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hngraves/Dropbox/Projects/dalys/_excel/"/>
    </mc:Choice>
  </mc:AlternateContent>
  <xr:revisionPtr revIDLastSave="0" documentId="13_ncr:1_{1C3FF9F1-E683-DE4B-AD0E-106D99146641}" xr6:coauthVersionLast="47" xr6:coauthVersionMax="47" xr10:uidLastSave="{00000000-0000-0000-0000-000000000000}"/>
  <bookViews>
    <workbookView xWindow="-51200" yWindow="-5960" windowWidth="51200" windowHeight="28300" activeTab="1" xr2:uid="{8B3899F5-5822-934F-9DB7-285CE70D1A79}"/>
  </bookViews>
  <sheets>
    <sheet name="Parameters" sheetId="1" r:id="rId1"/>
    <sheet name="Summary and CEA" sheetId="8" r:id="rId2"/>
    <sheet name="Transition Matrices (App. 1)" sheetId="3" r:id="rId3"/>
    <sheet name="Transition Matrices (App. 2)" sheetId="9" r:id="rId4"/>
    <sheet name="Approach 1 - SOC" sheetId="4" r:id="rId5"/>
    <sheet name="Approach 2 - SOC " sheetId="10" r:id="rId6"/>
    <sheet name="Approach 1 - A" sheetId="5" r:id="rId7"/>
    <sheet name="Approach 2 - A" sheetId="11" r:id="rId8"/>
    <sheet name="Approach 1 - B" sheetId="6" r:id="rId9"/>
    <sheet name="Approach 2 - B" sheetId="13" r:id="rId10"/>
    <sheet name="Approach 1 - AB" sheetId="7" r:id="rId11"/>
    <sheet name="Approach 2 - AB" sheetId="12" r:id="rId12"/>
  </sheets>
  <definedNames>
    <definedName name="age0">Parameters!$B$5</definedName>
    <definedName name="c_D">Parameters!$B$19</definedName>
    <definedName name="c_H">Parameters!$B$16</definedName>
    <definedName name="c_S1">Parameters!$B$17</definedName>
    <definedName name="c_S2">Parameters!$B$18</definedName>
    <definedName name="c_trtA">Parameters!$B$20</definedName>
    <definedName name="c_trtB">Parameters!$B$22</definedName>
    <definedName name="COST_A">'Approach 1 - A'!$E$21</definedName>
    <definedName name="COST_AB">'Approach 1 - AB'!$E$21</definedName>
    <definedName name="COST_B">'Approach 1 - B'!$E$21</definedName>
    <definedName name="COST_SOC">'Approach 1 - SOC'!$E$21</definedName>
    <definedName name="COST2_A">'Approach 2 - A'!$E$21</definedName>
    <definedName name="COST2_AB">'Approach 2 - AB'!$E$21</definedName>
    <definedName name="COST2_B">'Approach 2 - B'!$E$21</definedName>
    <definedName name="COST2_SOC">'Approach 2 - SOC '!$E$21</definedName>
    <definedName name="DALY_A">'Approach 1 - A'!$E$20</definedName>
    <definedName name="DALY_AB">'Approach 1 - AB'!$E$20</definedName>
    <definedName name="DALY_B">'Approach 1 - B'!$E$20</definedName>
    <definedName name="DALY_SOC">'Approach 1 - SOC'!$E$20</definedName>
    <definedName name="DALY2_A">'Approach 2 - A'!$E$20</definedName>
    <definedName name="DALY2_AB">'Approach 2 - AB'!$E$20</definedName>
    <definedName name="DALY2_B">'Approach 2 - B'!$E$20</definedName>
    <definedName name="DALY2_SOC">'Approach 2 - SOC '!$E$20</definedName>
    <definedName name="Delta_t">Parameters!$B$4</definedName>
    <definedName name="dw_S1">Parameters!$B$14</definedName>
    <definedName name="dw_S2">Parameters!$B$15</definedName>
    <definedName name="dw_trtA">Parameters!$B$21</definedName>
    <definedName name="horizon">Parameters!$B$3</definedName>
    <definedName name="hr_S1">Parameters!$B$12</definedName>
    <definedName name="hr_S1S2_trtB">Parameters!$B$23</definedName>
    <definedName name="hr_S2">Parameters!$B$13</definedName>
    <definedName name="m_P_A">'Transition Matrices (App. 1)'!$C$9:$G$13</definedName>
    <definedName name="m_P_AB">'Transition Matrices (App. 1)'!$C$21:$G$25</definedName>
    <definedName name="m_P_B">'Transition Matrices (App. 1)'!$C$15:$G$19</definedName>
    <definedName name="m_P_soc">'Transition Matrices (App. 1)'!$C$3:$G$7</definedName>
    <definedName name="m_R_A">'Transition Matrices (App. 1)'!$J$9:$N$13</definedName>
    <definedName name="m_R_AB">'Transition Matrices (App. 1)'!$J$21:$N$25</definedName>
    <definedName name="m_R_B">'Transition Matrices (App. 1)'!$J$15:$N$19</definedName>
    <definedName name="m_R_soc">'Transition Matrices (App. 1)'!$J$3:$N$7</definedName>
    <definedName name="m2_P_A">'Transition Matrices (App. 2)'!$C$9:$G$13</definedName>
    <definedName name="m2_P_AB">'Transition Matrices (App. 2)'!$C$21:$G$25</definedName>
    <definedName name="m2_P_B">'Transition Matrices (App. 2)'!$C$15:$G$19</definedName>
    <definedName name="m2_P_soc">'Transition Matrices (App. 2)'!$C$3:$G$7</definedName>
    <definedName name="m2_R_A">'Transition Matrices (App. 2)'!$J$9:$N$13</definedName>
    <definedName name="m2_R_AB">'Transition Matrices (App. 2)'!$J$21:$N$25</definedName>
    <definedName name="m2_R_B">'Transition Matrices (App. 2)'!$J$15:$N$19</definedName>
    <definedName name="m2_R_soc">'Transition Matrices (App. 2)'!$J$3:$N$7</definedName>
    <definedName name="n_cohort">Parameters!$B$2</definedName>
    <definedName name="r_C">Parameters!$B$25</definedName>
    <definedName name="r_disc_c">Parameters!$B$7</definedName>
    <definedName name="r_disc_h">Parameters!$B$6</definedName>
    <definedName name="r_H">Parameters!$B$24</definedName>
    <definedName name="r_HD">Parameters!$B$11</definedName>
    <definedName name="r_HS1">Parameters!$B$8</definedName>
    <definedName name="r_S1H">Parameters!$B$9</definedName>
    <definedName name="r_S1S2">Parameters!$B$10</definedName>
    <definedName name="YLD_A">'Approach 1 - A'!$E$19</definedName>
    <definedName name="YLD_AB">'Approach 1 - AB'!$E$19</definedName>
    <definedName name="YLD_B">'Approach 1 - B'!$E$19</definedName>
    <definedName name="YLD_SOC">'Approach 1 - SOC'!$E$19</definedName>
    <definedName name="YLD2_A">'Approach 2 - A'!$E$19</definedName>
    <definedName name="YLD2_AB">'Approach 2 - AB'!$E$19</definedName>
    <definedName name="YLD2_B">'Approach 2 - B'!$E$19</definedName>
    <definedName name="YLD2_SOC">'Approach 2 - SOC '!$E$19</definedName>
    <definedName name="YLL_A">'Approach 1 - A'!$E$18</definedName>
    <definedName name="YLL_AB">'Approach 1 - AB'!$E$18</definedName>
    <definedName name="YLL_B">'Approach 1 - B'!$E$18</definedName>
    <definedName name="YLL_SOC">'Approach 1 - SOC'!$E$18</definedName>
    <definedName name="YLL2_A">'Approach 2 - A'!$E$18</definedName>
    <definedName name="YLL2_AB">'Approach 2 - AB'!$E$18</definedName>
    <definedName name="YLL2_B">'Approach 2 - B'!$E$18</definedName>
    <definedName name="YLL2_SOC">'Approach 2 - SOC '!$E$18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4" l="1"/>
  <c r="Z3" i="4" a="1"/>
  <c r="Z3" i="4" s="1"/>
  <c r="X3" i="4"/>
  <c r="W4" i="4"/>
  <c r="I4" i="4" a="1"/>
  <c r="I4" i="4" s="1"/>
  <c r="C12" i="4"/>
  <c r="B3" i="4" a="1"/>
  <c r="B3" i="4" s="1"/>
  <c r="B14" i="13"/>
  <c r="B13" i="13"/>
  <c r="C12" i="13"/>
  <c r="B12" i="13"/>
  <c r="B11" i="13"/>
  <c r="B10" i="13"/>
  <c r="H4" i="13"/>
  <c r="U4" i="13" s="1"/>
  <c r="U3" i="13"/>
  <c r="V3" i="13" s="1"/>
  <c r="W3" i="13" s="1"/>
  <c r="I3" i="13"/>
  <c r="B14" i="12"/>
  <c r="B13" i="12"/>
  <c r="B12" i="12"/>
  <c r="B11" i="12"/>
  <c r="B10" i="12"/>
  <c r="H4" i="12"/>
  <c r="H5" i="12" s="1"/>
  <c r="H6" i="12" s="1"/>
  <c r="H7" i="12" s="1"/>
  <c r="H8" i="12" s="1"/>
  <c r="U8" i="12" s="1"/>
  <c r="U3" i="12"/>
  <c r="V3" i="12" s="1"/>
  <c r="W3" i="12" s="1"/>
  <c r="I3" i="12"/>
  <c r="B14" i="11"/>
  <c r="B13" i="11"/>
  <c r="B12" i="11"/>
  <c r="B11" i="11"/>
  <c r="B10" i="11"/>
  <c r="H4" i="11"/>
  <c r="U4" i="11" s="1"/>
  <c r="U3" i="11"/>
  <c r="V3" i="11" s="1"/>
  <c r="W3" i="11" s="1"/>
  <c r="I3" i="11"/>
  <c r="B14" i="10"/>
  <c r="B13" i="10"/>
  <c r="B12" i="10"/>
  <c r="B11" i="10"/>
  <c r="B10" i="10"/>
  <c r="H4" i="10"/>
  <c r="U4" i="10" s="1"/>
  <c r="U3" i="10"/>
  <c r="V3" i="10" s="1"/>
  <c r="W3" i="10" s="1"/>
  <c r="I3" i="10"/>
  <c r="L22" i="9"/>
  <c r="L16" i="9"/>
  <c r="L10" i="9"/>
  <c r="N23" i="9"/>
  <c r="M23" i="9"/>
  <c r="L23" i="9" s="1"/>
  <c r="N22" i="9"/>
  <c r="M22" i="9"/>
  <c r="J22" i="9"/>
  <c r="M21" i="9"/>
  <c r="K21" i="9"/>
  <c r="N17" i="9"/>
  <c r="M17" i="9"/>
  <c r="L17" i="9" s="1"/>
  <c r="N16" i="9"/>
  <c r="M16" i="9"/>
  <c r="J16" i="9"/>
  <c r="M15" i="9"/>
  <c r="K15" i="9"/>
  <c r="N11" i="9"/>
  <c r="M11" i="9"/>
  <c r="L11" i="9" s="1"/>
  <c r="N10" i="9"/>
  <c r="M10" i="9"/>
  <c r="J10" i="9"/>
  <c r="M9" i="9"/>
  <c r="K9" i="9"/>
  <c r="M3" i="9"/>
  <c r="N5" i="9"/>
  <c r="N4" i="9"/>
  <c r="M5" i="9"/>
  <c r="L5" i="9" s="1"/>
  <c r="M4" i="9"/>
  <c r="L4" i="9"/>
  <c r="J4" i="9"/>
  <c r="K3" i="9"/>
  <c r="L22" i="3"/>
  <c r="L16" i="3"/>
  <c r="N23" i="3"/>
  <c r="L23" i="3" s="1"/>
  <c r="M23" i="3"/>
  <c r="N22" i="3"/>
  <c r="M22" i="3"/>
  <c r="J22" i="3"/>
  <c r="N21" i="3"/>
  <c r="K21" i="3"/>
  <c r="N17" i="3"/>
  <c r="L17" i="3" s="1"/>
  <c r="M17" i="3"/>
  <c r="N16" i="3"/>
  <c r="M16" i="3"/>
  <c r="J16" i="3"/>
  <c r="N15" i="3"/>
  <c r="K15" i="3"/>
  <c r="N11" i="3"/>
  <c r="L11" i="3" s="1"/>
  <c r="M11" i="3"/>
  <c r="N10" i="3"/>
  <c r="M10" i="3"/>
  <c r="L10" i="3"/>
  <c r="J10" i="3"/>
  <c r="N9" i="3"/>
  <c r="K9" i="3"/>
  <c r="N5" i="3"/>
  <c r="M5" i="3"/>
  <c r="N4" i="3"/>
  <c r="M4" i="3"/>
  <c r="L4" i="3"/>
  <c r="J4" i="3"/>
  <c r="N3" i="3"/>
  <c r="K3" i="3"/>
  <c r="B12" i="7"/>
  <c r="B11" i="7"/>
  <c r="B14" i="7"/>
  <c r="B13" i="7"/>
  <c r="B10" i="7"/>
  <c r="H4" i="7"/>
  <c r="U3" i="7"/>
  <c r="V3" i="7" s="1"/>
  <c r="X3" i="7" s="1"/>
  <c r="I3" i="7"/>
  <c r="B12" i="6"/>
  <c r="B11" i="6"/>
  <c r="B14" i="6"/>
  <c r="B13" i="6"/>
  <c r="B10" i="6"/>
  <c r="H4" i="6"/>
  <c r="U3" i="6"/>
  <c r="V3" i="6" s="1"/>
  <c r="X3" i="6" s="1"/>
  <c r="I3" i="6"/>
  <c r="B12" i="5"/>
  <c r="B11" i="5"/>
  <c r="B10" i="5"/>
  <c r="B14" i="5"/>
  <c r="B13" i="5"/>
  <c r="H4" i="5"/>
  <c r="H5" i="5" s="1"/>
  <c r="U3" i="5"/>
  <c r="V3" i="5" s="1"/>
  <c r="X3" i="5" s="1"/>
  <c r="I3" i="5"/>
  <c r="U3" i="4"/>
  <c r="V3" i="4" s="1"/>
  <c r="H4" i="4"/>
  <c r="I3" i="4"/>
  <c r="B25" i="1"/>
  <c r="R4" i="13" s="1"/>
  <c r="S4" i="13" s="1"/>
  <c r="B24" i="1"/>
  <c r="C11" i="13" s="1"/>
  <c r="B14" i="4"/>
  <c r="B13" i="4"/>
  <c r="B12" i="4"/>
  <c r="B11" i="4"/>
  <c r="B10" i="4"/>
  <c r="R3" i="13" l="1"/>
  <c r="S3" i="13" s="1"/>
  <c r="U5" i="12"/>
  <c r="U4" i="5"/>
  <c r="H9" i="12"/>
  <c r="U9" i="12" s="1"/>
  <c r="H5" i="13"/>
  <c r="U4" i="12"/>
  <c r="V4" i="12" s="1"/>
  <c r="O4" i="13"/>
  <c r="Q4" i="13" s="1"/>
  <c r="O5" i="13"/>
  <c r="Q5" i="13" s="1"/>
  <c r="C11" i="12"/>
  <c r="O3" i="13"/>
  <c r="Q3" i="13" s="1"/>
  <c r="X3" i="13" s="1"/>
  <c r="V4" i="13"/>
  <c r="C12" i="12"/>
  <c r="R5" i="13"/>
  <c r="S5" i="13" s="1"/>
  <c r="R5" i="12"/>
  <c r="S5" i="12" s="1"/>
  <c r="R7" i="12"/>
  <c r="S7" i="12" s="1"/>
  <c r="O9" i="12"/>
  <c r="Q9" i="12" s="1"/>
  <c r="R3" i="12"/>
  <c r="S3" i="12" s="1"/>
  <c r="U7" i="12"/>
  <c r="V7" i="12" s="1"/>
  <c r="V5" i="12"/>
  <c r="R4" i="12"/>
  <c r="S4" i="12" s="1"/>
  <c r="O6" i="12"/>
  <c r="Q6" i="12" s="1"/>
  <c r="O4" i="12"/>
  <c r="Q4" i="12" s="1"/>
  <c r="C11" i="11"/>
  <c r="V9" i="12"/>
  <c r="V8" i="12"/>
  <c r="O5" i="12"/>
  <c r="Q5" i="12" s="1"/>
  <c r="C12" i="11"/>
  <c r="O7" i="12"/>
  <c r="Q7" i="12" s="1"/>
  <c r="J21" i="3"/>
  <c r="R6" i="12"/>
  <c r="S6" i="12" s="1"/>
  <c r="O8" i="12"/>
  <c r="Q8" i="12" s="1"/>
  <c r="H10" i="12"/>
  <c r="O3" i="12"/>
  <c r="Q3" i="12" s="1"/>
  <c r="X3" i="12" s="1"/>
  <c r="U6" i="12"/>
  <c r="V6" i="12" s="1"/>
  <c r="R8" i="12"/>
  <c r="S8" i="12" s="1"/>
  <c r="J3" i="9"/>
  <c r="K4" i="9"/>
  <c r="O3" i="11"/>
  <c r="Q3" i="11" s="1"/>
  <c r="X3" i="11" s="1"/>
  <c r="V4" i="11"/>
  <c r="O4" i="11"/>
  <c r="Q4" i="11" s="1"/>
  <c r="R4" i="11"/>
  <c r="S4" i="11" s="1"/>
  <c r="J21" i="9"/>
  <c r="R3" i="11"/>
  <c r="S3" i="11" s="1"/>
  <c r="H5" i="11"/>
  <c r="J15" i="3"/>
  <c r="J15" i="9"/>
  <c r="R4" i="10"/>
  <c r="S4" i="10" s="1"/>
  <c r="H5" i="10"/>
  <c r="U5" i="10" s="1"/>
  <c r="V5" i="10" s="1"/>
  <c r="O4" i="10"/>
  <c r="Q4" i="10" s="1"/>
  <c r="J9" i="9"/>
  <c r="K10" i="9"/>
  <c r="C12" i="10"/>
  <c r="C11" i="10"/>
  <c r="C11" i="6"/>
  <c r="O3" i="10"/>
  <c r="Q3" i="10" s="1"/>
  <c r="X3" i="10" s="1"/>
  <c r="V4" i="10"/>
  <c r="R3" i="6"/>
  <c r="S3" i="6" s="1"/>
  <c r="R3" i="10"/>
  <c r="S3" i="10" s="1"/>
  <c r="K22" i="9"/>
  <c r="K16" i="9"/>
  <c r="J9" i="3"/>
  <c r="K10" i="3"/>
  <c r="K22" i="3"/>
  <c r="X21" i="3" s="1" a="1"/>
  <c r="K16" i="3"/>
  <c r="O3" i="7"/>
  <c r="Q3" i="7" s="1"/>
  <c r="Y3" i="7" s="1"/>
  <c r="O3" i="6"/>
  <c r="Q3" i="6" s="1"/>
  <c r="Y3" i="6" s="1"/>
  <c r="O4" i="5"/>
  <c r="Q4" i="5" s="1"/>
  <c r="C11" i="7"/>
  <c r="V4" i="5"/>
  <c r="R3" i="7"/>
  <c r="S3" i="7" s="1"/>
  <c r="U4" i="7"/>
  <c r="V4" i="7" s="1"/>
  <c r="H5" i="7"/>
  <c r="O4" i="7"/>
  <c r="Q4" i="7" s="1"/>
  <c r="C12" i="7"/>
  <c r="O3" i="4"/>
  <c r="Q3" i="4" s="1"/>
  <c r="O5" i="7"/>
  <c r="Q5" i="7" s="1"/>
  <c r="R5" i="7"/>
  <c r="S5" i="7" s="1"/>
  <c r="R3" i="4"/>
  <c r="S3" i="4" s="1"/>
  <c r="R4" i="7"/>
  <c r="S4" i="7" s="1"/>
  <c r="O4" i="6"/>
  <c r="Q4" i="6" s="1"/>
  <c r="U4" i="6"/>
  <c r="V4" i="6" s="1"/>
  <c r="H5" i="6"/>
  <c r="O5" i="6"/>
  <c r="Q5" i="6" s="1"/>
  <c r="C11" i="5"/>
  <c r="R4" i="6"/>
  <c r="S4" i="6" s="1"/>
  <c r="R4" i="5"/>
  <c r="S4" i="5" s="1"/>
  <c r="C12" i="6"/>
  <c r="U5" i="5"/>
  <c r="V5" i="5" s="1"/>
  <c r="H6" i="5"/>
  <c r="R5" i="5"/>
  <c r="S5" i="5" s="1"/>
  <c r="O5" i="5"/>
  <c r="Q5" i="5" s="1"/>
  <c r="C11" i="4"/>
  <c r="C12" i="5"/>
  <c r="R3" i="5"/>
  <c r="S3" i="5" s="1"/>
  <c r="O3" i="5"/>
  <c r="Q3" i="5" s="1"/>
  <c r="Y3" i="5" s="1"/>
  <c r="H5" i="4"/>
  <c r="R4" i="4"/>
  <c r="S4" i="4" s="1"/>
  <c r="O4" i="4"/>
  <c r="Q4" i="4" s="1"/>
  <c r="U4" i="4"/>
  <c r="V4" i="4" s="1"/>
  <c r="H6" i="4"/>
  <c r="U5" i="4"/>
  <c r="V5" i="4" s="1"/>
  <c r="L5" i="3"/>
  <c r="H6" i="10" l="1"/>
  <c r="O5" i="10"/>
  <c r="Q5" i="10" s="1"/>
  <c r="R5" i="10"/>
  <c r="S5" i="10" s="1"/>
  <c r="AE3" i="9" a="1"/>
  <c r="AE3" i="9" s="1"/>
  <c r="U5" i="13"/>
  <c r="V5" i="13" s="1"/>
  <c r="H6" i="13"/>
  <c r="R9" i="12"/>
  <c r="S9" i="12" s="1"/>
  <c r="AS3" i="9" a="1"/>
  <c r="AS3" i="9" s="1"/>
  <c r="AL3" i="9" a="1"/>
  <c r="AL3" i="9" s="1"/>
  <c r="X3" i="9" a="1"/>
  <c r="X3" i="9" s="1"/>
  <c r="U10" i="12"/>
  <c r="V10" i="12" s="1"/>
  <c r="H11" i="12"/>
  <c r="O10" i="12"/>
  <c r="Q10" i="12" s="1"/>
  <c r="R10" i="12"/>
  <c r="S10" i="12" s="1"/>
  <c r="AS15" i="3" a="1"/>
  <c r="AS15" i="3" s="1"/>
  <c r="U5" i="11"/>
  <c r="V5" i="11" s="1"/>
  <c r="O5" i="11"/>
  <c r="Q5" i="11" s="1"/>
  <c r="H6" i="11"/>
  <c r="R5" i="11"/>
  <c r="S5" i="11" s="1"/>
  <c r="U6" i="10"/>
  <c r="V6" i="10" s="1"/>
  <c r="H7" i="10"/>
  <c r="AS21" i="9" a="1"/>
  <c r="AS21" i="9" s="1"/>
  <c r="AL21" i="9" a="1"/>
  <c r="AL21" i="9" s="1"/>
  <c r="AE21" i="9" a="1"/>
  <c r="AE21" i="9" s="1"/>
  <c r="X21" i="9" a="1"/>
  <c r="AE15" i="9" a="1"/>
  <c r="AE15" i="9" s="1"/>
  <c r="AL15" i="9" a="1"/>
  <c r="AL15" i="9" s="1"/>
  <c r="AS15" i="9" a="1"/>
  <c r="AS15" i="9" s="1"/>
  <c r="X15" i="9" a="1"/>
  <c r="AL9" i="9" a="1"/>
  <c r="AL9" i="9" s="1"/>
  <c r="AE9" i="9" a="1"/>
  <c r="AE9" i="9" s="1"/>
  <c r="X9" i="9" a="1"/>
  <c r="AS9" i="9" a="1"/>
  <c r="AS9" i="9" s="1"/>
  <c r="AE15" i="3" a="1"/>
  <c r="AE15" i="3" s="1"/>
  <c r="H6" i="7"/>
  <c r="U5" i="7"/>
  <c r="V5" i="7" s="1"/>
  <c r="X15" i="3" a="1"/>
  <c r="X15" i="3" s="1"/>
  <c r="J3" i="3"/>
  <c r="H6" i="6"/>
  <c r="U5" i="6"/>
  <c r="V5" i="6" s="1"/>
  <c r="R5" i="6"/>
  <c r="S5" i="6" s="1"/>
  <c r="AL21" i="3" a="1"/>
  <c r="AL21" i="3" s="1"/>
  <c r="AS21" i="3" a="1"/>
  <c r="AS21" i="3" s="1"/>
  <c r="AL15" i="3" a="1"/>
  <c r="AL15" i="3" s="1"/>
  <c r="O6" i="5"/>
  <c r="Q6" i="5" s="1"/>
  <c r="U6" i="5"/>
  <c r="V6" i="5" s="1"/>
  <c r="R6" i="5"/>
  <c r="S6" i="5" s="1"/>
  <c r="H7" i="5"/>
  <c r="O6" i="4"/>
  <c r="Q6" i="4" s="1"/>
  <c r="R6" i="4"/>
  <c r="S6" i="4" s="1"/>
  <c r="O5" i="4"/>
  <c r="Q5" i="4" s="1"/>
  <c r="R5" i="4"/>
  <c r="S5" i="4" s="1"/>
  <c r="H7" i="4"/>
  <c r="U6" i="4"/>
  <c r="V6" i="4" s="1"/>
  <c r="X21" i="3"/>
  <c r="AE21" i="3" a="1"/>
  <c r="AE21" i="3" s="1"/>
  <c r="K4" i="3"/>
  <c r="U6" i="13" l="1"/>
  <c r="V6" i="13" s="1"/>
  <c r="H7" i="13"/>
  <c r="R6" i="13"/>
  <c r="S6" i="13" s="1"/>
  <c r="O6" i="13"/>
  <c r="Q6" i="13" s="1"/>
  <c r="G5" i="9"/>
  <c r="G6" i="9"/>
  <c r="D6" i="9"/>
  <c r="F4" i="9"/>
  <c r="C5" i="9"/>
  <c r="C7" i="9"/>
  <c r="O6" i="10"/>
  <c r="Q6" i="10" s="1"/>
  <c r="R6" i="10"/>
  <c r="S6" i="10" s="1"/>
  <c r="F7" i="9"/>
  <c r="C4" i="9"/>
  <c r="G4" i="9"/>
  <c r="E7" i="9"/>
  <c r="D3" i="9"/>
  <c r="C3" i="9" s="1"/>
  <c r="C6" i="9"/>
  <c r="F6" i="9" s="1"/>
  <c r="G3" i="9"/>
  <c r="E6" i="9"/>
  <c r="E4" i="9"/>
  <c r="F3" i="9"/>
  <c r="E3" i="9"/>
  <c r="D7" i="9"/>
  <c r="F5" i="9"/>
  <c r="D5" i="9"/>
  <c r="E5" i="9" s="1"/>
  <c r="G10" i="9"/>
  <c r="H12" i="12"/>
  <c r="U11" i="12"/>
  <c r="V11" i="12" s="1"/>
  <c r="R11" i="12"/>
  <c r="S11" i="12" s="1"/>
  <c r="O11" i="12"/>
  <c r="Q11" i="12" s="1"/>
  <c r="G9" i="9"/>
  <c r="G21" i="9"/>
  <c r="G11" i="9"/>
  <c r="F25" i="9"/>
  <c r="E25" i="9"/>
  <c r="U6" i="11"/>
  <c r="V6" i="11" s="1"/>
  <c r="H7" i="11"/>
  <c r="O6" i="11"/>
  <c r="Q6" i="11" s="1"/>
  <c r="R6" i="11"/>
  <c r="S6" i="11" s="1"/>
  <c r="G22" i="9"/>
  <c r="G12" i="9"/>
  <c r="C13" i="9"/>
  <c r="E13" i="9"/>
  <c r="D25" i="9"/>
  <c r="F13" i="9"/>
  <c r="U7" i="10"/>
  <c r="V7" i="10" s="1"/>
  <c r="R7" i="10"/>
  <c r="S7" i="10" s="1"/>
  <c r="O7" i="10"/>
  <c r="Q7" i="10" s="1"/>
  <c r="H8" i="10"/>
  <c r="X15" i="9"/>
  <c r="F17" i="9"/>
  <c r="D17" i="9"/>
  <c r="C17" i="9"/>
  <c r="F16" i="9"/>
  <c r="C18" i="9"/>
  <c r="E18" i="9"/>
  <c r="D18" i="9"/>
  <c r="C16" i="9"/>
  <c r="E16" i="9"/>
  <c r="F15" i="9"/>
  <c r="E15" i="9"/>
  <c r="D15" i="9"/>
  <c r="E19" i="9"/>
  <c r="D19" i="9"/>
  <c r="D4" i="9"/>
  <c r="G15" i="9"/>
  <c r="D13" i="9"/>
  <c r="G16" i="9"/>
  <c r="G17" i="9"/>
  <c r="X21" i="9"/>
  <c r="D23" i="9"/>
  <c r="C23" i="9"/>
  <c r="F22" i="9"/>
  <c r="E22" i="9"/>
  <c r="F21" i="9"/>
  <c r="C22" i="9"/>
  <c r="E21" i="9"/>
  <c r="E24" i="9"/>
  <c r="D21" i="9"/>
  <c r="D24" i="9"/>
  <c r="C24" i="9"/>
  <c r="F23" i="9"/>
  <c r="C25" i="9"/>
  <c r="G18" i="9"/>
  <c r="X9" i="9"/>
  <c r="C12" i="9"/>
  <c r="F11" i="9"/>
  <c r="C11" i="9"/>
  <c r="E12" i="9"/>
  <c r="D12" i="9"/>
  <c r="F10" i="9"/>
  <c r="E10" i="9"/>
  <c r="F9" i="9"/>
  <c r="E9" i="9"/>
  <c r="D11" i="9"/>
  <c r="C10" i="9"/>
  <c r="D9" i="9"/>
  <c r="G23" i="9"/>
  <c r="F19" i="9"/>
  <c r="G24" i="9"/>
  <c r="C19" i="9"/>
  <c r="AL3" i="3" a="1"/>
  <c r="AL3" i="3" s="1"/>
  <c r="X3" i="3" a="1"/>
  <c r="X3" i="3" s="1"/>
  <c r="AE3" i="3" a="1"/>
  <c r="AE3" i="3" s="1"/>
  <c r="G15" i="3"/>
  <c r="F17" i="3"/>
  <c r="G18" i="3"/>
  <c r="G16" i="3"/>
  <c r="H7" i="7"/>
  <c r="U6" i="7"/>
  <c r="V6" i="7" s="1"/>
  <c r="R6" i="7"/>
  <c r="S6" i="7" s="1"/>
  <c r="O6" i="7"/>
  <c r="Q6" i="7" s="1"/>
  <c r="C17" i="3"/>
  <c r="C18" i="3"/>
  <c r="E16" i="3"/>
  <c r="F23" i="3"/>
  <c r="H7" i="6"/>
  <c r="U6" i="6"/>
  <c r="V6" i="6" s="1"/>
  <c r="R6" i="6"/>
  <c r="S6" i="6" s="1"/>
  <c r="O6" i="6"/>
  <c r="Q6" i="6" s="1"/>
  <c r="F19" i="3"/>
  <c r="F22" i="3"/>
  <c r="D17" i="3"/>
  <c r="D19" i="3"/>
  <c r="R7" i="5"/>
  <c r="S7" i="5" s="1"/>
  <c r="O7" i="5"/>
  <c r="Q7" i="5" s="1"/>
  <c r="U7" i="5"/>
  <c r="V7" i="5" s="1"/>
  <c r="H8" i="5"/>
  <c r="E25" i="3"/>
  <c r="G17" i="3"/>
  <c r="C16" i="3"/>
  <c r="E15" i="3"/>
  <c r="D18" i="3"/>
  <c r="C22" i="3"/>
  <c r="E24" i="3"/>
  <c r="C19" i="3"/>
  <c r="G21" i="3"/>
  <c r="F16" i="3"/>
  <c r="C25" i="3"/>
  <c r="F15" i="3"/>
  <c r="E19" i="3"/>
  <c r="E18" i="3"/>
  <c r="C23" i="3"/>
  <c r="D15" i="3"/>
  <c r="O7" i="4"/>
  <c r="Q7" i="4" s="1"/>
  <c r="R7" i="4"/>
  <c r="S7" i="4" s="1"/>
  <c r="H8" i="4"/>
  <c r="U7" i="4"/>
  <c r="V7" i="4" s="1"/>
  <c r="F25" i="3"/>
  <c r="E21" i="3"/>
  <c r="D23" i="3"/>
  <c r="G22" i="3"/>
  <c r="G23" i="3"/>
  <c r="D21" i="3"/>
  <c r="C24" i="3"/>
  <c r="E22" i="3"/>
  <c r="F21" i="3"/>
  <c r="D24" i="3"/>
  <c r="AS3" i="3" a="1"/>
  <c r="AS3" i="3" s="1"/>
  <c r="D25" i="3"/>
  <c r="G24" i="3"/>
  <c r="AS9" i="3" a="1"/>
  <c r="AS9" i="3" s="1"/>
  <c r="AE9" i="3" a="1"/>
  <c r="AE9" i="3" s="1"/>
  <c r="AL9" i="3" a="1"/>
  <c r="AL9" i="3" s="1"/>
  <c r="X9" i="3" a="1"/>
  <c r="O7" i="13" l="1"/>
  <c r="Q7" i="13" s="1"/>
  <c r="R7" i="13"/>
  <c r="S7" i="13" s="1"/>
  <c r="H8" i="13"/>
  <c r="U7" i="13"/>
  <c r="V7" i="13" s="1"/>
  <c r="D16" i="9"/>
  <c r="H13" i="12"/>
  <c r="U12" i="12"/>
  <c r="V12" i="12" s="1"/>
  <c r="O12" i="12"/>
  <c r="Q12" i="12" s="1"/>
  <c r="R12" i="12"/>
  <c r="S12" i="12" s="1"/>
  <c r="C9" i="9"/>
  <c r="B3" i="10" a="1"/>
  <c r="B3" i="10" s="1"/>
  <c r="C15" i="3"/>
  <c r="U7" i="11"/>
  <c r="V7" i="11" s="1"/>
  <c r="H8" i="11"/>
  <c r="O7" i="11"/>
  <c r="Q7" i="11" s="1"/>
  <c r="R7" i="11"/>
  <c r="S7" i="11" s="1"/>
  <c r="F18" i="9"/>
  <c r="E11" i="9"/>
  <c r="R8" i="10"/>
  <c r="S8" i="10" s="1"/>
  <c r="H9" i="10"/>
  <c r="O8" i="10"/>
  <c r="Q8" i="10" s="1"/>
  <c r="U8" i="10"/>
  <c r="V8" i="10" s="1"/>
  <c r="C21" i="9"/>
  <c r="D22" i="9"/>
  <c r="F12" i="9"/>
  <c r="D10" i="9"/>
  <c r="E23" i="9"/>
  <c r="E17" i="9"/>
  <c r="F24" i="9"/>
  <c r="C15" i="9"/>
  <c r="B3" i="13" s="1" a="1"/>
  <c r="B3" i="13" s="1"/>
  <c r="D16" i="3"/>
  <c r="U7" i="7"/>
  <c r="V7" i="7" s="1"/>
  <c r="H8" i="7"/>
  <c r="R7" i="7"/>
  <c r="S7" i="7" s="1"/>
  <c r="O7" i="7"/>
  <c r="Q7" i="7" s="1"/>
  <c r="F18" i="3"/>
  <c r="E23" i="3"/>
  <c r="E17" i="3"/>
  <c r="G19" i="3"/>
  <c r="U7" i="6"/>
  <c r="V7" i="6" s="1"/>
  <c r="R7" i="6"/>
  <c r="S7" i="6" s="1"/>
  <c r="H8" i="6"/>
  <c r="O7" i="6"/>
  <c r="Q7" i="6" s="1"/>
  <c r="G25" i="3"/>
  <c r="U8" i="5"/>
  <c r="V8" i="5" s="1"/>
  <c r="R8" i="5"/>
  <c r="S8" i="5" s="1"/>
  <c r="O8" i="5"/>
  <c r="Q8" i="5" s="1"/>
  <c r="H9" i="5"/>
  <c r="D22" i="3"/>
  <c r="O8" i="4"/>
  <c r="Q8" i="4" s="1"/>
  <c r="R8" i="4"/>
  <c r="S8" i="4" s="1"/>
  <c r="H9" i="4"/>
  <c r="U8" i="4"/>
  <c r="V8" i="4" s="1"/>
  <c r="D7" i="3"/>
  <c r="E6" i="3"/>
  <c r="C6" i="3"/>
  <c r="D5" i="3"/>
  <c r="X9" i="3"/>
  <c r="E12" i="3"/>
  <c r="F9" i="3"/>
  <c r="D12" i="3"/>
  <c r="D9" i="3"/>
  <c r="C11" i="3"/>
  <c r="F13" i="3"/>
  <c r="E9" i="3"/>
  <c r="C12" i="3"/>
  <c r="E13" i="3"/>
  <c r="D13" i="3"/>
  <c r="E10" i="3"/>
  <c r="G9" i="3"/>
  <c r="G11" i="3"/>
  <c r="D11" i="3"/>
  <c r="G10" i="3"/>
  <c r="F10" i="3"/>
  <c r="G12" i="3"/>
  <c r="F11" i="3"/>
  <c r="C13" i="3"/>
  <c r="C10" i="3"/>
  <c r="G5" i="3"/>
  <c r="G6" i="3"/>
  <c r="E3" i="3"/>
  <c r="D3" i="3"/>
  <c r="C21" i="3"/>
  <c r="F7" i="3"/>
  <c r="E4" i="3"/>
  <c r="D6" i="3"/>
  <c r="C7" i="3"/>
  <c r="F3" i="3"/>
  <c r="C5" i="3"/>
  <c r="F4" i="3"/>
  <c r="E7" i="3"/>
  <c r="F5" i="3"/>
  <c r="F24" i="3"/>
  <c r="G3" i="3"/>
  <c r="G4" i="3"/>
  <c r="C4" i="3"/>
  <c r="B3" i="12" l="1" a="1"/>
  <c r="B3" i="12" s="1"/>
  <c r="U8" i="13"/>
  <c r="V8" i="13" s="1"/>
  <c r="H9" i="13"/>
  <c r="R8" i="13"/>
  <c r="S8" i="13" s="1"/>
  <c r="O8" i="13"/>
  <c r="Q8" i="13" s="1"/>
  <c r="I4" i="13" a="1"/>
  <c r="B3" i="11" a="1"/>
  <c r="B3" i="11" s="1"/>
  <c r="I4" i="11" s="1" a="1"/>
  <c r="I4" i="11" s="1"/>
  <c r="I4" i="12" a="1"/>
  <c r="H14" i="12"/>
  <c r="U13" i="12"/>
  <c r="V13" i="12" s="1"/>
  <c r="R13" i="12"/>
  <c r="S13" i="12" s="1"/>
  <c r="O13" i="12"/>
  <c r="Q13" i="12" s="1"/>
  <c r="U8" i="11"/>
  <c r="V8" i="11" s="1"/>
  <c r="H9" i="11"/>
  <c r="O8" i="11"/>
  <c r="Q8" i="11" s="1"/>
  <c r="R8" i="11"/>
  <c r="S8" i="11" s="1"/>
  <c r="R9" i="10"/>
  <c r="S9" i="10" s="1"/>
  <c r="O9" i="10"/>
  <c r="Q9" i="10" s="1"/>
  <c r="U9" i="10"/>
  <c r="V9" i="10" s="1"/>
  <c r="H10" i="10"/>
  <c r="B3" i="7" a="1"/>
  <c r="B3" i="7" s="1"/>
  <c r="I4" i="7" s="1" a="1"/>
  <c r="B3" i="6" a="1"/>
  <c r="B3" i="6" s="1"/>
  <c r="U8" i="7"/>
  <c r="V8" i="7" s="1"/>
  <c r="O8" i="7"/>
  <c r="Q8" i="7" s="1"/>
  <c r="H9" i="7"/>
  <c r="R8" i="7"/>
  <c r="S8" i="7" s="1"/>
  <c r="U8" i="6"/>
  <c r="V8" i="6" s="1"/>
  <c r="O8" i="6"/>
  <c r="Q8" i="6" s="1"/>
  <c r="H9" i="6"/>
  <c r="R8" i="6"/>
  <c r="S8" i="6" s="1"/>
  <c r="G13" i="3"/>
  <c r="U9" i="5"/>
  <c r="V9" i="5" s="1"/>
  <c r="H10" i="5"/>
  <c r="O9" i="5"/>
  <c r="Q9" i="5" s="1"/>
  <c r="R9" i="5"/>
  <c r="S9" i="5" s="1"/>
  <c r="O9" i="4"/>
  <c r="Q9" i="4" s="1"/>
  <c r="R9" i="4"/>
  <c r="S9" i="4" s="1"/>
  <c r="H10" i="4"/>
  <c r="U9" i="4"/>
  <c r="V9" i="4" s="1"/>
  <c r="G7" i="3"/>
  <c r="E5" i="3"/>
  <c r="F6" i="3"/>
  <c r="C9" i="3"/>
  <c r="E11" i="3"/>
  <c r="C3" i="3"/>
  <c r="D4" i="3"/>
  <c r="D10" i="3"/>
  <c r="F12" i="3"/>
  <c r="R9" i="13" l="1"/>
  <c r="S9" i="13" s="1"/>
  <c r="H10" i="13"/>
  <c r="U9" i="13"/>
  <c r="V9" i="13" s="1"/>
  <c r="O9" i="13"/>
  <c r="Q9" i="13" s="1"/>
  <c r="W4" i="11"/>
  <c r="X4" i="11" s="1"/>
  <c r="I4" i="13"/>
  <c r="W4" i="13"/>
  <c r="X4" i="13" s="1"/>
  <c r="U14" i="12"/>
  <c r="V14" i="12" s="1"/>
  <c r="H15" i="12"/>
  <c r="R14" i="12"/>
  <c r="S14" i="12" s="1"/>
  <c r="O14" i="12"/>
  <c r="Q14" i="12" s="1"/>
  <c r="I4" i="12"/>
  <c r="W4" i="12"/>
  <c r="X4" i="12" s="1"/>
  <c r="U9" i="11"/>
  <c r="V9" i="11" s="1"/>
  <c r="H10" i="11"/>
  <c r="R9" i="11"/>
  <c r="S9" i="11" s="1"/>
  <c r="O9" i="11"/>
  <c r="Q9" i="11" s="1"/>
  <c r="I5" i="11" a="1"/>
  <c r="O10" i="10"/>
  <c r="Q10" i="10" s="1"/>
  <c r="U10" i="10"/>
  <c r="V10" i="10" s="1"/>
  <c r="R10" i="10"/>
  <c r="S10" i="10" s="1"/>
  <c r="H11" i="10"/>
  <c r="I4" i="10" a="1"/>
  <c r="W4" i="10" s="1"/>
  <c r="W4" i="7"/>
  <c r="X4" i="7" s="1"/>
  <c r="Y4" i="7" s="1"/>
  <c r="I4" i="7"/>
  <c r="I5" i="7" s="1" a="1"/>
  <c r="B3" i="5" a="1"/>
  <c r="B3" i="5" s="1"/>
  <c r="I4" i="5" s="1" a="1"/>
  <c r="U9" i="7"/>
  <c r="V9" i="7" s="1"/>
  <c r="H10" i="7"/>
  <c r="R9" i="7"/>
  <c r="S9" i="7" s="1"/>
  <c r="O9" i="7"/>
  <c r="Q9" i="7" s="1"/>
  <c r="I4" i="6" a="1"/>
  <c r="U9" i="6"/>
  <c r="V9" i="6" s="1"/>
  <c r="R9" i="6"/>
  <c r="S9" i="6" s="1"/>
  <c r="O9" i="6"/>
  <c r="Q9" i="6" s="1"/>
  <c r="H10" i="6"/>
  <c r="H11" i="5"/>
  <c r="U10" i="5"/>
  <c r="V10" i="5" s="1"/>
  <c r="R10" i="5"/>
  <c r="S10" i="5" s="1"/>
  <c r="O10" i="5"/>
  <c r="Q10" i="5" s="1"/>
  <c r="O10" i="4"/>
  <c r="Q10" i="4" s="1"/>
  <c r="R10" i="4"/>
  <c r="S10" i="4" s="1"/>
  <c r="H11" i="4"/>
  <c r="U10" i="4"/>
  <c r="V10" i="4" s="1"/>
  <c r="O10" i="13" l="1"/>
  <c r="Q10" i="13" s="1"/>
  <c r="R10" i="13"/>
  <c r="S10" i="13" s="1"/>
  <c r="H11" i="13"/>
  <c r="U10" i="13"/>
  <c r="V10" i="13" s="1"/>
  <c r="I5" i="13" a="1"/>
  <c r="I5" i="12" a="1"/>
  <c r="U15" i="12"/>
  <c r="V15" i="12" s="1"/>
  <c r="H16" i="12"/>
  <c r="R15" i="12"/>
  <c r="S15" i="12" s="1"/>
  <c r="O15" i="12"/>
  <c r="Q15" i="12" s="1"/>
  <c r="U10" i="11"/>
  <c r="V10" i="11" s="1"/>
  <c r="H11" i="11"/>
  <c r="R10" i="11"/>
  <c r="S10" i="11" s="1"/>
  <c r="O10" i="11"/>
  <c r="Q10" i="11" s="1"/>
  <c r="I5" i="11"/>
  <c r="W5" i="11"/>
  <c r="X5" i="11" s="1"/>
  <c r="O11" i="10"/>
  <c r="Q11" i="10" s="1"/>
  <c r="U11" i="10"/>
  <c r="V11" i="10" s="1"/>
  <c r="H12" i="10"/>
  <c r="R11" i="10"/>
  <c r="S11" i="10" s="1"/>
  <c r="X4" i="10"/>
  <c r="I4" i="10"/>
  <c r="W5" i="7"/>
  <c r="X5" i="7" s="1"/>
  <c r="Y5" i="7" s="1"/>
  <c r="I5" i="7"/>
  <c r="H11" i="7"/>
  <c r="U10" i="7"/>
  <c r="V10" i="7" s="1"/>
  <c r="R10" i="7"/>
  <c r="S10" i="7" s="1"/>
  <c r="O10" i="7"/>
  <c r="Q10" i="7" s="1"/>
  <c r="H11" i="6"/>
  <c r="U10" i="6"/>
  <c r="V10" i="6" s="1"/>
  <c r="R10" i="6"/>
  <c r="S10" i="6" s="1"/>
  <c r="O10" i="6"/>
  <c r="Q10" i="6" s="1"/>
  <c r="W4" i="6"/>
  <c r="X4" i="6" s="1"/>
  <c r="Y4" i="6" s="1"/>
  <c r="I4" i="6"/>
  <c r="U11" i="5"/>
  <c r="V11" i="5" s="1"/>
  <c r="H12" i="5"/>
  <c r="R11" i="5"/>
  <c r="S11" i="5" s="1"/>
  <c r="O11" i="5"/>
  <c r="Q11" i="5" s="1"/>
  <c r="W4" i="5"/>
  <c r="X4" i="5" s="1"/>
  <c r="Y4" i="5" s="1"/>
  <c r="I4" i="5"/>
  <c r="O11" i="4"/>
  <c r="Q11" i="4" s="1"/>
  <c r="R11" i="4"/>
  <c r="S11" i="4" s="1"/>
  <c r="X4" i="4"/>
  <c r="Y4" i="4" s="1"/>
  <c r="H12" i="4"/>
  <c r="U11" i="4"/>
  <c r="V11" i="4" s="1"/>
  <c r="U11" i="13" l="1"/>
  <c r="V11" i="13" s="1"/>
  <c r="H12" i="13"/>
  <c r="O11" i="13"/>
  <c r="Q11" i="13" s="1"/>
  <c r="R11" i="13"/>
  <c r="S11" i="13" s="1"/>
  <c r="I5" i="13"/>
  <c r="W5" i="13"/>
  <c r="X5" i="13" s="1"/>
  <c r="U16" i="12"/>
  <c r="V16" i="12" s="1"/>
  <c r="H17" i="12"/>
  <c r="O16" i="12"/>
  <c r="Q16" i="12" s="1"/>
  <c r="R16" i="12"/>
  <c r="S16" i="12" s="1"/>
  <c r="I5" i="12"/>
  <c r="W5" i="12"/>
  <c r="X5" i="12" s="1"/>
  <c r="I6" i="11" a="1"/>
  <c r="U11" i="11"/>
  <c r="V11" i="11" s="1"/>
  <c r="H12" i="11"/>
  <c r="O11" i="11"/>
  <c r="Q11" i="11" s="1"/>
  <c r="R11" i="11"/>
  <c r="S11" i="11" s="1"/>
  <c r="H13" i="10"/>
  <c r="U12" i="10"/>
  <c r="V12" i="10" s="1"/>
  <c r="R12" i="10"/>
  <c r="S12" i="10" s="1"/>
  <c r="O12" i="10"/>
  <c r="Q12" i="10" s="1"/>
  <c r="I5" i="10" a="1"/>
  <c r="W5" i="10" s="1"/>
  <c r="H12" i="7"/>
  <c r="U11" i="7"/>
  <c r="V11" i="7" s="1"/>
  <c r="R11" i="7"/>
  <c r="S11" i="7" s="1"/>
  <c r="O11" i="7"/>
  <c r="Q11" i="7" s="1"/>
  <c r="I6" i="7" a="1"/>
  <c r="I5" i="6" a="1"/>
  <c r="R11" i="6"/>
  <c r="S11" i="6" s="1"/>
  <c r="O11" i="6"/>
  <c r="Q11" i="6" s="1"/>
  <c r="H12" i="6"/>
  <c r="U11" i="6"/>
  <c r="V11" i="6" s="1"/>
  <c r="I5" i="5" a="1"/>
  <c r="H13" i="5"/>
  <c r="R12" i="5"/>
  <c r="S12" i="5" s="1"/>
  <c r="U12" i="5"/>
  <c r="V12" i="5" s="1"/>
  <c r="O12" i="5"/>
  <c r="Q12" i="5" s="1"/>
  <c r="O12" i="4"/>
  <c r="Q12" i="4" s="1"/>
  <c r="R12" i="4"/>
  <c r="S12" i="4" s="1"/>
  <c r="I5" i="4" a="1"/>
  <c r="H13" i="4"/>
  <c r="U12" i="4"/>
  <c r="V12" i="4" s="1"/>
  <c r="U12" i="13" l="1"/>
  <c r="V12" i="13" s="1"/>
  <c r="H13" i="13"/>
  <c r="O12" i="13"/>
  <c r="Q12" i="13" s="1"/>
  <c r="R12" i="13"/>
  <c r="S12" i="13" s="1"/>
  <c r="I6" i="13" a="1"/>
  <c r="I6" i="12" a="1"/>
  <c r="U17" i="12"/>
  <c r="V17" i="12" s="1"/>
  <c r="H18" i="12"/>
  <c r="O17" i="12"/>
  <c r="Q17" i="12" s="1"/>
  <c r="R17" i="12"/>
  <c r="S17" i="12" s="1"/>
  <c r="H13" i="11"/>
  <c r="U12" i="11"/>
  <c r="V12" i="11" s="1"/>
  <c r="R12" i="11"/>
  <c r="S12" i="11" s="1"/>
  <c r="O12" i="11"/>
  <c r="Q12" i="11" s="1"/>
  <c r="I6" i="11"/>
  <c r="W6" i="11"/>
  <c r="X6" i="11" s="1"/>
  <c r="O13" i="10"/>
  <c r="Q13" i="10" s="1"/>
  <c r="U13" i="10"/>
  <c r="V13" i="10" s="1"/>
  <c r="R13" i="10"/>
  <c r="S13" i="10" s="1"/>
  <c r="H14" i="10"/>
  <c r="X5" i="10"/>
  <c r="I5" i="10"/>
  <c r="I6" i="7"/>
  <c r="W6" i="7"/>
  <c r="X6" i="7" s="1"/>
  <c r="Y6" i="7" s="1"/>
  <c r="U12" i="7"/>
  <c r="V12" i="7" s="1"/>
  <c r="H13" i="7"/>
  <c r="R12" i="7"/>
  <c r="S12" i="7" s="1"/>
  <c r="O12" i="7"/>
  <c r="Q12" i="7" s="1"/>
  <c r="O12" i="6"/>
  <c r="Q12" i="6" s="1"/>
  <c r="H13" i="6"/>
  <c r="R12" i="6"/>
  <c r="S12" i="6" s="1"/>
  <c r="U12" i="6"/>
  <c r="V12" i="6" s="1"/>
  <c r="W5" i="6"/>
  <c r="X5" i="6" s="1"/>
  <c r="Y5" i="6" s="1"/>
  <c r="I5" i="6"/>
  <c r="H14" i="5"/>
  <c r="U13" i="5"/>
  <c r="V13" i="5" s="1"/>
  <c r="R13" i="5"/>
  <c r="S13" i="5" s="1"/>
  <c r="O13" i="5"/>
  <c r="Q13" i="5" s="1"/>
  <c r="W5" i="5"/>
  <c r="X5" i="5" s="1"/>
  <c r="Y5" i="5" s="1"/>
  <c r="I5" i="5"/>
  <c r="O13" i="4"/>
  <c r="Q13" i="4" s="1"/>
  <c r="R13" i="4"/>
  <c r="S13" i="4" s="1"/>
  <c r="I5" i="4"/>
  <c r="I6" i="4" s="1" a="1"/>
  <c r="W5" i="4"/>
  <c r="X5" i="4" s="1"/>
  <c r="Y5" i="4" s="1"/>
  <c r="H14" i="4"/>
  <c r="U13" i="4"/>
  <c r="V13" i="4" s="1"/>
  <c r="U13" i="13" l="1"/>
  <c r="V13" i="13" s="1"/>
  <c r="O13" i="13"/>
  <c r="Q13" i="13" s="1"/>
  <c r="H14" i="13"/>
  <c r="R13" i="13"/>
  <c r="S13" i="13" s="1"/>
  <c r="I6" i="13"/>
  <c r="W6" i="13"/>
  <c r="X6" i="13" s="1"/>
  <c r="H19" i="12"/>
  <c r="U18" i="12"/>
  <c r="V18" i="12" s="1"/>
  <c r="O18" i="12"/>
  <c r="Q18" i="12" s="1"/>
  <c r="R18" i="12"/>
  <c r="S18" i="12" s="1"/>
  <c r="I6" i="12"/>
  <c r="W6" i="12"/>
  <c r="X6" i="12" s="1"/>
  <c r="I7" i="11" a="1"/>
  <c r="H14" i="11"/>
  <c r="U13" i="11"/>
  <c r="V13" i="11" s="1"/>
  <c r="R13" i="11"/>
  <c r="S13" i="11" s="1"/>
  <c r="O13" i="11"/>
  <c r="Q13" i="11" s="1"/>
  <c r="U14" i="10"/>
  <c r="V14" i="10" s="1"/>
  <c r="H15" i="10"/>
  <c r="R14" i="10"/>
  <c r="S14" i="10" s="1"/>
  <c r="O14" i="10"/>
  <c r="Q14" i="10" s="1"/>
  <c r="I6" i="10" a="1"/>
  <c r="W6" i="10" s="1"/>
  <c r="U13" i="7"/>
  <c r="V13" i="7" s="1"/>
  <c r="H14" i="7"/>
  <c r="R13" i="7"/>
  <c r="S13" i="7" s="1"/>
  <c r="O13" i="7"/>
  <c r="Q13" i="7" s="1"/>
  <c r="I7" i="7" a="1"/>
  <c r="I6" i="6" a="1"/>
  <c r="O13" i="6"/>
  <c r="Q13" i="6" s="1"/>
  <c r="U13" i="6"/>
  <c r="V13" i="6" s="1"/>
  <c r="H14" i="6"/>
  <c r="R13" i="6"/>
  <c r="S13" i="6" s="1"/>
  <c r="I6" i="5" a="1"/>
  <c r="H15" i="5"/>
  <c r="U14" i="5"/>
  <c r="V14" i="5" s="1"/>
  <c r="R14" i="5"/>
  <c r="S14" i="5" s="1"/>
  <c r="O14" i="5"/>
  <c r="Q14" i="5" s="1"/>
  <c r="O14" i="4"/>
  <c r="Q14" i="4" s="1"/>
  <c r="R14" i="4"/>
  <c r="S14" i="4" s="1"/>
  <c r="W6" i="4"/>
  <c r="X6" i="4" s="1"/>
  <c r="Y6" i="4" s="1"/>
  <c r="I6" i="4"/>
  <c r="I7" i="4" s="1" a="1"/>
  <c r="H15" i="4"/>
  <c r="U14" i="4"/>
  <c r="V14" i="4" s="1"/>
  <c r="H15" i="13" l="1"/>
  <c r="U14" i="13"/>
  <c r="V14" i="13" s="1"/>
  <c r="R14" i="13"/>
  <c r="S14" i="13" s="1"/>
  <c r="O14" i="13"/>
  <c r="Q14" i="13" s="1"/>
  <c r="I7" i="13" a="1"/>
  <c r="I7" i="12" a="1"/>
  <c r="H20" i="12"/>
  <c r="U19" i="12"/>
  <c r="V19" i="12" s="1"/>
  <c r="R19" i="12"/>
  <c r="S19" i="12" s="1"/>
  <c r="O19" i="12"/>
  <c r="Q19" i="12" s="1"/>
  <c r="H15" i="11"/>
  <c r="U14" i="11"/>
  <c r="V14" i="11" s="1"/>
  <c r="O14" i="11"/>
  <c r="Q14" i="11" s="1"/>
  <c r="R14" i="11"/>
  <c r="S14" i="11" s="1"/>
  <c r="I7" i="11"/>
  <c r="W7" i="11"/>
  <c r="X7" i="11" s="1"/>
  <c r="U15" i="10"/>
  <c r="V15" i="10" s="1"/>
  <c r="H16" i="10"/>
  <c r="O15" i="10"/>
  <c r="Q15" i="10" s="1"/>
  <c r="R15" i="10"/>
  <c r="S15" i="10" s="1"/>
  <c r="X6" i="10"/>
  <c r="I6" i="10"/>
  <c r="I7" i="7"/>
  <c r="W7" i="7"/>
  <c r="X7" i="7" s="1"/>
  <c r="Y7" i="7" s="1"/>
  <c r="H15" i="7"/>
  <c r="U14" i="7"/>
  <c r="V14" i="7" s="1"/>
  <c r="R14" i="7"/>
  <c r="S14" i="7" s="1"/>
  <c r="O14" i="7"/>
  <c r="Q14" i="7" s="1"/>
  <c r="H15" i="6"/>
  <c r="U14" i="6"/>
  <c r="V14" i="6" s="1"/>
  <c r="R14" i="6"/>
  <c r="S14" i="6" s="1"/>
  <c r="O14" i="6"/>
  <c r="Q14" i="6" s="1"/>
  <c r="W6" i="6"/>
  <c r="X6" i="6" s="1"/>
  <c r="Y6" i="6" s="1"/>
  <c r="I6" i="6"/>
  <c r="U15" i="5"/>
  <c r="V15" i="5" s="1"/>
  <c r="H16" i="5"/>
  <c r="O15" i="5"/>
  <c r="Q15" i="5" s="1"/>
  <c r="R15" i="5"/>
  <c r="S15" i="5" s="1"/>
  <c r="W6" i="5"/>
  <c r="X6" i="5" s="1"/>
  <c r="Y6" i="5" s="1"/>
  <c r="I6" i="5"/>
  <c r="O15" i="4"/>
  <c r="Q15" i="4" s="1"/>
  <c r="R15" i="4"/>
  <c r="S15" i="4" s="1"/>
  <c r="I7" i="4"/>
  <c r="I8" i="4" s="1" a="1"/>
  <c r="I8" i="4" s="1"/>
  <c r="I9" i="4" s="1" a="1"/>
  <c r="W7" i="4"/>
  <c r="X7" i="4" s="1"/>
  <c r="Y7" i="4" s="1"/>
  <c r="H16" i="4"/>
  <c r="U15" i="4"/>
  <c r="V15" i="4" s="1"/>
  <c r="U15" i="13" l="1"/>
  <c r="V15" i="13" s="1"/>
  <c r="O15" i="13"/>
  <c r="Q15" i="13" s="1"/>
  <c r="H16" i="13"/>
  <c r="R15" i="13"/>
  <c r="S15" i="13" s="1"/>
  <c r="I7" i="13"/>
  <c r="W7" i="13"/>
  <c r="X7" i="13" s="1"/>
  <c r="H21" i="12"/>
  <c r="U20" i="12"/>
  <c r="V20" i="12" s="1"/>
  <c r="R20" i="12"/>
  <c r="S20" i="12" s="1"/>
  <c r="O20" i="12"/>
  <c r="Q20" i="12" s="1"/>
  <c r="I7" i="12"/>
  <c r="W7" i="12"/>
  <c r="X7" i="12" s="1"/>
  <c r="I8" i="11" a="1"/>
  <c r="H16" i="11"/>
  <c r="U15" i="11"/>
  <c r="V15" i="11" s="1"/>
  <c r="R15" i="11"/>
  <c r="S15" i="11" s="1"/>
  <c r="O15" i="11"/>
  <c r="Q15" i="11" s="1"/>
  <c r="U16" i="10"/>
  <c r="V16" i="10" s="1"/>
  <c r="H17" i="10"/>
  <c r="R16" i="10"/>
  <c r="S16" i="10" s="1"/>
  <c r="O16" i="10"/>
  <c r="Q16" i="10" s="1"/>
  <c r="I7" i="10" a="1"/>
  <c r="W7" i="10" s="1"/>
  <c r="H16" i="7"/>
  <c r="R15" i="7"/>
  <c r="S15" i="7" s="1"/>
  <c r="U15" i="7"/>
  <c r="V15" i="7" s="1"/>
  <c r="O15" i="7"/>
  <c r="Q15" i="7" s="1"/>
  <c r="I8" i="7" a="1"/>
  <c r="I7" i="6" a="1"/>
  <c r="U15" i="6"/>
  <c r="V15" i="6" s="1"/>
  <c r="R15" i="6"/>
  <c r="S15" i="6" s="1"/>
  <c r="O15" i="6"/>
  <c r="Q15" i="6" s="1"/>
  <c r="H16" i="6"/>
  <c r="I7" i="5" a="1"/>
  <c r="W8" i="4"/>
  <c r="X8" i="4" s="1"/>
  <c r="Y8" i="4" s="1"/>
  <c r="H17" i="5"/>
  <c r="U16" i="5"/>
  <c r="V16" i="5" s="1"/>
  <c r="O16" i="5"/>
  <c r="Q16" i="5" s="1"/>
  <c r="R16" i="5"/>
  <c r="S16" i="5" s="1"/>
  <c r="O16" i="4"/>
  <c r="Q16" i="4" s="1"/>
  <c r="R16" i="4"/>
  <c r="S16" i="4" s="1"/>
  <c r="H17" i="4"/>
  <c r="U16" i="4"/>
  <c r="V16" i="4" s="1"/>
  <c r="I9" i="4"/>
  <c r="I10" i="4" s="1" a="1"/>
  <c r="W9" i="4"/>
  <c r="X9" i="4" s="1"/>
  <c r="Y9" i="4" s="1"/>
  <c r="U16" i="13" l="1"/>
  <c r="V16" i="13" s="1"/>
  <c r="H17" i="13"/>
  <c r="R16" i="13"/>
  <c r="S16" i="13" s="1"/>
  <c r="O16" i="13"/>
  <c r="Q16" i="13" s="1"/>
  <c r="I8" i="13" a="1"/>
  <c r="U21" i="12"/>
  <c r="V21" i="12" s="1"/>
  <c r="H22" i="12"/>
  <c r="R21" i="12"/>
  <c r="S21" i="12" s="1"/>
  <c r="O21" i="12"/>
  <c r="Q21" i="12" s="1"/>
  <c r="I8" i="12" a="1"/>
  <c r="H17" i="11"/>
  <c r="U16" i="11"/>
  <c r="V16" i="11" s="1"/>
  <c r="R16" i="11"/>
  <c r="S16" i="11" s="1"/>
  <c r="O16" i="11"/>
  <c r="Q16" i="11" s="1"/>
  <c r="I8" i="11"/>
  <c r="I9" i="11" s="1" a="1"/>
  <c r="W8" i="11"/>
  <c r="X8" i="11" s="1"/>
  <c r="H18" i="10"/>
  <c r="U17" i="10"/>
  <c r="V17" i="10" s="1"/>
  <c r="R17" i="10"/>
  <c r="S17" i="10" s="1"/>
  <c r="O17" i="10"/>
  <c r="Q17" i="10" s="1"/>
  <c r="X7" i="10"/>
  <c r="I7" i="10"/>
  <c r="W8" i="7"/>
  <c r="X8" i="7" s="1"/>
  <c r="Y8" i="7" s="1"/>
  <c r="I8" i="7"/>
  <c r="I9" i="7" s="1" a="1"/>
  <c r="H17" i="7"/>
  <c r="U16" i="7"/>
  <c r="V16" i="7" s="1"/>
  <c r="O16" i="7"/>
  <c r="Q16" i="7" s="1"/>
  <c r="R16" i="7"/>
  <c r="S16" i="7" s="1"/>
  <c r="R16" i="6"/>
  <c r="S16" i="6" s="1"/>
  <c r="O16" i="6"/>
  <c r="Q16" i="6" s="1"/>
  <c r="U16" i="6"/>
  <c r="V16" i="6" s="1"/>
  <c r="H17" i="6"/>
  <c r="I7" i="6"/>
  <c r="W7" i="6"/>
  <c r="X7" i="6" s="1"/>
  <c r="Y7" i="6" s="1"/>
  <c r="H18" i="5"/>
  <c r="U17" i="5"/>
  <c r="V17" i="5" s="1"/>
  <c r="O17" i="5"/>
  <c r="Q17" i="5" s="1"/>
  <c r="R17" i="5"/>
  <c r="S17" i="5" s="1"/>
  <c r="W7" i="5"/>
  <c r="X7" i="5" s="1"/>
  <c r="Y7" i="5" s="1"/>
  <c r="I7" i="5"/>
  <c r="O17" i="4"/>
  <c r="Q17" i="4" s="1"/>
  <c r="R17" i="4"/>
  <c r="S17" i="4" s="1"/>
  <c r="H18" i="4"/>
  <c r="U17" i="4"/>
  <c r="V17" i="4" s="1"/>
  <c r="I10" i="4"/>
  <c r="I11" i="4" s="1" a="1"/>
  <c r="W10" i="4"/>
  <c r="X10" i="4" s="1"/>
  <c r="Y10" i="4" s="1"/>
  <c r="O17" i="13" l="1"/>
  <c r="Q17" i="13" s="1"/>
  <c r="U17" i="13"/>
  <c r="V17" i="13" s="1"/>
  <c r="H18" i="13"/>
  <c r="R17" i="13"/>
  <c r="S17" i="13" s="1"/>
  <c r="I8" i="13"/>
  <c r="W8" i="13"/>
  <c r="X8" i="13" s="1"/>
  <c r="I8" i="12"/>
  <c r="W8" i="12"/>
  <c r="X8" i="12" s="1"/>
  <c r="U22" i="12"/>
  <c r="V22" i="12" s="1"/>
  <c r="O22" i="12"/>
  <c r="Q22" i="12" s="1"/>
  <c r="H23" i="12"/>
  <c r="R22" i="12"/>
  <c r="S22" i="12" s="1"/>
  <c r="I9" i="11"/>
  <c r="I10" i="11" s="1" a="1"/>
  <c r="W9" i="11"/>
  <c r="X9" i="11" s="1"/>
  <c r="H18" i="11"/>
  <c r="U17" i="11"/>
  <c r="V17" i="11" s="1"/>
  <c r="O17" i="11"/>
  <c r="Q17" i="11" s="1"/>
  <c r="R17" i="11"/>
  <c r="S17" i="11" s="1"/>
  <c r="U18" i="10"/>
  <c r="V18" i="10" s="1"/>
  <c r="R18" i="10"/>
  <c r="S18" i="10" s="1"/>
  <c r="H19" i="10"/>
  <c r="O18" i="10"/>
  <c r="Q18" i="10" s="1"/>
  <c r="I8" i="10" a="1"/>
  <c r="W8" i="10" s="1"/>
  <c r="U17" i="7"/>
  <c r="V17" i="7" s="1"/>
  <c r="H18" i="7"/>
  <c r="R17" i="7"/>
  <c r="S17" i="7" s="1"/>
  <c r="O17" i="7"/>
  <c r="Q17" i="7" s="1"/>
  <c r="W9" i="7"/>
  <c r="X9" i="7" s="1"/>
  <c r="Y9" i="7" s="1"/>
  <c r="I9" i="7"/>
  <c r="I10" i="7" s="1" a="1"/>
  <c r="O17" i="6"/>
  <c r="Q17" i="6" s="1"/>
  <c r="H18" i="6"/>
  <c r="U17" i="6"/>
  <c r="V17" i="6" s="1"/>
  <c r="R17" i="6"/>
  <c r="S17" i="6" s="1"/>
  <c r="I8" i="6" a="1"/>
  <c r="I8" i="5" a="1"/>
  <c r="O18" i="5"/>
  <c r="Q18" i="5" s="1"/>
  <c r="H19" i="5"/>
  <c r="U18" i="5"/>
  <c r="V18" i="5" s="1"/>
  <c r="R18" i="5"/>
  <c r="S18" i="5" s="1"/>
  <c r="O18" i="4"/>
  <c r="Q18" i="4" s="1"/>
  <c r="R18" i="4"/>
  <c r="S18" i="4" s="1"/>
  <c r="H19" i="4"/>
  <c r="U18" i="4"/>
  <c r="V18" i="4" s="1"/>
  <c r="I11" i="4"/>
  <c r="I12" i="4" s="1" a="1"/>
  <c r="W11" i="4"/>
  <c r="X11" i="4" s="1"/>
  <c r="Y11" i="4" s="1"/>
  <c r="H19" i="13" l="1"/>
  <c r="O18" i="13"/>
  <c r="Q18" i="13" s="1"/>
  <c r="R18" i="13"/>
  <c r="S18" i="13" s="1"/>
  <c r="U18" i="13"/>
  <c r="V18" i="13" s="1"/>
  <c r="I9" i="13" a="1"/>
  <c r="U23" i="12"/>
  <c r="V23" i="12" s="1"/>
  <c r="H24" i="12"/>
  <c r="O23" i="12"/>
  <c r="Q23" i="12" s="1"/>
  <c r="R23" i="12"/>
  <c r="S23" i="12" s="1"/>
  <c r="I9" i="12" a="1"/>
  <c r="H19" i="11"/>
  <c r="U18" i="11"/>
  <c r="V18" i="11" s="1"/>
  <c r="R18" i="11"/>
  <c r="S18" i="11" s="1"/>
  <c r="O18" i="11"/>
  <c r="Q18" i="11" s="1"/>
  <c r="I10" i="11"/>
  <c r="I11" i="11" s="1" a="1"/>
  <c r="W10" i="11"/>
  <c r="X10" i="11" s="1"/>
  <c r="U19" i="10"/>
  <c r="V19" i="10" s="1"/>
  <c r="H20" i="10"/>
  <c r="O19" i="10"/>
  <c r="Q19" i="10" s="1"/>
  <c r="R19" i="10"/>
  <c r="S19" i="10" s="1"/>
  <c r="I8" i="10"/>
  <c r="I9" i="10" s="1" a="1"/>
  <c r="W9" i="10" s="1"/>
  <c r="X8" i="10"/>
  <c r="U18" i="7"/>
  <c r="V18" i="7" s="1"/>
  <c r="H19" i="7"/>
  <c r="R18" i="7"/>
  <c r="S18" i="7" s="1"/>
  <c r="O18" i="7"/>
  <c r="Q18" i="7" s="1"/>
  <c r="I10" i="7"/>
  <c r="I11" i="7" s="1" a="1"/>
  <c r="W10" i="7"/>
  <c r="X10" i="7" s="1"/>
  <c r="Y10" i="7" s="1"/>
  <c r="H19" i="6"/>
  <c r="U18" i="6"/>
  <c r="V18" i="6" s="1"/>
  <c r="O18" i="6"/>
  <c r="Q18" i="6" s="1"/>
  <c r="R18" i="6"/>
  <c r="S18" i="6" s="1"/>
  <c r="W8" i="6"/>
  <c r="X8" i="6" s="1"/>
  <c r="Y8" i="6" s="1"/>
  <c r="I8" i="6"/>
  <c r="U19" i="5"/>
  <c r="V19" i="5" s="1"/>
  <c r="O19" i="5"/>
  <c r="Q19" i="5" s="1"/>
  <c r="H20" i="5"/>
  <c r="R19" i="5"/>
  <c r="S19" i="5" s="1"/>
  <c r="I8" i="5"/>
  <c r="W8" i="5"/>
  <c r="X8" i="5" s="1"/>
  <c r="Y8" i="5" s="1"/>
  <c r="O19" i="4"/>
  <c r="Q19" i="4" s="1"/>
  <c r="R19" i="4"/>
  <c r="S19" i="4" s="1"/>
  <c r="H20" i="4"/>
  <c r="U19" i="4"/>
  <c r="V19" i="4" s="1"/>
  <c r="I12" i="4"/>
  <c r="I13" i="4" s="1" a="1"/>
  <c r="W12" i="4"/>
  <c r="X12" i="4" s="1"/>
  <c r="Y12" i="4" s="1"/>
  <c r="O19" i="13" l="1"/>
  <c r="Q19" i="13" s="1"/>
  <c r="U19" i="13"/>
  <c r="V19" i="13" s="1"/>
  <c r="H20" i="13"/>
  <c r="R19" i="13"/>
  <c r="S19" i="13" s="1"/>
  <c r="I9" i="13"/>
  <c r="I10" i="13" s="1" a="1"/>
  <c r="W9" i="13"/>
  <c r="X9" i="13" s="1"/>
  <c r="I9" i="12"/>
  <c r="I10" i="12" s="1" a="1"/>
  <c r="W9" i="12"/>
  <c r="X9" i="12" s="1"/>
  <c r="U24" i="12"/>
  <c r="V24" i="12" s="1"/>
  <c r="H25" i="12"/>
  <c r="R24" i="12"/>
  <c r="S24" i="12" s="1"/>
  <c r="O24" i="12"/>
  <c r="Q24" i="12" s="1"/>
  <c r="I11" i="11"/>
  <c r="I12" i="11" s="1" a="1"/>
  <c r="W11" i="11"/>
  <c r="X11" i="11" s="1"/>
  <c r="H20" i="11"/>
  <c r="U19" i="11"/>
  <c r="V19" i="11" s="1"/>
  <c r="R19" i="11"/>
  <c r="S19" i="11" s="1"/>
  <c r="O19" i="11"/>
  <c r="Q19" i="11" s="1"/>
  <c r="U20" i="10"/>
  <c r="V20" i="10" s="1"/>
  <c r="H21" i="10"/>
  <c r="O20" i="10"/>
  <c r="Q20" i="10" s="1"/>
  <c r="R20" i="10"/>
  <c r="S20" i="10" s="1"/>
  <c r="I9" i="10"/>
  <c r="I10" i="10" s="1" a="1"/>
  <c r="W10" i="10" s="1"/>
  <c r="X9" i="10"/>
  <c r="I11" i="7"/>
  <c r="I12" i="7" s="1" a="1"/>
  <c r="W11" i="7"/>
  <c r="X11" i="7" s="1"/>
  <c r="Y11" i="7" s="1"/>
  <c r="H20" i="7"/>
  <c r="U19" i="7"/>
  <c r="V19" i="7" s="1"/>
  <c r="R19" i="7"/>
  <c r="S19" i="7" s="1"/>
  <c r="O19" i="7"/>
  <c r="Q19" i="7" s="1"/>
  <c r="I9" i="6" a="1"/>
  <c r="H20" i="6"/>
  <c r="U19" i="6"/>
  <c r="V19" i="6" s="1"/>
  <c r="R19" i="6"/>
  <c r="S19" i="6" s="1"/>
  <c r="O19" i="6"/>
  <c r="Q19" i="6" s="1"/>
  <c r="H21" i="5"/>
  <c r="U20" i="5"/>
  <c r="V20" i="5" s="1"/>
  <c r="O20" i="5"/>
  <c r="Q20" i="5" s="1"/>
  <c r="R20" i="5"/>
  <c r="S20" i="5" s="1"/>
  <c r="I9" i="5" a="1"/>
  <c r="O20" i="4"/>
  <c r="Q20" i="4" s="1"/>
  <c r="R20" i="4"/>
  <c r="S20" i="4" s="1"/>
  <c r="H21" i="4"/>
  <c r="U20" i="4"/>
  <c r="V20" i="4" s="1"/>
  <c r="I13" i="4"/>
  <c r="I14" i="4" s="1" a="1"/>
  <c r="W13" i="4"/>
  <c r="X13" i="4" s="1"/>
  <c r="Y13" i="4" s="1"/>
  <c r="H21" i="13" l="1"/>
  <c r="U20" i="13"/>
  <c r="V20" i="13" s="1"/>
  <c r="O20" i="13"/>
  <c r="Q20" i="13" s="1"/>
  <c r="R20" i="13"/>
  <c r="S20" i="13" s="1"/>
  <c r="I10" i="13"/>
  <c r="I11" i="13" s="1" a="1"/>
  <c r="W10" i="13"/>
  <c r="X10" i="13" s="1"/>
  <c r="U25" i="12"/>
  <c r="V25" i="12" s="1"/>
  <c r="H26" i="12"/>
  <c r="R25" i="12"/>
  <c r="S25" i="12" s="1"/>
  <c r="O25" i="12"/>
  <c r="Q25" i="12" s="1"/>
  <c r="I10" i="12"/>
  <c r="I11" i="12" s="1" a="1"/>
  <c r="W10" i="12"/>
  <c r="X10" i="12" s="1"/>
  <c r="U20" i="11"/>
  <c r="V20" i="11" s="1"/>
  <c r="H21" i="11"/>
  <c r="R20" i="11"/>
  <c r="S20" i="11" s="1"/>
  <c r="O20" i="11"/>
  <c r="Q20" i="11" s="1"/>
  <c r="I12" i="11"/>
  <c r="I13" i="11" s="1" a="1"/>
  <c r="W12" i="11"/>
  <c r="X12" i="11" s="1"/>
  <c r="H22" i="10"/>
  <c r="R21" i="10"/>
  <c r="S21" i="10" s="1"/>
  <c r="U21" i="10"/>
  <c r="V21" i="10" s="1"/>
  <c r="O21" i="10"/>
  <c r="Q21" i="10" s="1"/>
  <c r="X10" i="10"/>
  <c r="I10" i="10"/>
  <c r="I11" i="10" s="1" a="1"/>
  <c r="W11" i="10" s="1"/>
  <c r="U20" i="7"/>
  <c r="V20" i="7" s="1"/>
  <c r="R20" i="7"/>
  <c r="S20" i="7" s="1"/>
  <c r="O20" i="7"/>
  <c r="Q20" i="7" s="1"/>
  <c r="H21" i="7"/>
  <c r="W12" i="7"/>
  <c r="X12" i="7" s="1"/>
  <c r="Y12" i="7" s="1"/>
  <c r="I12" i="7"/>
  <c r="I13" i="7" s="1" a="1"/>
  <c r="H21" i="6"/>
  <c r="O20" i="6"/>
  <c r="Q20" i="6" s="1"/>
  <c r="U20" i="6"/>
  <c r="V20" i="6" s="1"/>
  <c r="R20" i="6"/>
  <c r="S20" i="6" s="1"/>
  <c r="I9" i="6"/>
  <c r="I10" i="6" s="1" a="1"/>
  <c r="W9" i="6"/>
  <c r="X9" i="6" s="1"/>
  <c r="Y9" i="6" s="1"/>
  <c r="I9" i="5"/>
  <c r="I10" i="5" s="1" a="1"/>
  <c r="W9" i="5"/>
  <c r="X9" i="5" s="1"/>
  <c r="Y9" i="5" s="1"/>
  <c r="H22" i="5"/>
  <c r="U21" i="5"/>
  <c r="V21" i="5" s="1"/>
  <c r="R21" i="5"/>
  <c r="S21" i="5" s="1"/>
  <c r="O21" i="5"/>
  <c r="Q21" i="5" s="1"/>
  <c r="O21" i="4"/>
  <c r="Q21" i="4" s="1"/>
  <c r="R21" i="4"/>
  <c r="S21" i="4" s="1"/>
  <c r="H22" i="4"/>
  <c r="U21" i="4"/>
  <c r="V21" i="4" s="1"/>
  <c r="I14" i="4"/>
  <c r="I15" i="4" s="1" a="1"/>
  <c r="W14" i="4"/>
  <c r="X14" i="4" s="1"/>
  <c r="Y14" i="4" s="1"/>
  <c r="U21" i="13" l="1"/>
  <c r="V21" i="13" s="1"/>
  <c r="O21" i="13"/>
  <c r="Q21" i="13" s="1"/>
  <c r="H22" i="13"/>
  <c r="R21" i="13"/>
  <c r="S21" i="13" s="1"/>
  <c r="I11" i="13"/>
  <c r="I12" i="13" s="1" a="1"/>
  <c r="W11" i="13"/>
  <c r="X11" i="13" s="1"/>
  <c r="I11" i="12"/>
  <c r="I12" i="12" s="1" a="1"/>
  <c r="W11" i="12"/>
  <c r="X11" i="12" s="1"/>
  <c r="U26" i="12"/>
  <c r="V26" i="12" s="1"/>
  <c r="H27" i="12"/>
  <c r="O26" i="12"/>
  <c r="Q26" i="12" s="1"/>
  <c r="R26" i="12"/>
  <c r="S26" i="12" s="1"/>
  <c r="U21" i="11"/>
  <c r="V21" i="11" s="1"/>
  <c r="H22" i="11"/>
  <c r="R21" i="11"/>
  <c r="S21" i="11" s="1"/>
  <c r="O21" i="11"/>
  <c r="Q21" i="11" s="1"/>
  <c r="I13" i="11"/>
  <c r="I14" i="11" s="1" a="1"/>
  <c r="W13" i="11"/>
  <c r="X13" i="11" s="1"/>
  <c r="H23" i="10"/>
  <c r="O22" i="10"/>
  <c r="Q22" i="10" s="1"/>
  <c r="R22" i="10"/>
  <c r="S22" i="10" s="1"/>
  <c r="U22" i="10"/>
  <c r="V22" i="10" s="1"/>
  <c r="X11" i="10"/>
  <c r="I11" i="10"/>
  <c r="I12" i="10" s="1" a="1"/>
  <c r="W12" i="10" s="1"/>
  <c r="I13" i="7"/>
  <c r="I14" i="7" s="1" a="1"/>
  <c r="W13" i="7"/>
  <c r="X13" i="7" s="1"/>
  <c r="Y13" i="7" s="1"/>
  <c r="U21" i="7"/>
  <c r="V21" i="7" s="1"/>
  <c r="H22" i="7"/>
  <c r="R21" i="7"/>
  <c r="S21" i="7" s="1"/>
  <c r="O21" i="7"/>
  <c r="Q21" i="7" s="1"/>
  <c r="I10" i="6"/>
  <c r="I11" i="6" s="1" a="1"/>
  <c r="W10" i="6"/>
  <c r="X10" i="6" s="1"/>
  <c r="Y10" i="6" s="1"/>
  <c r="U21" i="6"/>
  <c r="V21" i="6" s="1"/>
  <c r="H22" i="6"/>
  <c r="R21" i="6"/>
  <c r="S21" i="6" s="1"/>
  <c r="O21" i="6"/>
  <c r="Q21" i="6" s="1"/>
  <c r="U22" i="5"/>
  <c r="V22" i="5" s="1"/>
  <c r="R22" i="5"/>
  <c r="S22" i="5" s="1"/>
  <c r="O22" i="5"/>
  <c r="Q22" i="5" s="1"/>
  <c r="H23" i="5"/>
  <c r="I10" i="5"/>
  <c r="I11" i="5" s="1" a="1"/>
  <c r="W10" i="5"/>
  <c r="X10" i="5" s="1"/>
  <c r="Y10" i="5" s="1"/>
  <c r="O22" i="4"/>
  <c r="Q22" i="4" s="1"/>
  <c r="R22" i="4"/>
  <c r="S22" i="4" s="1"/>
  <c r="H23" i="4"/>
  <c r="U22" i="4"/>
  <c r="V22" i="4" s="1"/>
  <c r="I15" i="4"/>
  <c r="I16" i="4" s="1" a="1"/>
  <c r="W15" i="4"/>
  <c r="X15" i="4" s="1"/>
  <c r="Y15" i="4" s="1"/>
  <c r="U22" i="13" l="1"/>
  <c r="V22" i="13" s="1"/>
  <c r="O22" i="13"/>
  <c r="Q22" i="13" s="1"/>
  <c r="R22" i="13"/>
  <c r="S22" i="13" s="1"/>
  <c r="H23" i="13"/>
  <c r="I12" i="13"/>
  <c r="I13" i="13" s="1" a="1"/>
  <c r="W12" i="13"/>
  <c r="X12" i="13" s="1"/>
  <c r="H28" i="12"/>
  <c r="U27" i="12"/>
  <c r="V27" i="12" s="1"/>
  <c r="R27" i="12"/>
  <c r="S27" i="12" s="1"/>
  <c r="O27" i="12"/>
  <c r="Q27" i="12" s="1"/>
  <c r="I12" i="12"/>
  <c r="I13" i="12" s="1" a="1"/>
  <c r="W12" i="12"/>
  <c r="X12" i="12" s="1"/>
  <c r="U22" i="11"/>
  <c r="V22" i="11" s="1"/>
  <c r="H23" i="11"/>
  <c r="O22" i="11"/>
  <c r="Q22" i="11" s="1"/>
  <c r="R22" i="11"/>
  <c r="S22" i="11" s="1"/>
  <c r="I14" i="11"/>
  <c r="I15" i="11" s="1" a="1"/>
  <c r="W14" i="11"/>
  <c r="X14" i="11" s="1"/>
  <c r="R23" i="10"/>
  <c r="S23" i="10" s="1"/>
  <c r="H24" i="10"/>
  <c r="U23" i="10"/>
  <c r="V23" i="10" s="1"/>
  <c r="O23" i="10"/>
  <c r="Q23" i="10" s="1"/>
  <c r="I12" i="10"/>
  <c r="I13" i="10" s="1" a="1"/>
  <c r="W13" i="10" s="1"/>
  <c r="X12" i="10"/>
  <c r="U22" i="7"/>
  <c r="V22" i="7" s="1"/>
  <c r="H23" i="7"/>
  <c r="O22" i="7"/>
  <c r="Q22" i="7" s="1"/>
  <c r="R22" i="7"/>
  <c r="S22" i="7" s="1"/>
  <c r="I14" i="7"/>
  <c r="I15" i="7" s="1" a="1"/>
  <c r="W14" i="7"/>
  <c r="X14" i="7" s="1"/>
  <c r="Y14" i="7" s="1"/>
  <c r="U22" i="6"/>
  <c r="V22" i="6" s="1"/>
  <c r="R22" i="6"/>
  <c r="S22" i="6" s="1"/>
  <c r="H23" i="6"/>
  <c r="O22" i="6"/>
  <c r="Q22" i="6" s="1"/>
  <c r="I11" i="6"/>
  <c r="I12" i="6" s="1" a="1"/>
  <c r="W11" i="6"/>
  <c r="X11" i="6" s="1"/>
  <c r="Y11" i="6" s="1"/>
  <c r="I11" i="5"/>
  <c r="I12" i="5" s="1" a="1"/>
  <c r="W11" i="5"/>
  <c r="X11" i="5" s="1"/>
  <c r="Y11" i="5" s="1"/>
  <c r="H24" i="5"/>
  <c r="U23" i="5"/>
  <c r="V23" i="5" s="1"/>
  <c r="R23" i="5"/>
  <c r="S23" i="5" s="1"/>
  <c r="O23" i="5"/>
  <c r="Q23" i="5" s="1"/>
  <c r="O23" i="4"/>
  <c r="Q23" i="4" s="1"/>
  <c r="R23" i="4"/>
  <c r="S23" i="4" s="1"/>
  <c r="H24" i="4"/>
  <c r="U23" i="4"/>
  <c r="V23" i="4" s="1"/>
  <c r="I16" i="4"/>
  <c r="I17" i="4" s="1" a="1"/>
  <c r="W16" i="4"/>
  <c r="X16" i="4" s="1"/>
  <c r="Y16" i="4" s="1"/>
  <c r="U23" i="13" l="1"/>
  <c r="V23" i="13" s="1"/>
  <c r="R23" i="13"/>
  <c r="S23" i="13" s="1"/>
  <c r="H24" i="13"/>
  <c r="O23" i="13"/>
  <c r="Q23" i="13" s="1"/>
  <c r="I13" i="13"/>
  <c r="I14" i="13" s="1" a="1"/>
  <c r="W13" i="13"/>
  <c r="X13" i="13" s="1"/>
  <c r="I13" i="12"/>
  <c r="I14" i="12" s="1" a="1"/>
  <c r="W13" i="12"/>
  <c r="X13" i="12" s="1"/>
  <c r="H29" i="12"/>
  <c r="U28" i="12"/>
  <c r="V28" i="12" s="1"/>
  <c r="O28" i="12"/>
  <c r="Q28" i="12" s="1"/>
  <c r="R28" i="12"/>
  <c r="S28" i="12" s="1"/>
  <c r="I15" i="11"/>
  <c r="I16" i="11" s="1" a="1"/>
  <c r="W15" i="11"/>
  <c r="X15" i="11" s="1"/>
  <c r="U23" i="11"/>
  <c r="V23" i="11" s="1"/>
  <c r="H24" i="11"/>
  <c r="O23" i="11"/>
  <c r="Q23" i="11" s="1"/>
  <c r="R23" i="11"/>
  <c r="S23" i="11" s="1"/>
  <c r="U24" i="10"/>
  <c r="V24" i="10" s="1"/>
  <c r="H25" i="10"/>
  <c r="R24" i="10"/>
  <c r="S24" i="10" s="1"/>
  <c r="O24" i="10"/>
  <c r="Q24" i="10" s="1"/>
  <c r="X13" i="10"/>
  <c r="I13" i="10"/>
  <c r="I14" i="10" s="1" a="1"/>
  <c r="W14" i="10" s="1"/>
  <c r="U23" i="7"/>
  <c r="V23" i="7" s="1"/>
  <c r="H24" i="7"/>
  <c r="R23" i="7"/>
  <c r="S23" i="7" s="1"/>
  <c r="O23" i="7"/>
  <c r="Q23" i="7" s="1"/>
  <c r="I15" i="7"/>
  <c r="I16" i="7" s="1" a="1"/>
  <c r="W15" i="7"/>
  <c r="X15" i="7" s="1"/>
  <c r="Y15" i="7" s="1"/>
  <c r="I12" i="6"/>
  <c r="I13" i="6" s="1" a="1"/>
  <c r="W12" i="6"/>
  <c r="X12" i="6" s="1"/>
  <c r="Y12" i="6" s="1"/>
  <c r="U23" i="6"/>
  <c r="V23" i="6" s="1"/>
  <c r="R23" i="6"/>
  <c r="S23" i="6" s="1"/>
  <c r="H24" i="6"/>
  <c r="O23" i="6"/>
  <c r="Q23" i="6" s="1"/>
  <c r="H25" i="5"/>
  <c r="O24" i="5"/>
  <c r="Q24" i="5" s="1"/>
  <c r="U24" i="5"/>
  <c r="V24" i="5" s="1"/>
  <c r="R24" i="5"/>
  <c r="S24" i="5" s="1"/>
  <c r="W12" i="5"/>
  <c r="X12" i="5" s="1"/>
  <c r="Y12" i="5" s="1"/>
  <c r="I12" i="5"/>
  <c r="I13" i="5" s="1" a="1"/>
  <c r="O24" i="4"/>
  <c r="Q24" i="4" s="1"/>
  <c r="R24" i="4"/>
  <c r="S24" i="4" s="1"/>
  <c r="H25" i="4"/>
  <c r="U24" i="4"/>
  <c r="V24" i="4" s="1"/>
  <c r="I17" i="4"/>
  <c r="I18" i="4" s="1" a="1"/>
  <c r="W17" i="4"/>
  <c r="X17" i="4" s="1"/>
  <c r="Y17" i="4" s="1"/>
  <c r="O24" i="13" l="1"/>
  <c r="Q24" i="13" s="1"/>
  <c r="U24" i="13"/>
  <c r="V24" i="13" s="1"/>
  <c r="R24" i="13"/>
  <c r="S24" i="13" s="1"/>
  <c r="H25" i="13"/>
  <c r="I14" i="13"/>
  <c r="I15" i="13" s="1" a="1"/>
  <c r="W14" i="13"/>
  <c r="X14" i="13" s="1"/>
  <c r="H30" i="12"/>
  <c r="U29" i="12"/>
  <c r="V29" i="12" s="1"/>
  <c r="O29" i="12"/>
  <c r="Q29" i="12" s="1"/>
  <c r="R29" i="12"/>
  <c r="S29" i="12" s="1"/>
  <c r="I14" i="12"/>
  <c r="I15" i="12" s="1" a="1"/>
  <c r="W14" i="12"/>
  <c r="X14" i="12" s="1"/>
  <c r="U24" i="11"/>
  <c r="V24" i="11" s="1"/>
  <c r="H25" i="11"/>
  <c r="R24" i="11"/>
  <c r="S24" i="11" s="1"/>
  <c r="O24" i="11"/>
  <c r="Q24" i="11" s="1"/>
  <c r="I16" i="11"/>
  <c r="I17" i="11" s="1" a="1"/>
  <c r="W16" i="11"/>
  <c r="X16" i="11" s="1"/>
  <c r="U25" i="10"/>
  <c r="V25" i="10" s="1"/>
  <c r="H26" i="10"/>
  <c r="O25" i="10"/>
  <c r="Q25" i="10" s="1"/>
  <c r="R25" i="10"/>
  <c r="S25" i="10" s="1"/>
  <c r="X14" i="10"/>
  <c r="I14" i="10"/>
  <c r="I15" i="10" s="1" a="1"/>
  <c r="W15" i="10" s="1"/>
  <c r="W16" i="7"/>
  <c r="X16" i="7" s="1"/>
  <c r="Y16" i="7" s="1"/>
  <c r="I16" i="7"/>
  <c r="I17" i="7" s="1" a="1"/>
  <c r="H25" i="7"/>
  <c r="U24" i="7"/>
  <c r="V24" i="7" s="1"/>
  <c r="O24" i="7"/>
  <c r="Q24" i="7" s="1"/>
  <c r="R24" i="7"/>
  <c r="S24" i="7" s="1"/>
  <c r="H25" i="6"/>
  <c r="U24" i="6"/>
  <c r="V24" i="6" s="1"/>
  <c r="R24" i="6"/>
  <c r="S24" i="6" s="1"/>
  <c r="O24" i="6"/>
  <c r="Q24" i="6" s="1"/>
  <c r="W13" i="6"/>
  <c r="X13" i="6" s="1"/>
  <c r="Y13" i="6" s="1"/>
  <c r="I13" i="6"/>
  <c r="I14" i="6" s="1" a="1"/>
  <c r="W13" i="5"/>
  <c r="X13" i="5" s="1"/>
  <c r="Y13" i="5" s="1"/>
  <c r="I13" i="5"/>
  <c r="I14" i="5" s="1" a="1"/>
  <c r="U25" i="5"/>
  <c r="V25" i="5" s="1"/>
  <c r="H26" i="5"/>
  <c r="O25" i="5"/>
  <c r="Q25" i="5" s="1"/>
  <c r="R25" i="5"/>
  <c r="S25" i="5" s="1"/>
  <c r="O25" i="4"/>
  <c r="Q25" i="4" s="1"/>
  <c r="R25" i="4"/>
  <c r="S25" i="4" s="1"/>
  <c r="H26" i="4"/>
  <c r="U25" i="4"/>
  <c r="V25" i="4" s="1"/>
  <c r="I18" i="4"/>
  <c r="I19" i="4" s="1" a="1"/>
  <c r="W18" i="4"/>
  <c r="X18" i="4" s="1"/>
  <c r="Y18" i="4" s="1"/>
  <c r="H26" i="13" l="1"/>
  <c r="O25" i="13"/>
  <c r="Q25" i="13" s="1"/>
  <c r="R25" i="13"/>
  <c r="S25" i="13" s="1"/>
  <c r="U25" i="13"/>
  <c r="V25" i="13" s="1"/>
  <c r="I15" i="13"/>
  <c r="I16" i="13" s="1" a="1"/>
  <c r="W15" i="13"/>
  <c r="X15" i="13" s="1"/>
  <c r="I15" i="12"/>
  <c r="I16" i="12" s="1" a="1"/>
  <c r="W15" i="12"/>
  <c r="X15" i="12" s="1"/>
  <c r="H31" i="12"/>
  <c r="U30" i="12"/>
  <c r="V30" i="12" s="1"/>
  <c r="R30" i="12"/>
  <c r="S30" i="12" s="1"/>
  <c r="O30" i="12"/>
  <c r="Q30" i="12" s="1"/>
  <c r="I17" i="11"/>
  <c r="I18" i="11" s="1" a="1"/>
  <c r="W17" i="11"/>
  <c r="X17" i="11" s="1"/>
  <c r="H26" i="11"/>
  <c r="U25" i="11"/>
  <c r="V25" i="11" s="1"/>
  <c r="O25" i="11"/>
  <c r="Q25" i="11" s="1"/>
  <c r="R25" i="11"/>
  <c r="S25" i="11" s="1"/>
  <c r="U26" i="10"/>
  <c r="V26" i="10" s="1"/>
  <c r="R26" i="10"/>
  <c r="S26" i="10" s="1"/>
  <c r="H27" i="10"/>
  <c r="O26" i="10"/>
  <c r="Q26" i="10" s="1"/>
  <c r="I15" i="10"/>
  <c r="I16" i="10" s="1" a="1"/>
  <c r="W16" i="10" s="1"/>
  <c r="X15" i="10"/>
  <c r="H26" i="7"/>
  <c r="U25" i="7"/>
  <c r="V25" i="7" s="1"/>
  <c r="R25" i="7"/>
  <c r="S25" i="7" s="1"/>
  <c r="O25" i="7"/>
  <c r="Q25" i="7" s="1"/>
  <c r="W17" i="7"/>
  <c r="X17" i="7" s="1"/>
  <c r="Y17" i="7" s="1"/>
  <c r="I17" i="7"/>
  <c r="I18" i="7" s="1" a="1"/>
  <c r="I14" i="6"/>
  <c r="I15" i="6" s="1" a="1"/>
  <c r="W14" i="6"/>
  <c r="X14" i="6" s="1"/>
  <c r="Y14" i="6" s="1"/>
  <c r="U25" i="6"/>
  <c r="V25" i="6" s="1"/>
  <c r="R25" i="6"/>
  <c r="S25" i="6" s="1"/>
  <c r="O25" i="6"/>
  <c r="Q25" i="6" s="1"/>
  <c r="H26" i="6"/>
  <c r="H27" i="5"/>
  <c r="U26" i="5"/>
  <c r="V26" i="5" s="1"/>
  <c r="R26" i="5"/>
  <c r="S26" i="5" s="1"/>
  <c r="O26" i="5"/>
  <c r="Q26" i="5" s="1"/>
  <c r="W14" i="5"/>
  <c r="X14" i="5" s="1"/>
  <c r="Y14" i="5" s="1"/>
  <c r="I14" i="5"/>
  <c r="I15" i="5" s="1" a="1"/>
  <c r="O26" i="4"/>
  <c r="Q26" i="4" s="1"/>
  <c r="R26" i="4"/>
  <c r="S26" i="4" s="1"/>
  <c r="H27" i="4"/>
  <c r="U26" i="4"/>
  <c r="V26" i="4" s="1"/>
  <c r="W19" i="4"/>
  <c r="X19" i="4" s="1"/>
  <c r="Y19" i="4" s="1"/>
  <c r="I19" i="4"/>
  <c r="I20" i="4" s="1" a="1"/>
  <c r="U26" i="13" l="1"/>
  <c r="V26" i="13" s="1"/>
  <c r="H27" i="13"/>
  <c r="R26" i="13"/>
  <c r="S26" i="13" s="1"/>
  <c r="O26" i="13"/>
  <c r="Q26" i="13" s="1"/>
  <c r="I16" i="13"/>
  <c r="I17" i="13" s="1" a="1"/>
  <c r="W16" i="13"/>
  <c r="X16" i="13" s="1"/>
  <c r="H32" i="12"/>
  <c r="U31" i="12"/>
  <c r="V31" i="12" s="1"/>
  <c r="R31" i="12"/>
  <c r="S31" i="12" s="1"/>
  <c r="O31" i="12"/>
  <c r="Q31" i="12" s="1"/>
  <c r="I16" i="12"/>
  <c r="I17" i="12" s="1" a="1"/>
  <c r="W16" i="12"/>
  <c r="X16" i="12" s="1"/>
  <c r="H27" i="11"/>
  <c r="U26" i="11"/>
  <c r="V26" i="11" s="1"/>
  <c r="R26" i="11"/>
  <c r="S26" i="11" s="1"/>
  <c r="O26" i="11"/>
  <c r="Q26" i="11" s="1"/>
  <c r="I18" i="11"/>
  <c r="I19" i="11" s="1" a="1"/>
  <c r="W18" i="11"/>
  <c r="X18" i="11" s="1"/>
  <c r="H28" i="10"/>
  <c r="U27" i="10"/>
  <c r="V27" i="10" s="1"/>
  <c r="R27" i="10"/>
  <c r="S27" i="10" s="1"/>
  <c r="O27" i="10"/>
  <c r="Q27" i="10" s="1"/>
  <c r="I16" i="10"/>
  <c r="I17" i="10" s="1" a="1"/>
  <c r="W17" i="10" s="1"/>
  <c r="X16" i="10"/>
  <c r="I18" i="7"/>
  <c r="I19" i="7" s="1" a="1"/>
  <c r="W18" i="7"/>
  <c r="X18" i="7" s="1"/>
  <c r="Y18" i="7" s="1"/>
  <c r="H27" i="7"/>
  <c r="U26" i="7"/>
  <c r="V26" i="7" s="1"/>
  <c r="R26" i="7"/>
  <c r="S26" i="7" s="1"/>
  <c r="O26" i="7"/>
  <c r="Q26" i="7" s="1"/>
  <c r="R26" i="6"/>
  <c r="S26" i="6" s="1"/>
  <c r="O26" i="6"/>
  <c r="Q26" i="6" s="1"/>
  <c r="H27" i="6"/>
  <c r="U26" i="6"/>
  <c r="V26" i="6" s="1"/>
  <c r="W15" i="6"/>
  <c r="X15" i="6" s="1"/>
  <c r="Y15" i="6" s="1"/>
  <c r="I15" i="6"/>
  <c r="I16" i="6" s="1" a="1"/>
  <c r="W15" i="5"/>
  <c r="X15" i="5" s="1"/>
  <c r="Y15" i="5" s="1"/>
  <c r="I15" i="5"/>
  <c r="I16" i="5" s="1" a="1"/>
  <c r="H28" i="5"/>
  <c r="U27" i="5"/>
  <c r="V27" i="5" s="1"/>
  <c r="R27" i="5"/>
  <c r="S27" i="5" s="1"/>
  <c r="O27" i="5"/>
  <c r="Q27" i="5" s="1"/>
  <c r="O27" i="4"/>
  <c r="Q27" i="4" s="1"/>
  <c r="R27" i="4"/>
  <c r="S27" i="4" s="1"/>
  <c r="H28" i="4"/>
  <c r="U27" i="4"/>
  <c r="V27" i="4" s="1"/>
  <c r="I20" i="4"/>
  <c r="I21" i="4" s="1" a="1"/>
  <c r="W20" i="4"/>
  <c r="X20" i="4" s="1"/>
  <c r="Y20" i="4" s="1"/>
  <c r="R27" i="13" l="1"/>
  <c r="S27" i="13" s="1"/>
  <c r="H28" i="13"/>
  <c r="U27" i="13"/>
  <c r="V27" i="13" s="1"/>
  <c r="O27" i="13"/>
  <c r="Q27" i="13" s="1"/>
  <c r="I17" i="13"/>
  <c r="I18" i="13" s="1" a="1"/>
  <c r="W17" i="13"/>
  <c r="X17" i="13" s="1"/>
  <c r="H33" i="12"/>
  <c r="U32" i="12"/>
  <c r="V32" i="12" s="1"/>
  <c r="O32" i="12"/>
  <c r="Q32" i="12" s="1"/>
  <c r="R32" i="12"/>
  <c r="S32" i="12" s="1"/>
  <c r="I17" i="12"/>
  <c r="I18" i="12" s="1" a="1"/>
  <c r="W17" i="12"/>
  <c r="X17" i="12" s="1"/>
  <c r="I19" i="11"/>
  <c r="I20" i="11" s="1" a="1"/>
  <c r="W19" i="11"/>
  <c r="X19" i="11" s="1"/>
  <c r="H28" i="11"/>
  <c r="U27" i="11"/>
  <c r="V27" i="11" s="1"/>
  <c r="O27" i="11"/>
  <c r="Q27" i="11" s="1"/>
  <c r="R27" i="11"/>
  <c r="S27" i="11" s="1"/>
  <c r="H29" i="10"/>
  <c r="R28" i="10"/>
  <c r="S28" i="10" s="1"/>
  <c r="U28" i="10"/>
  <c r="V28" i="10" s="1"/>
  <c r="O28" i="10"/>
  <c r="Q28" i="10" s="1"/>
  <c r="I17" i="10"/>
  <c r="I18" i="10" s="1" a="1"/>
  <c r="W18" i="10" s="1"/>
  <c r="X17" i="10"/>
  <c r="U27" i="7"/>
  <c r="V27" i="7" s="1"/>
  <c r="H28" i="7"/>
  <c r="R27" i="7"/>
  <c r="S27" i="7" s="1"/>
  <c r="O27" i="7"/>
  <c r="Q27" i="7" s="1"/>
  <c r="I19" i="7"/>
  <c r="I20" i="7" s="1" a="1"/>
  <c r="W19" i="7"/>
  <c r="X19" i="7" s="1"/>
  <c r="Y19" i="7" s="1"/>
  <c r="O27" i="6"/>
  <c r="Q27" i="6" s="1"/>
  <c r="H28" i="6"/>
  <c r="U27" i="6"/>
  <c r="V27" i="6" s="1"/>
  <c r="R27" i="6"/>
  <c r="S27" i="6" s="1"/>
  <c r="I16" i="6"/>
  <c r="I17" i="6" s="1" a="1"/>
  <c r="W16" i="6"/>
  <c r="X16" i="6" s="1"/>
  <c r="Y16" i="6" s="1"/>
  <c r="I16" i="5"/>
  <c r="I17" i="5" s="1" a="1"/>
  <c r="W16" i="5"/>
  <c r="X16" i="5" s="1"/>
  <c r="Y16" i="5" s="1"/>
  <c r="H29" i="5"/>
  <c r="O28" i="5"/>
  <c r="Q28" i="5" s="1"/>
  <c r="U28" i="5"/>
  <c r="V28" i="5" s="1"/>
  <c r="R28" i="5"/>
  <c r="S28" i="5" s="1"/>
  <c r="O28" i="4"/>
  <c r="Q28" i="4" s="1"/>
  <c r="R28" i="4"/>
  <c r="S28" i="4" s="1"/>
  <c r="H29" i="4"/>
  <c r="U28" i="4"/>
  <c r="V28" i="4" s="1"/>
  <c r="I21" i="4"/>
  <c r="I22" i="4" s="1" a="1"/>
  <c r="W21" i="4"/>
  <c r="X21" i="4" s="1"/>
  <c r="Y21" i="4" s="1"/>
  <c r="H29" i="13" l="1"/>
  <c r="R28" i="13"/>
  <c r="S28" i="13" s="1"/>
  <c r="O28" i="13"/>
  <c r="Q28" i="13" s="1"/>
  <c r="U28" i="13"/>
  <c r="V28" i="13" s="1"/>
  <c r="I18" i="13"/>
  <c r="I19" i="13" s="1" a="1"/>
  <c r="W18" i="13"/>
  <c r="X18" i="13" s="1"/>
  <c r="I18" i="12"/>
  <c r="I19" i="12" s="1" a="1"/>
  <c r="W18" i="12"/>
  <c r="X18" i="12" s="1"/>
  <c r="U33" i="12"/>
  <c r="V33" i="12" s="1"/>
  <c r="H34" i="12"/>
  <c r="O33" i="12"/>
  <c r="Q33" i="12" s="1"/>
  <c r="R33" i="12"/>
  <c r="S33" i="12" s="1"/>
  <c r="H29" i="11"/>
  <c r="U28" i="11"/>
  <c r="V28" i="11" s="1"/>
  <c r="O28" i="11"/>
  <c r="Q28" i="11" s="1"/>
  <c r="R28" i="11"/>
  <c r="S28" i="11" s="1"/>
  <c r="I20" i="11"/>
  <c r="I21" i="11" s="1" a="1"/>
  <c r="W20" i="11"/>
  <c r="X20" i="11" s="1"/>
  <c r="O29" i="10"/>
  <c r="Q29" i="10" s="1"/>
  <c r="U29" i="10"/>
  <c r="V29" i="10" s="1"/>
  <c r="H30" i="10"/>
  <c r="R29" i="10"/>
  <c r="S29" i="10" s="1"/>
  <c r="X18" i="10"/>
  <c r="I18" i="10"/>
  <c r="I19" i="10" s="1" a="1"/>
  <c r="W19" i="10" s="1"/>
  <c r="W20" i="7"/>
  <c r="X20" i="7" s="1"/>
  <c r="Y20" i="7" s="1"/>
  <c r="I20" i="7"/>
  <c r="I21" i="7" s="1" a="1"/>
  <c r="U28" i="7"/>
  <c r="V28" i="7" s="1"/>
  <c r="H29" i="7"/>
  <c r="R28" i="7"/>
  <c r="S28" i="7" s="1"/>
  <c r="O28" i="7"/>
  <c r="Q28" i="7" s="1"/>
  <c r="I17" i="6"/>
  <c r="I18" i="6" s="1" a="1"/>
  <c r="W17" i="6"/>
  <c r="X17" i="6" s="1"/>
  <c r="Y17" i="6" s="1"/>
  <c r="H29" i="6"/>
  <c r="R28" i="6"/>
  <c r="S28" i="6" s="1"/>
  <c r="U28" i="6"/>
  <c r="V28" i="6" s="1"/>
  <c r="O28" i="6"/>
  <c r="Q28" i="6" s="1"/>
  <c r="U29" i="5"/>
  <c r="V29" i="5" s="1"/>
  <c r="R29" i="5"/>
  <c r="S29" i="5" s="1"/>
  <c r="H30" i="5"/>
  <c r="O29" i="5"/>
  <c r="Q29" i="5" s="1"/>
  <c r="I17" i="5"/>
  <c r="I18" i="5" s="1" a="1"/>
  <c r="W17" i="5"/>
  <c r="X17" i="5" s="1"/>
  <c r="Y17" i="5" s="1"/>
  <c r="O29" i="4"/>
  <c r="Q29" i="4" s="1"/>
  <c r="R29" i="4"/>
  <c r="S29" i="4" s="1"/>
  <c r="H30" i="4"/>
  <c r="U29" i="4"/>
  <c r="V29" i="4" s="1"/>
  <c r="I22" i="4"/>
  <c r="I23" i="4" s="1" a="1"/>
  <c r="W22" i="4"/>
  <c r="X22" i="4" s="1"/>
  <c r="Y22" i="4" s="1"/>
  <c r="U29" i="13" l="1"/>
  <c r="V29" i="13" s="1"/>
  <c r="H30" i="13"/>
  <c r="O29" i="13"/>
  <c r="Q29" i="13" s="1"/>
  <c r="R29" i="13"/>
  <c r="S29" i="13" s="1"/>
  <c r="I19" i="13"/>
  <c r="I20" i="13" s="1" a="1"/>
  <c r="W19" i="13"/>
  <c r="X19" i="13" s="1"/>
  <c r="U34" i="12"/>
  <c r="V34" i="12" s="1"/>
  <c r="H35" i="12"/>
  <c r="R34" i="12"/>
  <c r="S34" i="12" s="1"/>
  <c r="O34" i="12"/>
  <c r="Q34" i="12" s="1"/>
  <c r="I19" i="12"/>
  <c r="I20" i="12" s="1" a="1"/>
  <c r="W19" i="12"/>
  <c r="X19" i="12" s="1"/>
  <c r="I21" i="11"/>
  <c r="I22" i="11" s="1" a="1"/>
  <c r="W21" i="11"/>
  <c r="X21" i="11" s="1"/>
  <c r="U29" i="11"/>
  <c r="V29" i="11" s="1"/>
  <c r="H30" i="11"/>
  <c r="O29" i="11"/>
  <c r="Q29" i="11" s="1"/>
  <c r="R29" i="11"/>
  <c r="S29" i="11" s="1"/>
  <c r="U30" i="10"/>
  <c r="V30" i="10" s="1"/>
  <c r="O30" i="10"/>
  <c r="Q30" i="10" s="1"/>
  <c r="H31" i="10"/>
  <c r="R30" i="10"/>
  <c r="S30" i="10" s="1"/>
  <c r="X19" i="10"/>
  <c r="I19" i="10"/>
  <c r="I20" i="10" s="1" a="1"/>
  <c r="W20" i="10" s="1"/>
  <c r="U29" i="7"/>
  <c r="V29" i="7" s="1"/>
  <c r="H30" i="7"/>
  <c r="R29" i="7"/>
  <c r="S29" i="7" s="1"/>
  <c r="O29" i="7"/>
  <c r="Q29" i="7" s="1"/>
  <c r="W21" i="7"/>
  <c r="X21" i="7" s="1"/>
  <c r="Y21" i="7" s="1"/>
  <c r="I21" i="7"/>
  <c r="I22" i="7" s="1" a="1"/>
  <c r="H30" i="6"/>
  <c r="U29" i="6"/>
  <c r="V29" i="6" s="1"/>
  <c r="R29" i="6"/>
  <c r="S29" i="6" s="1"/>
  <c r="O29" i="6"/>
  <c r="Q29" i="6" s="1"/>
  <c r="I18" i="6"/>
  <c r="I19" i="6" s="1" a="1"/>
  <c r="W18" i="6"/>
  <c r="X18" i="6" s="1"/>
  <c r="Y18" i="6" s="1"/>
  <c r="U30" i="5"/>
  <c r="V30" i="5" s="1"/>
  <c r="O30" i="5"/>
  <c r="Q30" i="5" s="1"/>
  <c r="H31" i="5"/>
  <c r="R30" i="5"/>
  <c r="S30" i="5" s="1"/>
  <c r="W18" i="5"/>
  <c r="X18" i="5" s="1"/>
  <c r="Y18" i="5" s="1"/>
  <c r="I18" i="5"/>
  <c r="I19" i="5" s="1" a="1"/>
  <c r="O30" i="4"/>
  <c r="Q30" i="4" s="1"/>
  <c r="R30" i="4"/>
  <c r="S30" i="4" s="1"/>
  <c r="H31" i="4"/>
  <c r="U30" i="4"/>
  <c r="V30" i="4" s="1"/>
  <c r="I23" i="4"/>
  <c r="I24" i="4" s="1" a="1"/>
  <c r="W23" i="4"/>
  <c r="X23" i="4" s="1"/>
  <c r="Y23" i="4" s="1"/>
  <c r="R30" i="13" l="1"/>
  <c r="S30" i="13" s="1"/>
  <c r="O30" i="13"/>
  <c r="Q30" i="13" s="1"/>
  <c r="U30" i="13"/>
  <c r="V30" i="13" s="1"/>
  <c r="H31" i="13"/>
  <c r="I20" i="13"/>
  <c r="I21" i="13" s="1" a="1"/>
  <c r="W20" i="13"/>
  <c r="X20" i="13" s="1"/>
  <c r="I20" i="12"/>
  <c r="I21" i="12" s="1" a="1"/>
  <c r="W20" i="12"/>
  <c r="X20" i="12" s="1"/>
  <c r="U35" i="12"/>
  <c r="V35" i="12" s="1"/>
  <c r="H36" i="12"/>
  <c r="O35" i="12"/>
  <c r="Q35" i="12" s="1"/>
  <c r="R35" i="12"/>
  <c r="S35" i="12" s="1"/>
  <c r="U30" i="11"/>
  <c r="V30" i="11" s="1"/>
  <c r="H31" i="11"/>
  <c r="R30" i="11"/>
  <c r="S30" i="11" s="1"/>
  <c r="O30" i="11"/>
  <c r="Q30" i="11" s="1"/>
  <c r="I22" i="11"/>
  <c r="I23" i="11" s="1" a="1"/>
  <c r="W22" i="11"/>
  <c r="X22" i="11" s="1"/>
  <c r="H32" i="10"/>
  <c r="O31" i="10"/>
  <c r="Q31" i="10" s="1"/>
  <c r="U31" i="10"/>
  <c r="V31" i="10" s="1"/>
  <c r="R31" i="10"/>
  <c r="S31" i="10" s="1"/>
  <c r="X20" i="10"/>
  <c r="I20" i="10"/>
  <c r="I21" i="10" s="1" a="1"/>
  <c r="W21" i="10" s="1"/>
  <c r="I22" i="7"/>
  <c r="I23" i="7" s="1" a="1"/>
  <c r="W22" i="7"/>
  <c r="X22" i="7" s="1"/>
  <c r="Y22" i="7" s="1"/>
  <c r="H31" i="7"/>
  <c r="U30" i="7"/>
  <c r="V30" i="7" s="1"/>
  <c r="R30" i="7"/>
  <c r="S30" i="7" s="1"/>
  <c r="O30" i="7"/>
  <c r="Q30" i="7" s="1"/>
  <c r="I19" i="6"/>
  <c r="I20" i="6" s="1" a="1"/>
  <c r="W19" i="6"/>
  <c r="X19" i="6" s="1"/>
  <c r="Y19" i="6" s="1"/>
  <c r="H31" i="6"/>
  <c r="U30" i="6"/>
  <c r="V30" i="6" s="1"/>
  <c r="R30" i="6"/>
  <c r="S30" i="6" s="1"/>
  <c r="O30" i="6"/>
  <c r="Q30" i="6" s="1"/>
  <c r="W19" i="5"/>
  <c r="X19" i="5" s="1"/>
  <c r="Y19" i="5" s="1"/>
  <c r="I19" i="5"/>
  <c r="I20" i="5" s="1" a="1"/>
  <c r="U31" i="5"/>
  <c r="V31" i="5" s="1"/>
  <c r="H32" i="5"/>
  <c r="O31" i="5"/>
  <c r="Q31" i="5" s="1"/>
  <c r="R31" i="5"/>
  <c r="S31" i="5" s="1"/>
  <c r="O31" i="4"/>
  <c r="Q31" i="4" s="1"/>
  <c r="R31" i="4"/>
  <c r="S31" i="4" s="1"/>
  <c r="H32" i="4"/>
  <c r="U31" i="4"/>
  <c r="V31" i="4" s="1"/>
  <c r="I24" i="4"/>
  <c r="I25" i="4" s="1" a="1"/>
  <c r="W24" i="4"/>
  <c r="X24" i="4" s="1"/>
  <c r="Y24" i="4" s="1"/>
  <c r="U31" i="13" l="1"/>
  <c r="V31" i="13" s="1"/>
  <c r="H32" i="13"/>
  <c r="R31" i="13"/>
  <c r="S31" i="13" s="1"/>
  <c r="O31" i="13"/>
  <c r="Q31" i="13" s="1"/>
  <c r="I21" i="13"/>
  <c r="I22" i="13" s="1" a="1"/>
  <c r="W21" i="13"/>
  <c r="X21" i="13" s="1"/>
  <c r="U36" i="12"/>
  <c r="V36" i="12" s="1"/>
  <c r="H37" i="12"/>
  <c r="R36" i="12"/>
  <c r="S36" i="12" s="1"/>
  <c r="O36" i="12"/>
  <c r="Q36" i="12" s="1"/>
  <c r="I21" i="12"/>
  <c r="I22" i="12" s="1" a="1"/>
  <c r="W21" i="12"/>
  <c r="X21" i="12" s="1"/>
  <c r="U31" i="11"/>
  <c r="V31" i="11" s="1"/>
  <c r="H32" i="11"/>
  <c r="R31" i="11"/>
  <c r="S31" i="11" s="1"/>
  <c r="O31" i="11"/>
  <c r="Q31" i="11" s="1"/>
  <c r="I23" i="11"/>
  <c r="I24" i="11" s="1" a="1"/>
  <c r="W23" i="11"/>
  <c r="X23" i="11" s="1"/>
  <c r="R32" i="10"/>
  <c r="S32" i="10" s="1"/>
  <c r="H33" i="10"/>
  <c r="U32" i="10"/>
  <c r="V32" i="10" s="1"/>
  <c r="O32" i="10"/>
  <c r="Q32" i="10" s="1"/>
  <c r="I21" i="10"/>
  <c r="I22" i="10" s="1" a="1"/>
  <c r="W22" i="10" s="1"/>
  <c r="X21" i="10"/>
  <c r="H32" i="7"/>
  <c r="U31" i="7"/>
  <c r="V31" i="7" s="1"/>
  <c r="R31" i="7"/>
  <c r="S31" i="7" s="1"/>
  <c r="O31" i="7"/>
  <c r="Q31" i="7" s="1"/>
  <c r="I23" i="7"/>
  <c r="I24" i="7" s="1" a="1"/>
  <c r="W23" i="7"/>
  <c r="X23" i="7" s="1"/>
  <c r="Y23" i="7" s="1"/>
  <c r="H32" i="6"/>
  <c r="O31" i="6"/>
  <c r="Q31" i="6" s="1"/>
  <c r="U31" i="6"/>
  <c r="V31" i="6" s="1"/>
  <c r="R31" i="6"/>
  <c r="S31" i="6" s="1"/>
  <c r="W20" i="6"/>
  <c r="X20" i="6" s="1"/>
  <c r="Y20" i="6" s="1"/>
  <c r="I20" i="6"/>
  <c r="I21" i="6" s="1" a="1"/>
  <c r="H33" i="5"/>
  <c r="U32" i="5"/>
  <c r="V32" i="5" s="1"/>
  <c r="R32" i="5"/>
  <c r="S32" i="5" s="1"/>
  <c r="O32" i="5"/>
  <c r="Q32" i="5" s="1"/>
  <c r="W20" i="5"/>
  <c r="X20" i="5" s="1"/>
  <c r="Y20" i="5" s="1"/>
  <c r="I20" i="5"/>
  <c r="I21" i="5" s="1" a="1"/>
  <c r="O32" i="4"/>
  <c r="Q32" i="4" s="1"/>
  <c r="R32" i="4"/>
  <c r="S32" i="4" s="1"/>
  <c r="H33" i="4"/>
  <c r="U32" i="4"/>
  <c r="V32" i="4" s="1"/>
  <c r="W25" i="4"/>
  <c r="X25" i="4" s="1"/>
  <c r="Y25" i="4" s="1"/>
  <c r="I25" i="4"/>
  <c r="I26" i="4" s="1" a="1"/>
  <c r="O32" i="13" l="1"/>
  <c r="Q32" i="13" s="1"/>
  <c r="R32" i="13"/>
  <c r="S32" i="13" s="1"/>
  <c r="U32" i="13"/>
  <c r="V32" i="13" s="1"/>
  <c r="H33" i="13"/>
  <c r="I22" i="13"/>
  <c r="I23" i="13" s="1" a="1"/>
  <c r="W22" i="13"/>
  <c r="X22" i="13" s="1"/>
  <c r="U37" i="12"/>
  <c r="V37" i="12" s="1"/>
  <c r="H38" i="12"/>
  <c r="O37" i="12"/>
  <c r="Q37" i="12" s="1"/>
  <c r="R37" i="12"/>
  <c r="S37" i="12" s="1"/>
  <c r="I22" i="12"/>
  <c r="I23" i="12" s="1" a="1"/>
  <c r="W22" i="12"/>
  <c r="X22" i="12" s="1"/>
  <c r="I24" i="11"/>
  <c r="I25" i="11" s="1" a="1"/>
  <c r="W24" i="11"/>
  <c r="X24" i="11" s="1"/>
  <c r="U32" i="11"/>
  <c r="V32" i="11" s="1"/>
  <c r="H33" i="11"/>
  <c r="O32" i="11"/>
  <c r="Q32" i="11" s="1"/>
  <c r="R32" i="11"/>
  <c r="S32" i="11" s="1"/>
  <c r="H34" i="10"/>
  <c r="U33" i="10"/>
  <c r="V33" i="10" s="1"/>
  <c r="O33" i="10"/>
  <c r="Q33" i="10" s="1"/>
  <c r="R33" i="10"/>
  <c r="S33" i="10" s="1"/>
  <c r="I22" i="10"/>
  <c r="I23" i="10" s="1" a="1"/>
  <c r="W23" i="10" s="1"/>
  <c r="X22" i="10"/>
  <c r="I24" i="7"/>
  <c r="I25" i="7" s="1" a="1"/>
  <c r="W24" i="7"/>
  <c r="X24" i="7" s="1"/>
  <c r="Y24" i="7" s="1"/>
  <c r="H33" i="7"/>
  <c r="U32" i="7"/>
  <c r="V32" i="7" s="1"/>
  <c r="O32" i="7"/>
  <c r="Q32" i="7" s="1"/>
  <c r="R32" i="7"/>
  <c r="S32" i="7" s="1"/>
  <c r="W21" i="6"/>
  <c r="X21" i="6" s="1"/>
  <c r="Y21" i="6" s="1"/>
  <c r="I21" i="6"/>
  <c r="I22" i="6" s="1" a="1"/>
  <c r="H33" i="6"/>
  <c r="R32" i="6"/>
  <c r="S32" i="6" s="1"/>
  <c r="O32" i="6"/>
  <c r="Q32" i="6" s="1"/>
  <c r="U32" i="6"/>
  <c r="V32" i="6" s="1"/>
  <c r="I21" i="5"/>
  <c r="I22" i="5" s="1" a="1"/>
  <c r="W21" i="5"/>
  <c r="X21" i="5" s="1"/>
  <c r="Y21" i="5" s="1"/>
  <c r="H34" i="5"/>
  <c r="U33" i="5"/>
  <c r="V33" i="5" s="1"/>
  <c r="R33" i="5"/>
  <c r="S33" i="5" s="1"/>
  <c r="O33" i="5"/>
  <c r="Q33" i="5" s="1"/>
  <c r="O33" i="4"/>
  <c r="Q33" i="4" s="1"/>
  <c r="R33" i="4"/>
  <c r="S33" i="4" s="1"/>
  <c r="H34" i="4"/>
  <c r="U33" i="4"/>
  <c r="V33" i="4" s="1"/>
  <c r="W26" i="4"/>
  <c r="X26" i="4" s="1"/>
  <c r="Y26" i="4" s="1"/>
  <c r="I26" i="4"/>
  <c r="I27" i="4" s="1" a="1"/>
  <c r="H34" i="13" l="1"/>
  <c r="R33" i="13"/>
  <c r="S33" i="13" s="1"/>
  <c r="U33" i="13"/>
  <c r="V33" i="13" s="1"/>
  <c r="O33" i="13"/>
  <c r="Q33" i="13" s="1"/>
  <c r="I23" i="13"/>
  <c r="I24" i="13" s="1" a="1"/>
  <c r="W23" i="13"/>
  <c r="X23" i="13" s="1"/>
  <c r="I23" i="12"/>
  <c r="I24" i="12" s="1" a="1"/>
  <c r="W23" i="12"/>
  <c r="X23" i="12" s="1"/>
  <c r="U38" i="12"/>
  <c r="V38" i="12" s="1"/>
  <c r="H39" i="12"/>
  <c r="R38" i="12"/>
  <c r="S38" i="12" s="1"/>
  <c r="O38" i="12"/>
  <c r="Q38" i="12" s="1"/>
  <c r="U33" i="11"/>
  <c r="V33" i="11" s="1"/>
  <c r="H34" i="11"/>
  <c r="O33" i="11"/>
  <c r="Q33" i="11" s="1"/>
  <c r="R33" i="11"/>
  <c r="S33" i="11" s="1"/>
  <c r="I25" i="11"/>
  <c r="I26" i="11" s="1" a="1"/>
  <c r="W25" i="11"/>
  <c r="X25" i="11" s="1"/>
  <c r="H35" i="10"/>
  <c r="U34" i="10"/>
  <c r="V34" i="10" s="1"/>
  <c r="O34" i="10"/>
  <c r="Q34" i="10" s="1"/>
  <c r="R34" i="10"/>
  <c r="S34" i="10" s="1"/>
  <c r="X23" i="10"/>
  <c r="I23" i="10"/>
  <c r="I24" i="10" s="1" a="1"/>
  <c r="W24" i="10" s="1"/>
  <c r="U33" i="7"/>
  <c r="V33" i="7" s="1"/>
  <c r="H34" i="7"/>
  <c r="O33" i="7"/>
  <c r="Q33" i="7" s="1"/>
  <c r="R33" i="7"/>
  <c r="S33" i="7" s="1"/>
  <c r="I25" i="7"/>
  <c r="I26" i="7" s="1" a="1"/>
  <c r="W25" i="7"/>
  <c r="X25" i="7" s="1"/>
  <c r="Y25" i="7" s="1"/>
  <c r="H34" i="6"/>
  <c r="O33" i="6"/>
  <c r="Q33" i="6" s="1"/>
  <c r="U33" i="6"/>
  <c r="V33" i="6" s="1"/>
  <c r="R33" i="6"/>
  <c r="S33" i="6" s="1"/>
  <c r="W22" i="6"/>
  <c r="X22" i="6" s="1"/>
  <c r="Y22" i="6" s="1"/>
  <c r="I22" i="6"/>
  <c r="I23" i="6" s="1" a="1"/>
  <c r="H35" i="5"/>
  <c r="U34" i="5"/>
  <c r="V34" i="5" s="1"/>
  <c r="R34" i="5"/>
  <c r="S34" i="5" s="1"/>
  <c r="O34" i="5"/>
  <c r="Q34" i="5" s="1"/>
  <c r="W22" i="5"/>
  <c r="X22" i="5" s="1"/>
  <c r="Y22" i="5" s="1"/>
  <c r="I22" i="5"/>
  <c r="I23" i="5" s="1" a="1"/>
  <c r="O34" i="4"/>
  <c r="Q34" i="4" s="1"/>
  <c r="R34" i="4"/>
  <c r="S34" i="4" s="1"/>
  <c r="H35" i="4"/>
  <c r="U34" i="4"/>
  <c r="V34" i="4" s="1"/>
  <c r="I27" i="4"/>
  <c r="I28" i="4" s="1" a="1"/>
  <c r="W27" i="4"/>
  <c r="X27" i="4" s="1"/>
  <c r="Y27" i="4" s="1"/>
  <c r="U34" i="13" l="1"/>
  <c r="V34" i="13" s="1"/>
  <c r="H35" i="13"/>
  <c r="O34" i="13"/>
  <c r="Q34" i="13" s="1"/>
  <c r="R34" i="13"/>
  <c r="S34" i="13" s="1"/>
  <c r="I24" i="13"/>
  <c r="I25" i="13" s="1" a="1"/>
  <c r="W24" i="13"/>
  <c r="X24" i="13" s="1"/>
  <c r="H40" i="12"/>
  <c r="U39" i="12"/>
  <c r="V39" i="12" s="1"/>
  <c r="O39" i="12"/>
  <c r="Q39" i="12" s="1"/>
  <c r="R39" i="12"/>
  <c r="S39" i="12" s="1"/>
  <c r="I24" i="12"/>
  <c r="I25" i="12" s="1" a="1"/>
  <c r="W24" i="12"/>
  <c r="X24" i="12" s="1"/>
  <c r="I26" i="11"/>
  <c r="I27" i="11" s="1" a="1"/>
  <c r="W26" i="11"/>
  <c r="X26" i="11" s="1"/>
  <c r="U34" i="11"/>
  <c r="V34" i="11" s="1"/>
  <c r="H35" i="11"/>
  <c r="O34" i="11"/>
  <c r="Q34" i="11" s="1"/>
  <c r="R34" i="11"/>
  <c r="S34" i="11" s="1"/>
  <c r="H36" i="10"/>
  <c r="R35" i="10"/>
  <c r="S35" i="10" s="1"/>
  <c r="O35" i="10"/>
  <c r="Q35" i="10" s="1"/>
  <c r="U35" i="10"/>
  <c r="V35" i="10" s="1"/>
  <c r="X24" i="10"/>
  <c r="I24" i="10"/>
  <c r="I25" i="10" s="1" a="1"/>
  <c r="W25" i="10" s="1"/>
  <c r="U34" i="7"/>
  <c r="V34" i="7" s="1"/>
  <c r="O34" i="7"/>
  <c r="Q34" i="7" s="1"/>
  <c r="H35" i="7"/>
  <c r="R34" i="7"/>
  <c r="S34" i="7" s="1"/>
  <c r="W26" i="7"/>
  <c r="X26" i="7" s="1"/>
  <c r="Y26" i="7" s="1"/>
  <c r="I26" i="7"/>
  <c r="I27" i="7" s="1" a="1"/>
  <c r="W23" i="6"/>
  <c r="X23" i="6" s="1"/>
  <c r="Y23" i="6" s="1"/>
  <c r="I23" i="6"/>
  <c r="I24" i="6" s="1" a="1"/>
  <c r="O34" i="6"/>
  <c r="Q34" i="6" s="1"/>
  <c r="U34" i="6"/>
  <c r="V34" i="6" s="1"/>
  <c r="R34" i="6"/>
  <c r="S34" i="6" s="1"/>
  <c r="H35" i="6"/>
  <c r="W23" i="5"/>
  <c r="X23" i="5" s="1"/>
  <c r="Y23" i="5" s="1"/>
  <c r="I23" i="5"/>
  <c r="I24" i="5" s="1" a="1"/>
  <c r="U35" i="5"/>
  <c r="V35" i="5" s="1"/>
  <c r="O35" i="5"/>
  <c r="Q35" i="5" s="1"/>
  <c r="H36" i="5"/>
  <c r="R35" i="5"/>
  <c r="S35" i="5" s="1"/>
  <c r="O35" i="4"/>
  <c r="Q35" i="4" s="1"/>
  <c r="R35" i="4"/>
  <c r="S35" i="4" s="1"/>
  <c r="H36" i="4"/>
  <c r="U35" i="4"/>
  <c r="V35" i="4" s="1"/>
  <c r="W28" i="4"/>
  <c r="X28" i="4" s="1"/>
  <c r="Y28" i="4" s="1"/>
  <c r="I28" i="4"/>
  <c r="I29" i="4" s="1" a="1"/>
  <c r="O35" i="13" l="1"/>
  <c r="Q35" i="13" s="1"/>
  <c r="R35" i="13"/>
  <c r="S35" i="13" s="1"/>
  <c r="H36" i="13"/>
  <c r="U35" i="13"/>
  <c r="V35" i="13" s="1"/>
  <c r="I25" i="13"/>
  <c r="I26" i="13" s="1" a="1"/>
  <c r="W25" i="13"/>
  <c r="X25" i="13" s="1"/>
  <c r="I25" i="12"/>
  <c r="I26" i="12" s="1" a="1"/>
  <c r="W25" i="12"/>
  <c r="X25" i="12" s="1"/>
  <c r="H41" i="12"/>
  <c r="U40" i="12"/>
  <c r="V40" i="12" s="1"/>
  <c r="O40" i="12"/>
  <c r="Q40" i="12" s="1"/>
  <c r="R40" i="12"/>
  <c r="S40" i="12" s="1"/>
  <c r="H36" i="11"/>
  <c r="U35" i="11"/>
  <c r="V35" i="11" s="1"/>
  <c r="R35" i="11"/>
  <c r="S35" i="11" s="1"/>
  <c r="O35" i="11"/>
  <c r="Q35" i="11" s="1"/>
  <c r="I27" i="11"/>
  <c r="I28" i="11" s="1" a="1"/>
  <c r="W27" i="11"/>
  <c r="X27" i="11" s="1"/>
  <c r="U36" i="10"/>
  <c r="V36" i="10" s="1"/>
  <c r="R36" i="10"/>
  <c r="S36" i="10" s="1"/>
  <c r="H37" i="10"/>
  <c r="O36" i="10"/>
  <c r="Q36" i="10" s="1"/>
  <c r="X25" i="10"/>
  <c r="I25" i="10"/>
  <c r="I26" i="10" s="1" a="1"/>
  <c r="W26" i="10" s="1"/>
  <c r="H36" i="7"/>
  <c r="U35" i="7"/>
  <c r="V35" i="7" s="1"/>
  <c r="R35" i="7"/>
  <c r="S35" i="7" s="1"/>
  <c r="O35" i="7"/>
  <c r="Q35" i="7" s="1"/>
  <c r="W27" i="7"/>
  <c r="X27" i="7" s="1"/>
  <c r="Y27" i="7" s="1"/>
  <c r="I27" i="7"/>
  <c r="I28" i="7" s="1" a="1"/>
  <c r="U35" i="6"/>
  <c r="V35" i="6" s="1"/>
  <c r="R35" i="6"/>
  <c r="S35" i="6" s="1"/>
  <c r="H36" i="6"/>
  <c r="O35" i="6"/>
  <c r="Q35" i="6" s="1"/>
  <c r="I24" i="6"/>
  <c r="I25" i="6" s="1" a="1"/>
  <c r="W24" i="6"/>
  <c r="X24" i="6" s="1"/>
  <c r="Y24" i="6" s="1"/>
  <c r="U36" i="5"/>
  <c r="V36" i="5" s="1"/>
  <c r="H37" i="5"/>
  <c r="O36" i="5"/>
  <c r="Q36" i="5" s="1"/>
  <c r="R36" i="5"/>
  <c r="S36" i="5" s="1"/>
  <c r="W24" i="5"/>
  <c r="X24" i="5" s="1"/>
  <c r="Y24" i="5" s="1"/>
  <c r="I24" i="5"/>
  <c r="I25" i="5" s="1" a="1"/>
  <c r="O36" i="4"/>
  <c r="Q36" i="4" s="1"/>
  <c r="R36" i="4"/>
  <c r="S36" i="4" s="1"/>
  <c r="H37" i="4"/>
  <c r="U36" i="4"/>
  <c r="V36" i="4" s="1"/>
  <c r="I29" i="4"/>
  <c r="I30" i="4" s="1" a="1"/>
  <c r="W29" i="4"/>
  <c r="X29" i="4" s="1"/>
  <c r="Y29" i="4" s="1"/>
  <c r="U36" i="13" l="1"/>
  <c r="V36" i="13" s="1"/>
  <c r="H37" i="13"/>
  <c r="O36" i="13"/>
  <c r="Q36" i="13" s="1"/>
  <c r="R36" i="13"/>
  <c r="S36" i="13" s="1"/>
  <c r="I26" i="13"/>
  <c r="I27" i="13" s="1" a="1"/>
  <c r="W26" i="13"/>
  <c r="X26" i="13" s="1"/>
  <c r="H42" i="12"/>
  <c r="U41" i="12"/>
  <c r="V41" i="12" s="1"/>
  <c r="R41" i="12"/>
  <c r="S41" i="12" s="1"/>
  <c r="O41" i="12"/>
  <c r="Q41" i="12" s="1"/>
  <c r="I26" i="12"/>
  <c r="I27" i="12" s="1" a="1"/>
  <c r="W26" i="12"/>
  <c r="X26" i="12" s="1"/>
  <c r="I28" i="11"/>
  <c r="I29" i="11" s="1" a="1"/>
  <c r="W28" i="11"/>
  <c r="X28" i="11" s="1"/>
  <c r="H37" i="11"/>
  <c r="U36" i="11"/>
  <c r="V36" i="11" s="1"/>
  <c r="O36" i="11"/>
  <c r="Q36" i="11" s="1"/>
  <c r="R36" i="11"/>
  <c r="S36" i="11" s="1"/>
  <c r="H38" i="10"/>
  <c r="O37" i="10"/>
  <c r="Q37" i="10" s="1"/>
  <c r="R37" i="10"/>
  <c r="S37" i="10" s="1"/>
  <c r="U37" i="10"/>
  <c r="V37" i="10" s="1"/>
  <c r="I26" i="10"/>
  <c r="I27" i="10" s="1" a="1"/>
  <c r="W27" i="10" s="1"/>
  <c r="X26" i="10"/>
  <c r="W28" i="7"/>
  <c r="X28" i="7" s="1"/>
  <c r="Y28" i="7" s="1"/>
  <c r="I28" i="7"/>
  <c r="I29" i="7" s="1" a="1"/>
  <c r="H37" i="7"/>
  <c r="U36" i="7"/>
  <c r="V36" i="7" s="1"/>
  <c r="O36" i="7"/>
  <c r="Q36" i="7" s="1"/>
  <c r="R36" i="7"/>
  <c r="S36" i="7" s="1"/>
  <c r="W25" i="6"/>
  <c r="X25" i="6" s="1"/>
  <c r="Y25" i="6" s="1"/>
  <c r="I25" i="6"/>
  <c r="I26" i="6" s="1" a="1"/>
  <c r="H37" i="6"/>
  <c r="U36" i="6"/>
  <c r="V36" i="6" s="1"/>
  <c r="O36" i="6"/>
  <c r="Q36" i="6" s="1"/>
  <c r="R36" i="6"/>
  <c r="S36" i="6" s="1"/>
  <c r="W25" i="5"/>
  <c r="X25" i="5" s="1"/>
  <c r="Y25" i="5" s="1"/>
  <c r="I25" i="5"/>
  <c r="I26" i="5" s="1" a="1"/>
  <c r="U37" i="5"/>
  <c r="V37" i="5" s="1"/>
  <c r="H38" i="5"/>
  <c r="O37" i="5"/>
  <c r="Q37" i="5" s="1"/>
  <c r="R37" i="5"/>
  <c r="S37" i="5" s="1"/>
  <c r="O37" i="4"/>
  <c r="Q37" i="4" s="1"/>
  <c r="R37" i="4"/>
  <c r="S37" i="4" s="1"/>
  <c r="H38" i="4"/>
  <c r="U37" i="4"/>
  <c r="V37" i="4" s="1"/>
  <c r="I30" i="4"/>
  <c r="I31" i="4" s="1" a="1"/>
  <c r="W30" i="4"/>
  <c r="X30" i="4" s="1"/>
  <c r="Y30" i="4" s="1"/>
  <c r="R37" i="13" l="1"/>
  <c r="S37" i="13" s="1"/>
  <c r="O37" i="13"/>
  <c r="Q37" i="13" s="1"/>
  <c r="H38" i="13"/>
  <c r="U37" i="13"/>
  <c r="V37" i="13" s="1"/>
  <c r="I27" i="13"/>
  <c r="I28" i="13" s="1" a="1"/>
  <c r="W27" i="13"/>
  <c r="X27" i="13" s="1"/>
  <c r="I27" i="12"/>
  <c r="I28" i="12" s="1" a="1"/>
  <c r="W27" i="12"/>
  <c r="X27" i="12" s="1"/>
  <c r="H43" i="12"/>
  <c r="U42" i="12"/>
  <c r="V42" i="12" s="1"/>
  <c r="O42" i="12"/>
  <c r="Q42" i="12" s="1"/>
  <c r="R42" i="12"/>
  <c r="S42" i="12" s="1"/>
  <c r="I29" i="11"/>
  <c r="I30" i="11" s="1" a="1"/>
  <c r="W29" i="11"/>
  <c r="X29" i="11" s="1"/>
  <c r="H38" i="11"/>
  <c r="U37" i="11"/>
  <c r="V37" i="11" s="1"/>
  <c r="O37" i="11"/>
  <c r="Q37" i="11" s="1"/>
  <c r="R37" i="11"/>
  <c r="S37" i="11" s="1"/>
  <c r="H39" i="10"/>
  <c r="R38" i="10"/>
  <c r="S38" i="10" s="1"/>
  <c r="U38" i="10"/>
  <c r="V38" i="10" s="1"/>
  <c r="O38" i="10"/>
  <c r="Q38" i="10" s="1"/>
  <c r="I27" i="10"/>
  <c r="I28" i="10" s="1" a="1"/>
  <c r="W28" i="10" s="1"/>
  <c r="X27" i="10"/>
  <c r="H38" i="7"/>
  <c r="U37" i="7"/>
  <c r="V37" i="7" s="1"/>
  <c r="R37" i="7"/>
  <c r="S37" i="7" s="1"/>
  <c r="O37" i="7"/>
  <c r="Q37" i="7" s="1"/>
  <c r="W29" i="7"/>
  <c r="X29" i="7" s="1"/>
  <c r="Y29" i="7" s="1"/>
  <c r="I29" i="7"/>
  <c r="I30" i="7" s="1" a="1"/>
  <c r="U37" i="6"/>
  <c r="V37" i="6" s="1"/>
  <c r="R37" i="6"/>
  <c r="S37" i="6" s="1"/>
  <c r="H38" i="6"/>
  <c r="O37" i="6"/>
  <c r="Q37" i="6" s="1"/>
  <c r="I26" i="6"/>
  <c r="I27" i="6" s="1" a="1"/>
  <c r="W26" i="6"/>
  <c r="X26" i="6" s="1"/>
  <c r="Y26" i="6" s="1"/>
  <c r="I26" i="5"/>
  <c r="I27" i="5" s="1" a="1"/>
  <c r="W26" i="5"/>
  <c r="X26" i="5" s="1"/>
  <c r="Y26" i="5" s="1"/>
  <c r="H39" i="5"/>
  <c r="U38" i="5"/>
  <c r="V38" i="5" s="1"/>
  <c r="R38" i="5"/>
  <c r="S38" i="5" s="1"/>
  <c r="O38" i="5"/>
  <c r="Q38" i="5" s="1"/>
  <c r="O38" i="4"/>
  <c r="Q38" i="4" s="1"/>
  <c r="R38" i="4"/>
  <c r="S38" i="4" s="1"/>
  <c r="H39" i="4"/>
  <c r="U38" i="4"/>
  <c r="V38" i="4" s="1"/>
  <c r="W31" i="4"/>
  <c r="X31" i="4" s="1"/>
  <c r="Y31" i="4" s="1"/>
  <c r="I31" i="4"/>
  <c r="I32" i="4" s="1" a="1"/>
  <c r="U38" i="13" l="1"/>
  <c r="V38" i="13" s="1"/>
  <c r="R38" i="13"/>
  <c r="S38" i="13" s="1"/>
  <c r="O38" i="13"/>
  <c r="Q38" i="13" s="1"/>
  <c r="H39" i="13"/>
  <c r="I28" i="13"/>
  <c r="I29" i="13" s="1" a="1"/>
  <c r="W28" i="13"/>
  <c r="X28" i="13" s="1"/>
  <c r="H44" i="12"/>
  <c r="U43" i="12"/>
  <c r="V43" i="12" s="1"/>
  <c r="O43" i="12"/>
  <c r="Q43" i="12" s="1"/>
  <c r="R43" i="12"/>
  <c r="S43" i="12" s="1"/>
  <c r="I28" i="12"/>
  <c r="I29" i="12" s="1" a="1"/>
  <c r="W28" i="12"/>
  <c r="X28" i="12" s="1"/>
  <c r="H39" i="11"/>
  <c r="U38" i="11"/>
  <c r="V38" i="11" s="1"/>
  <c r="R38" i="11"/>
  <c r="S38" i="11" s="1"/>
  <c r="O38" i="11"/>
  <c r="Q38" i="11" s="1"/>
  <c r="I30" i="11"/>
  <c r="I31" i="11" s="1" a="1"/>
  <c r="W30" i="11"/>
  <c r="X30" i="11" s="1"/>
  <c r="H40" i="10"/>
  <c r="R39" i="10"/>
  <c r="S39" i="10" s="1"/>
  <c r="O39" i="10"/>
  <c r="Q39" i="10" s="1"/>
  <c r="U39" i="10"/>
  <c r="V39" i="10" s="1"/>
  <c r="I28" i="10"/>
  <c r="I29" i="10" s="1" a="1"/>
  <c r="W29" i="10" s="1"/>
  <c r="X28" i="10"/>
  <c r="I30" i="7"/>
  <c r="I31" i="7" s="1" a="1"/>
  <c r="W30" i="7"/>
  <c r="X30" i="7" s="1"/>
  <c r="Y30" i="7" s="1"/>
  <c r="H39" i="7"/>
  <c r="U38" i="7"/>
  <c r="V38" i="7" s="1"/>
  <c r="R38" i="7"/>
  <c r="S38" i="7" s="1"/>
  <c r="O38" i="7"/>
  <c r="Q38" i="7" s="1"/>
  <c r="I27" i="6"/>
  <c r="I28" i="6" s="1" a="1"/>
  <c r="W27" i="6"/>
  <c r="X27" i="6" s="1"/>
  <c r="Y27" i="6" s="1"/>
  <c r="U38" i="6"/>
  <c r="V38" i="6" s="1"/>
  <c r="R38" i="6"/>
  <c r="S38" i="6" s="1"/>
  <c r="H39" i="6"/>
  <c r="O38" i="6"/>
  <c r="Q38" i="6" s="1"/>
  <c r="H40" i="5"/>
  <c r="U39" i="5"/>
  <c r="V39" i="5" s="1"/>
  <c r="R39" i="5"/>
  <c r="S39" i="5" s="1"/>
  <c r="O39" i="5"/>
  <c r="Q39" i="5" s="1"/>
  <c r="I27" i="5"/>
  <c r="I28" i="5" s="1" a="1"/>
  <c r="W27" i="5"/>
  <c r="X27" i="5" s="1"/>
  <c r="Y27" i="5" s="1"/>
  <c r="O39" i="4"/>
  <c r="Q39" i="4" s="1"/>
  <c r="R39" i="4"/>
  <c r="S39" i="4" s="1"/>
  <c r="H40" i="4"/>
  <c r="U39" i="4"/>
  <c r="V39" i="4" s="1"/>
  <c r="I32" i="4"/>
  <c r="I33" i="4" s="1" a="1"/>
  <c r="W32" i="4"/>
  <c r="X32" i="4" s="1"/>
  <c r="Y32" i="4" s="1"/>
  <c r="H40" i="13" l="1"/>
  <c r="U39" i="13"/>
  <c r="V39" i="13" s="1"/>
  <c r="R39" i="13"/>
  <c r="S39" i="13" s="1"/>
  <c r="O39" i="13"/>
  <c r="Q39" i="13" s="1"/>
  <c r="I29" i="13"/>
  <c r="I30" i="13" s="1" a="1"/>
  <c r="W29" i="13"/>
  <c r="X29" i="13" s="1"/>
  <c r="I29" i="12"/>
  <c r="I30" i="12" s="1" a="1"/>
  <c r="W29" i="12"/>
  <c r="X29" i="12" s="1"/>
  <c r="H45" i="12"/>
  <c r="U44" i="12"/>
  <c r="V44" i="12" s="1"/>
  <c r="O44" i="12"/>
  <c r="Q44" i="12" s="1"/>
  <c r="R44" i="12"/>
  <c r="S44" i="12" s="1"/>
  <c r="I31" i="11"/>
  <c r="I32" i="11" s="1" a="1"/>
  <c r="W31" i="11"/>
  <c r="X31" i="11" s="1"/>
  <c r="H40" i="11"/>
  <c r="U39" i="11"/>
  <c r="V39" i="11" s="1"/>
  <c r="O39" i="11"/>
  <c r="Q39" i="11" s="1"/>
  <c r="R39" i="11"/>
  <c r="S39" i="11" s="1"/>
  <c r="H41" i="10"/>
  <c r="O40" i="10"/>
  <c r="Q40" i="10" s="1"/>
  <c r="U40" i="10"/>
  <c r="V40" i="10" s="1"/>
  <c r="R40" i="10"/>
  <c r="S40" i="10" s="1"/>
  <c r="X29" i="10"/>
  <c r="I29" i="10"/>
  <c r="I30" i="10" s="1" a="1"/>
  <c r="W30" i="10" s="1"/>
  <c r="H40" i="7"/>
  <c r="U39" i="7"/>
  <c r="V39" i="7" s="1"/>
  <c r="R39" i="7"/>
  <c r="S39" i="7" s="1"/>
  <c r="O39" i="7"/>
  <c r="Q39" i="7" s="1"/>
  <c r="I31" i="7"/>
  <c r="I32" i="7" s="1" a="1"/>
  <c r="W31" i="7"/>
  <c r="X31" i="7" s="1"/>
  <c r="Y31" i="7" s="1"/>
  <c r="U39" i="6"/>
  <c r="V39" i="6" s="1"/>
  <c r="R39" i="6"/>
  <c r="S39" i="6" s="1"/>
  <c r="H40" i="6"/>
  <c r="O39" i="6"/>
  <c r="Q39" i="6" s="1"/>
  <c r="I28" i="6"/>
  <c r="I29" i="6" s="1" a="1"/>
  <c r="W28" i="6"/>
  <c r="X28" i="6" s="1"/>
  <c r="Y28" i="6" s="1"/>
  <c r="W28" i="5"/>
  <c r="X28" i="5" s="1"/>
  <c r="Y28" i="5" s="1"/>
  <c r="I28" i="5"/>
  <c r="I29" i="5" s="1" a="1"/>
  <c r="U40" i="5"/>
  <c r="V40" i="5" s="1"/>
  <c r="H41" i="5"/>
  <c r="R40" i="5"/>
  <c r="S40" i="5" s="1"/>
  <c r="O40" i="5"/>
  <c r="Q40" i="5" s="1"/>
  <c r="O40" i="4"/>
  <c r="Q40" i="4" s="1"/>
  <c r="R40" i="4"/>
  <c r="S40" i="4" s="1"/>
  <c r="H41" i="4"/>
  <c r="U40" i="4"/>
  <c r="V40" i="4" s="1"/>
  <c r="I33" i="4"/>
  <c r="I34" i="4" s="1" a="1"/>
  <c r="W33" i="4"/>
  <c r="X33" i="4" s="1"/>
  <c r="Y33" i="4" s="1"/>
  <c r="H41" i="13" l="1"/>
  <c r="U40" i="13"/>
  <c r="V40" i="13" s="1"/>
  <c r="R40" i="13"/>
  <c r="S40" i="13" s="1"/>
  <c r="O40" i="13"/>
  <c r="Q40" i="13" s="1"/>
  <c r="I30" i="13"/>
  <c r="I31" i="13" s="1" a="1"/>
  <c r="W30" i="13"/>
  <c r="X30" i="13" s="1"/>
  <c r="U45" i="12"/>
  <c r="V45" i="12" s="1"/>
  <c r="H46" i="12"/>
  <c r="O45" i="12"/>
  <c r="Q45" i="12" s="1"/>
  <c r="R45" i="12"/>
  <c r="S45" i="12" s="1"/>
  <c r="I30" i="12"/>
  <c r="I31" i="12" s="1" a="1"/>
  <c r="W30" i="12"/>
  <c r="X30" i="12" s="1"/>
  <c r="H41" i="11"/>
  <c r="U40" i="11"/>
  <c r="V40" i="11" s="1"/>
  <c r="R40" i="11"/>
  <c r="S40" i="11" s="1"/>
  <c r="O40" i="11"/>
  <c r="Q40" i="11" s="1"/>
  <c r="I32" i="11"/>
  <c r="I33" i="11" s="1" a="1"/>
  <c r="W32" i="11"/>
  <c r="X32" i="11" s="1"/>
  <c r="U41" i="10"/>
  <c r="V41" i="10" s="1"/>
  <c r="R41" i="10"/>
  <c r="S41" i="10" s="1"/>
  <c r="O41" i="10"/>
  <c r="Q41" i="10" s="1"/>
  <c r="H42" i="10"/>
  <c r="X30" i="10"/>
  <c r="I30" i="10"/>
  <c r="I31" i="10" s="1" a="1"/>
  <c r="W31" i="10" s="1"/>
  <c r="W32" i="7"/>
  <c r="X32" i="7" s="1"/>
  <c r="Y32" i="7" s="1"/>
  <c r="I32" i="7"/>
  <c r="I33" i="7" s="1" a="1"/>
  <c r="H41" i="7"/>
  <c r="U40" i="7"/>
  <c r="V40" i="7" s="1"/>
  <c r="R40" i="7"/>
  <c r="S40" i="7" s="1"/>
  <c r="O40" i="7"/>
  <c r="Q40" i="7" s="1"/>
  <c r="I29" i="6"/>
  <c r="I30" i="6" s="1" a="1"/>
  <c r="W29" i="6"/>
  <c r="X29" i="6" s="1"/>
  <c r="Y29" i="6" s="1"/>
  <c r="U40" i="6"/>
  <c r="V40" i="6" s="1"/>
  <c r="O40" i="6"/>
  <c r="Q40" i="6" s="1"/>
  <c r="H41" i="6"/>
  <c r="R40" i="6"/>
  <c r="S40" i="6" s="1"/>
  <c r="U41" i="5"/>
  <c r="V41" i="5" s="1"/>
  <c r="H42" i="5"/>
  <c r="R41" i="5"/>
  <c r="S41" i="5" s="1"/>
  <c r="O41" i="5"/>
  <c r="Q41" i="5" s="1"/>
  <c r="W29" i="5"/>
  <c r="X29" i="5" s="1"/>
  <c r="Y29" i="5" s="1"/>
  <c r="I29" i="5"/>
  <c r="I30" i="5" s="1" a="1"/>
  <c r="O41" i="4"/>
  <c r="Q41" i="4" s="1"/>
  <c r="R41" i="4"/>
  <c r="S41" i="4" s="1"/>
  <c r="H42" i="4"/>
  <c r="U41" i="4"/>
  <c r="V41" i="4" s="1"/>
  <c r="I34" i="4"/>
  <c r="I35" i="4" s="1" a="1"/>
  <c r="W34" i="4"/>
  <c r="X34" i="4" s="1"/>
  <c r="Y34" i="4" s="1"/>
  <c r="U41" i="13" l="1"/>
  <c r="V41" i="13" s="1"/>
  <c r="H42" i="13"/>
  <c r="R41" i="13"/>
  <c r="S41" i="13" s="1"/>
  <c r="O41" i="13"/>
  <c r="Q41" i="13" s="1"/>
  <c r="I31" i="13"/>
  <c r="I32" i="13" s="1" a="1"/>
  <c r="W31" i="13"/>
  <c r="X31" i="13" s="1"/>
  <c r="I31" i="12"/>
  <c r="I32" i="12" s="1" a="1"/>
  <c r="W31" i="12"/>
  <c r="X31" i="12" s="1"/>
  <c r="U46" i="12"/>
  <c r="V46" i="12" s="1"/>
  <c r="O46" i="12"/>
  <c r="Q46" i="12" s="1"/>
  <c r="H47" i="12"/>
  <c r="R46" i="12"/>
  <c r="S46" i="12" s="1"/>
  <c r="U41" i="11"/>
  <c r="V41" i="11" s="1"/>
  <c r="H42" i="11"/>
  <c r="O41" i="11"/>
  <c r="Q41" i="11" s="1"/>
  <c r="R41" i="11"/>
  <c r="S41" i="11" s="1"/>
  <c r="I33" i="11"/>
  <c r="I34" i="11" s="1" a="1"/>
  <c r="W33" i="11"/>
  <c r="X33" i="11" s="1"/>
  <c r="H43" i="10"/>
  <c r="R42" i="10"/>
  <c r="S42" i="10" s="1"/>
  <c r="O42" i="10"/>
  <c r="Q42" i="10" s="1"/>
  <c r="U42" i="10"/>
  <c r="V42" i="10" s="1"/>
  <c r="X31" i="10"/>
  <c r="I31" i="10"/>
  <c r="I32" i="10" s="1" a="1"/>
  <c r="W32" i="10" s="1"/>
  <c r="U41" i="7"/>
  <c r="V41" i="7" s="1"/>
  <c r="O41" i="7"/>
  <c r="Q41" i="7" s="1"/>
  <c r="H42" i="7"/>
  <c r="R41" i="7"/>
  <c r="S41" i="7" s="1"/>
  <c r="W33" i="7"/>
  <c r="X33" i="7" s="1"/>
  <c r="Y33" i="7" s="1"/>
  <c r="I33" i="7"/>
  <c r="I34" i="7" s="1" a="1"/>
  <c r="U41" i="6"/>
  <c r="V41" i="6" s="1"/>
  <c r="H42" i="6"/>
  <c r="R41" i="6"/>
  <c r="S41" i="6" s="1"/>
  <c r="O41" i="6"/>
  <c r="Q41" i="6" s="1"/>
  <c r="I30" i="6"/>
  <c r="I31" i="6" s="1" a="1"/>
  <c r="W30" i="6"/>
  <c r="X30" i="6" s="1"/>
  <c r="Y30" i="6" s="1"/>
  <c r="U42" i="5"/>
  <c r="V42" i="5" s="1"/>
  <c r="H43" i="5"/>
  <c r="O42" i="5"/>
  <c r="Q42" i="5" s="1"/>
  <c r="R42" i="5"/>
  <c r="S42" i="5" s="1"/>
  <c r="W30" i="5"/>
  <c r="X30" i="5" s="1"/>
  <c r="Y30" i="5" s="1"/>
  <c r="I30" i="5"/>
  <c r="I31" i="5" s="1" a="1"/>
  <c r="O42" i="4"/>
  <c r="Q42" i="4" s="1"/>
  <c r="R42" i="4"/>
  <c r="S42" i="4" s="1"/>
  <c r="H43" i="4"/>
  <c r="U42" i="4"/>
  <c r="V42" i="4" s="1"/>
  <c r="W35" i="4"/>
  <c r="X35" i="4" s="1"/>
  <c r="Y35" i="4" s="1"/>
  <c r="I35" i="4"/>
  <c r="I36" i="4" s="1" a="1"/>
  <c r="H43" i="13" l="1"/>
  <c r="O42" i="13"/>
  <c r="Q42" i="13" s="1"/>
  <c r="U42" i="13"/>
  <c r="V42" i="13" s="1"/>
  <c r="R42" i="13"/>
  <c r="S42" i="13" s="1"/>
  <c r="I32" i="13"/>
  <c r="I33" i="13" s="1" a="1"/>
  <c r="W32" i="13"/>
  <c r="X32" i="13" s="1"/>
  <c r="U47" i="12"/>
  <c r="V47" i="12" s="1"/>
  <c r="H48" i="12"/>
  <c r="O47" i="12"/>
  <c r="Q47" i="12" s="1"/>
  <c r="R47" i="12"/>
  <c r="S47" i="12" s="1"/>
  <c r="I32" i="12"/>
  <c r="I33" i="12" s="1" a="1"/>
  <c r="W32" i="12"/>
  <c r="X32" i="12" s="1"/>
  <c r="I34" i="11"/>
  <c r="I35" i="11" s="1" a="1"/>
  <c r="W34" i="11"/>
  <c r="X34" i="11" s="1"/>
  <c r="U42" i="11"/>
  <c r="V42" i="11" s="1"/>
  <c r="H43" i="11"/>
  <c r="O42" i="11"/>
  <c r="Q42" i="11" s="1"/>
  <c r="R42" i="11"/>
  <c r="S42" i="11" s="1"/>
  <c r="H44" i="10"/>
  <c r="R43" i="10"/>
  <c r="S43" i="10" s="1"/>
  <c r="U43" i="10"/>
  <c r="V43" i="10" s="1"/>
  <c r="O43" i="10"/>
  <c r="Q43" i="10" s="1"/>
  <c r="I32" i="10"/>
  <c r="I33" i="10" s="1" a="1"/>
  <c r="W33" i="10" s="1"/>
  <c r="X32" i="10"/>
  <c r="H43" i="7"/>
  <c r="U42" i="7"/>
  <c r="V42" i="7" s="1"/>
  <c r="R42" i="7"/>
  <c r="S42" i="7" s="1"/>
  <c r="O42" i="7"/>
  <c r="Q42" i="7" s="1"/>
  <c r="W34" i="7"/>
  <c r="X34" i="7" s="1"/>
  <c r="Y34" i="7" s="1"/>
  <c r="I34" i="7"/>
  <c r="I35" i="7" s="1" a="1"/>
  <c r="H43" i="6"/>
  <c r="U42" i="6"/>
  <c r="V42" i="6" s="1"/>
  <c r="O42" i="6"/>
  <c r="Q42" i="6" s="1"/>
  <c r="R42" i="6"/>
  <c r="S42" i="6" s="1"/>
  <c r="I31" i="6"/>
  <c r="I32" i="6" s="1" a="1"/>
  <c r="W31" i="6"/>
  <c r="X31" i="6" s="1"/>
  <c r="Y31" i="6" s="1"/>
  <c r="W31" i="5"/>
  <c r="X31" i="5" s="1"/>
  <c r="Y31" i="5" s="1"/>
  <c r="I31" i="5"/>
  <c r="I32" i="5" s="1" a="1"/>
  <c r="U43" i="5"/>
  <c r="V43" i="5" s="1"/>
  <c r="H44" i="5"/>
  <c r="O43" i="5"/>
  <c r="Q43" i="5" s="1"/>
  <c r="R43" i="5"/>
  <c r="S43" i="5" s="1"/>
  <c r="O43" i="4"/>
  <c r="Q43" i="4" s="1"/>
  <c r="R43" i="4"/>
  <c r="S43" i="4" s="1"/>
  <c r="H44" i="4"/>
  <c r="U43" i="4"/>
  <c r="V43" i="4" s="1"/>
  <c r="I36" i="4"/>
  <c r="I37" i="4" s="1" a="1"/>
  <c r="W36" i="4"/>
  <c r="X36" i="4" s="1"/>
  <c r="Y36" i="4" s="1"/>
  <c r="U43" i="13" l="1"/>
  <c r="V43" i="13" s="1"/>
  <c r="H44" i="13"/>
  <c r="O43" i="13"/>
  <c r="Q43" i="13" s="1"/>
  <c r="R43" i="13"/>
  <c r="S43" i="13" s="1"/>
  <c r="I33" i="13"/>
  <c r="I34" i="13" s="1" a="1"/>
  <c r="W33" i="13"/>
  <c r="X33" i="13" s="1"/>
  <c r="I33" i="12"/>
  <c r="I34" i="12" s="1" a="1"/>
  <c r="W33" i="12"/>
  <c r="X33" i="12" s="1"/>
  <c r="U48" i="12"/>
  <c r="V48" i="12" s="1"/>
  <c r="H49" i="12"/>
  <c r="O48" i="12"/>
  <c r="Q48" i="12" s="1"/>
  <c r="R48" i="12"/>
  <c r="S48" i="12" s="1"/>
  <c r="U43" i="11"/>
  <c r="V43" i="11" s="1"/>
  <c r="H44" i="11"/>
  <c r="O43" i="11"/>
  <c r="Q43" i="11" s="1"/>
  <c r="R43" i="11"/>
  <c r="S43" i="11" s="1"/>
  <c r="I35" i="11"/>
  <c r="I36" i="11" s="1" a="1"/>
  <c r="W35" i="11"/>
  <c r="X35" i="11" s="1"/>
  <c r="O44" i="10"/>
  <c r="Q44" i="10" s="1"/>
  <c r="R44" i="10"/>
  <c r="S44" i="10" s="1"/>
  <c r="H45" i="10"/>
  <c r="U44" i="10"/>
  <c r="V44" i="10" s="1"/>
  <c r="I33" i="10"/>
  <c r="I34" i="10" s="1" a="1"/>
  <c r="W34" i="10" s="1"/>
  <c r="X33" i="10"/>
  <c r="W35" i="7"/>
  <c r="X35" i="7" s="1"/>
  <c r="Y35" i="7" s="1"/>
  <c r="I35" i="7"/>
  <c r="I36" i="7" s="1" a="1"/>
  <c r="U43" i="7"/>
  <c r="V43" i="7" s="1"/>
  <c r="H44" i="7"/>
  <c r="R43" i="7"/>
  <c r="S43" i="7" s="1"/>
  <c r="O43" i="7"/>
  <c r="Q43" i="7" s="1"/>
  <c r="W32" i="6"/>
  <c r="X32" i="6" s="1"/>
  <c r="Y32" i="6" s="1"/>
  <c r="I32" i="6"/>
  <c r="I33" i="6" s="1" a="1"/>
  <c r="U43" i="6"/>
  <c r="V43" i="6" s="1"/>
  <c r="H44" i="6"/>
  <c r="O43" i="6"/>
  <c r="Q43" i="6" s="1"/>
  <c r="R43" i="6"/>
  <c r="S43" i="6" s="1"/>
  <c r="H45" i="5"/>
  <c r="U44" i="5"/>
  <c r="V44" i="5" s="1"/>
  <c r="R44" i="5"/>
  <c r="S44" i="5" s="1"/>
  <c r="O44" i="5"/>
  <c r="Q44" i="5" s="1"/>
  <c r="I32" i="5"/>
  <c r="I33" i="5" s="1" a="1"/>
  <c r="W32" i="5"/>
  <c r="X32" i="5" s="1"/>
  <c r="Y32" i="5" s="1"/>
  <c r="O44" i="4"/>
  <c r="Q44" i="4" s="1"/>
  <c r="R44" i="4"/>
  <c r="S44" i="4" s="1"/>
  <c r="H45" i="4"/>
  <c r="U44" i="4"/>
  <c r="V44" i="4" s="1"/>
  <c r="I37" i="4"/>
  <c r="I38" i="4" s="1" a="1"/>
  <c r="W37" i="4"/>
  <c r="X37" i="4" s="1"/>
  <c r="Y37" i="4" s="1"/>
  <c r="O44" i="13" l="1"/>
  <c r="Q44" i="13" s="1"/>
  <c r="H45" i="13"/>
  <c r="U44" i="13"/>
  <c r="V44" i="13" s="1"/>
  <c r="R44" i="13"/>
  <c r="S44" i="13" s="1"/>
  <c r="I34" i="13"/>
  <c r="I35" i="13" s="1" a="1"/>
  <c r="W34" i="13"/>
  <c r="X34" i="13" s="1"/>
  <c r="U49" i="12"/>
  <c r="V49" i="12" s="1"/>
  <c r="H50" i="12"/>
  <c r="R49" i="12"/>
  <c r="S49" i="12" s="1"/>
  <c r="O49" i="12"/>
  <c r="Q49" i="12" s="1"/>
  <c r="I34" i="12"/>
  <c r="I35" i="12" s="1" a="1"/>
  <c r="W34" i="12"/>
  <c r="X34" i="12" s="1"/>
  <c r="I36" i="11"/>
  <c r="I37" i="11" s="1" a="1"/>
  <c r="W36" i="11"/>
  <c r="X36" i="11" s="1"/>
  <c r="U44" i="11"/>
  <c r="V44" i="11" s="1"/>
  <c r="H45" i="11"/>
  <c r="O44" i="11"/>
  <c r="Q44" i="11" s="1"/>
  <c r="R44" i="11"/>
  <c r="S44" i="11" s="1"/>
  <c r="O45" i="10"/>
  <c r="Q45" i="10" s="1"/>
  <c r="H46" i="10"/>
  <c r="U45" i="10"/>
  <c r="V45" i="10" s="1"/>
  <c r="R45" i="10"/>
  <c r="S45" i="10" s="1"/>
  <c r="I34" i="10"/>
  <c r="I35" i="10" s="1" a="1"/>
  <c r="W35" i="10" s="1"/>
  <c r="X34" i="10"/>
  <c r="U44" i="7"/>
  <c r="V44" i="7" s="1"/>
  <c r="H45" i="7"/>
  <c r="R44" i="7"/>
  <c r="S44" i="7" s="1"/>
  <c r="O44" i="7"/>
  <c r="Q44" i="7" s="1"/>
  <c r="I36" i="7"/>
  <c r="I37" i="7" s="1" a="1"/>
  <c r="W36" i="7"/>
  <c r="X36" i="7" s="1"/>
  <c r="Y36" i="7" s="1"/>
  <c r="U44" i="6"/>
  <c r="V44" i="6" s="1"/>
  <c r="O44" i="6"/>
  <c r="Q44" i="6" s="1"/>
  <c r="R44" i="6"/>
  <c r="S44" i="6" s="1"/>
  <c r="H45" i="6"/>
  <c r="W33" i="6"/>
  <c r="X33" i="6" s="1"/>
  <c r="Y33" i="6" s="1"/>
  <c r="I33" i="6"/>
  <c r="I34" i="6" s="1" a="1"/>
  <c r="I33" i="5"/>
  <c r="I34" i="5" s="1" a="1"/>
  <c r="W33" i="5"/>
  <c r="X33" i="5" s="1"/>
  <c r="Y33" i="5" s="1"/>
  <c r="H46" i="5"/>
  <c r="U45" i="5"/>
  <c r="V45" i="5" s="1"/>
  <c r="R45" i="5"/>
  <c r="S45" i="5" s="1"/>
  <c r="O45" i="5"/>
  <c r="Q45" i="5" s="1"/>
  <c r="O45" i="4"/>
  <c r="Q45" i="4" s="1"/>
  <c r="R45" i="4"/>
  <c r="S45" i="4" s="1"/>
  <c r="H46" i="4"/>
  <c r="U45" i="4"/>
  <c r="V45" i="4" s="1"/>
  <c r="W38" i="4"/>
  <c r="X38" i="4" s="1"/>
  <c r="Y38" i="4" s="1"/>
  <c r="I38" i="4"/>
  <c r="I39" i="4" s="1" a="1"/>
  <c r="U45" i="13" l="1"/>
  <c r="V45" i="13" s="1"/>
  <c r="H46" i="13"/>
  <c r="O45" i="13"/>
  <c r="Q45" i="13" s="1"/>
  <c r="R45" i="13"/>
  <c r="S45" i="13" s="1"/>
  <c r="I35" i="13"/>
  <c r="I36" i="13" s="1" a="1"/>
  <c r="W35" i="13"/>
  <c r="X35" i="13" s="1"/>
  <c r="I35" i="12"/>
  <c r="I36" i="12" s="1" a="1"/>
  <c r="W35" i="12"/>
  <c r="X35" i="12" s="1"/>
  <c r="U50" i="12"/>
  <c r="V50" i="12" s="1"/>
  <c r="H51" i="12"/>
  <c r="O50" i="12"/>
  <c r="Q50" i="12" s="1"/>
  <c r="R50" i="12"/>
  <c r="S50" i="12" s="1"/>
  <c r="U45" i="11"/>
  <c r="V45" i="11" s="1"/>
  <c r="H46" i="11"/>
  <c r="O45" i="11"/>
  <c r="Q45" i="11" s="1"/>
  <c r="R45" i="11"/>
  <c r="S45" i="11" s="1"/>
  <c r="I37" i="11"/>
  <c r="I38" i="11" s="1" a="1"/>
  <c r="W37" i="11"/>
  <c r="X37" i="11" s="1"/>
  <c r="O46" i="10"/>
  <c r="Q46" i="10" s="1"/>
  <c r="R46" i="10"/>
  <c r="S46" i="10" s="1"/>
  <c r="H47" i="10"/>
  <c r="U46" i="10"/>
  <c r="V46" i="10" s="1"/>
  <c r="X35" i="10"/>
  <c r="I35" i="10"/>
  <c r="I36" i="10" s="1" a="1"/>
  <c r="W36" i="10" s="1"/>
  <c r="I37" i="7"/>
  <c r="I38" i="7" s="1" a="1"/>
  <c r="W37" i="7"/>
  <c r="X37" i="7" s="1"/>
  <c r="Y37" i="7" s="1"/>
  <c r="U45" i="7"/>
  <c r="V45" i="7" s="1"/>
  <c r="H46" i="7"/>
  <c r="O45" i="7"/>
  <c r="Q45" i="7" s="1"/>
  <c r="R45" i="7"/>
  <c r="S45" i="7" s="1"/>
  <c r="W34" i="6"/>
  <c r="X34" i="6" s="1"/>
  <c r="Y34" i="6" s="1"/>
  <c r="I34" i="6"/>
  <c r="I35" i="6" s="1" a="1"/>
  <c r="U45" i="6"/>
  <c r="V45" i="6" s="1"/>
  <c r="H46" i="6"/>
  <c r="R45" i="6"/>
  <c r="S45" i="6" s="1"/>
  <c r="O45" i="6"/>
  <c r="Q45" i="6" s="1"/>
  <c r="H47" i="5"/>
  <c r="U46" i="5"/>
  <c r="V46" i="5" s="1"/>
  <c r="R46" i="5"/>
  <c r="S46" i="5" s="1"/>
  <c r="O46" i="5"/>
  <c r="Q46" i="5" s="1"/>
  <c r="W34" i="5"/>
  <c r="X34" i="5" s="1"/>
  <c r="Y34" i="5" s="1"/>
  <c r="I34" i="5"/>
  <c r="I35" i="5" s="1" a="1"/>
  <c r="O46" i="4"/>
  <c r="Q46" i="4" s="1"/>
  <c r="R46" i="4"/>
  <c r="S46" i="4" s="1"/>
  <c r="H47" i="4"/>
  <c r="U46" i="4"/>
  <c r="V46" i="4" s="1"/>
  <c r="I39" i="4"/>
  <c r="I40" i="4" s="1" a="1"/>
  <c r="W39" i="4"/>
  <c r="X39" i="4" s="1"/>
  <c r="Y39" i="4" s="1"/>
  <c r="H47" i="13" l="1"/>
  <c r="U46" i="13"/>
  <c r="V46" i="13" s="1"/>
  <c r="R46" i="13"/>
  <c r="S46" i="13" s="1"/>
  <c r="O46" i="13"/>
  <c r="Q46" i="13" s="1"/>
  <c r="I36" i="13"/>
  <c r="I37" i="13" s="1" a="1"/>
  <c r="W36" i="13"/>
  <c r="X36" i="13" s="1"/>
  <c r="H52" i="12"/>
  <c r="U51" i="12"/>
  <c r="V51" i="12" s="1"/>
  <c r="O51" i="12"/>
  <c r="Q51" i="12" s="1"/>
  <c r="R51" i="12"/>
  <c r="S51" i="12" s="1"/>
  <c r="I36" i="12"/>
  <c r="I37" i="12" s="1" a="1"/>
  <c r="W36" i="12"/>
  <c r="X36" i="12" s="1"/>
  <c r="U46" i="11"/>
  <c r="V46" i="11" s="1"/>
  <c r="H47" i="11"/>
  <c r="R46" i="11"/>
  <c r="S46" i="11" s="1"/>
  <c r="O46" i="11"/>
  <c r="Q46" i="11" s="1"/>
  <c r="I38" i="11"/>
  <c r="I39" i="11" s="1" a="1"/>
  <c r="W38" i="11"/>
  <c r="X38" i="11" s="1"/>
  <c r="H48" i="10"/>
  <c r="O47" i="10"/>
  <c r="Q47" i="10" s="1"/>
  <c r="U47" i="10"/>
  <c r="V47" i="10" s="1"/>
  <c r="R47" i="10"/>
  <c r="S47" i="10" s="1"/>
  <c r="X36" i="10"/>
  <c r="I36" i="10"/>
  <c r="I37" i="10" s="1" a="1"/>
  <c r="W37" i="10" s="1"/>
  <c r="U46" i="7"/>
  <c r="V46" i="7" s="1"/>
  <c r="H47" i="7"/>
  <c r="O46" i="7"/>
  <c r="Q46" i="7" s="1"/>
  <c r="R46" i="7"/>
  <c r="S46" i="7" s="1"/>
  <c r="I38" i="7"/>
  <c r="I39" i="7" s="1" a="1"/>
  <c r="W38" i="7"/>
  <c r="X38" i="7" s="1"/>
  <c r="Y38" i="7" s="1"/>
  <c r="W35" i="6"/>
  <c r="X35" i="6" s="1"/>
  <c r="Y35" i="6" s="1"/>
  <c r="I35" i="6"/>
  <c r="I36" i="6" s="1" a="1"/>
  <c r="O46" i="6"/>
  <c r="Q46" i="6" s="1"/>
  <c r="H47" i="6"/>
  <c r="U46" i="6"/>
  <c r="V46" i="6" s="1"/>
  <c r="R46" i="6"/>
  <c r="S46" i="6" s="1"/>
  <c r="W35" i="5"/>
  <c r="X35" i="5" s="1"/>
  <c r="Y35" i="5" s="1"/>
  <c r="I35" i="5"/>
  <c r="I36" i="5" s="1" a="1"/>
  <c r="U47" i="5"/>
  <c r="V47" i="5" s="1"/>
  <c r="H48" i="5"/>
  <c r="R47" i="5"/>
  <c r="S47" i="5" s="1"/>
  <c r="O47" i="5"/>
  <c r="Q47" i="5" s="1"/>
  <c r="O47" i="4"/>
  <c r="Q47" i="4" s="1"/>
  <c r="R47" i="4"/>
  <c r="S47" i="4" s="1"/>
  <c r="H48" i="4"/>
  <c r="U47" i="4"/>
  <c r="V47" i="4" s="1"/>
  <c r="I40" i="4"/>
  <c r="I41" i="4" s="1" a="1"/>
  <c r="W40" i="4"/>
  <c r="X40" i="4" s="1"/>
  <c r="Y40" i="4" s="1"/>
  <c r="H48" i="13" l="1"/>
  <c r="R47" i="13"/>
  <c r="S47" i="13" s="1"/>
  <c r="U47" i="13"/>
  <c r="V47" i="13" s="1"/>
  <c r="O47" i="13"/>
  <c r="Q47" i="13" s="1"/>
  <c r="I37" i="13"/>
  <c r="I38" i="13" s="1" a="1"/>
  <c r="W37" i="13"/>
  <c r="X37" i="13" s="1"/>
  <c r="I37" i="12"/>
  <c r="I38" i="12" s="1" a="1"/>
  <c r="W37" i="12"/>
  <c r="X37" i="12" s="1"/>
  <c r="H53" i="12"/>
  <c r="U52" i="12"/>
  <c r="V52" i="12" s="1"/>
  <c r="O52" i="12"/>
  <c r="Q52" i="12" s="1"/>
  <c r="R52" i="12"/>
  <c r="S52" i="12" s="1"/>
  <c r="H48" i="11"/>
  <c r="U47" i="11"/>
  <c r="V47" i="11" s="1"/>
  <c r="R47" i="11"/>
  <c r="S47" i="11" s="1"/>
  <c r="O47" i="11"/>
  <c r="Q47" i="11" s="1"/>
  <c r="I39" i="11"/>
  <c r="I40" i="11" s="1" a="1"/>
  <c r="W39" i="11"/>
  <c r="X39" i="11" s="1"/>
  <c r="U48" i="10"/>
  <c r="V48" i="10" s="1"/>
  <c r="H49" i="10"/>
  <c r="R48" i="10"/>
  <c r="S48" i="10" s="1"/>
  <c r="O48" i="10"/>
  <c r="Q48" i="10" s="1"/>
  <c r="X37" i="10"/>
  <c r="I37" i="10"/>
  <c r="I38" i="10" s="1" a="1"/>
  <c r="W38" i="10" s="1"/>
  <c r="I39" i="7"/>
  <c r="I40" i="7" s="1" a="1"/>
  <c r="W39" i="7"/>
  <c r="X39" i="7" s="1"/>
  <c r="Y39" i="7" s="1"/>
  <c r="U47" i="7"/>
  <c r="V47" i="7" s="1"/>
  <c r="H48" i="7"/>
  <c r="O47" i="7"/>
  <c r="Q47" i="7" s="1"/>
  <c r="R47" i="7"/>
  <c r="S47" i="7" s="1"/>
  <c r="H48" i="6"/>
  <c r="U47" i="6"/>
  <c r="V47" i="6" s="1"/>
  <c r="R47" i="6"/>
  <c r="S47" i="6" s="1"/>
  <c r="O47" i="6"/>
  <c r="Q47" i="6" s="1"/>
  <c r="I36" i="6"/>
  <c r="I37" i="6" s="1" a="1"/>
  <c r="W36" i="6"/>
  <c r="X36" i="6" s="1"/>
  <c r="Y36" i="6" s="1"/>
  <c r="U48" i="5"/>
  <c r="V48" i="5" s="1"/>
  <c r="H49" i="5"/>
  <c r="R48" i="5"/>
  <c r="S48" i="5" s="1"/>
  <c r="O48" i="5"/>
  <c r="Q48" i="5" s="1"/>
  <c r="W36" i="5"/>
  <c r="X36" i="5" s="1"/>
  <c r="Y36" i="5" s="1"/>
  <c r="I36" i="5"/>
  <c r="I37" i="5" s="1" a="1"/>
  <c r="O48" i="4"/>
  <c r="Q48" i="4" s="1"/>
  <c r="R48" i="4"/>
  <c r="S48" i="4" s="1"/>
  <c r="H49" i="4"/>
  <c r="U48" i="4"/>
  <c r="V48" i="4" s="1"/>
  <c r="I41" i="4"/>
  <c r="I42" i="4" s="1" a="1"/>
  <c r="W41" i="4"/>
  <c r="X41" i="4" s="1"/>
  <c r="Y41" i="4" s="1"/>
  <c r="H49" i="13" l="1"/>
  <c r="U48" i="13"/>
  <c r="V48" i="13" s="1"/>
  <c r="R48" i="13"/>
  <c r="S48" i="13" s="1"/>
  <c r="O48" i="13"/>
  <c r="Q48" i="13" s="1"/>
  <c r="I38" i="13"/>
  <c r="I39" i="13" s="1" a="1"/>
  <c r="W38" i="13"/>
  <c r="X38" i="13" s="1"/>
  <c r="H54" i="12"/>
  <c r="U53" i="12"/>
  <c r="V53" i="12" s="1"/>
  <c r="O53" i="12"/>
  <c r="Q53" i="12" s="1"/>
  <c r="R53" i="12"/>
  <c r="S53" i="12" s="1"/>
  <c r="I38" i="12"/>
  <c r="I39" i="12" s="1" a="1"/>
  <c r="W38" i="12"/>
  <c r="X38" i="12" s="1"/>
  <c r="I40" i="11"/>
  <c r="I41" i="11" s="1" a="1"/>
  <c r="W40" i="11"/>
  <c r="X40" i="11" s="1"/>
  <c r="H49" i="11"/>
  <c r="U48" i="11"/>
  <c r="V48" i="11" s="1"/>
  <c r="O48" i="11"/>
  <c r="Q48" i="11" s="1"/>
  <c r="R48" i="11"/>
  <c r="S48" i="11" s="1"/>
  <c r="O49" i="10"/>
  <c r="Q49" i="10" s="1"/>
  <c r="U49" i="10"/>
  <c r="V49" i="10" s="1"/>
  <c r="H50" i="10"/>
  <c r="R49" i="10"/>
  <c r="S49" i="10" s="1"/>
  <c r="I38" i="10"/>
  <c r="I39" i="10" s="1" a="1"/>
  <c r="W39" i="10" s="1"/>
  <c r="X38" i="10"/>
  <c r="H49" i="7"/>
  <c r="U48" i="7"/>
  <c r="V48" i="7" s="1"/>
  <c r="R48" i="7"/>
  <c r="S48" i="7" s="1"/>
  <c r="O48" i="7"/>
  <c r="Q48" i="7" s="1"/>
  <c r="I40" i="7"/>
  <c r="I41" i="7" s="1" a="1"/>
  <c r="W40" i="7"/>
  <c r="X40" i="7" s="1"/>
  <c r="Y40" i="7" s="1"/>
  <c r="W37" i="6"/>
  <c r="X37" i="6" s="1"/>
  <c r="Y37" i="6" s="1"/>
  <c r="I37" i="6"/>
  <c r="I38" i="6" s="1" a="1"/>
  <c r="H49" i="6"/>
  <c r="R48" i="6"/>
  <c r="S48" i="6" s="1"/>
  <c r="O48" i="6"/>
  <c r="Q48" i="6" s="1"/>
  <c r="U48" i="6"/>
  <c r="V48" i="6" s="1"/>
  <c r="W37" i="5"/>
  <c r="X37" i="5" s="1"/>
  <c r="Y37" i="5" s="1"/>
  <c r="I37" i="5"/>
  <c r="I38" i="5" s="1" a="1"/>
  <c r="U49" i="5"/>
  <c r="V49" i="5" s="1"/>
  <c r="H50" i="5"/>
  <c r="O49" i="5"/>
  <c r="Q49" i="5" s="1"/>
  <c r="R49" i="5"/>
  <c r="S49" i="5" s="1"/>
  <c r="O49" i="4"/>
  <c r="Q49" i="4" s="1"/>
  <c r="R49" i="4"/>
  <c r="S49" i="4" s="1"/>
  <c r="H50" i="4"/>
  <c r="U49" i="4"/>
  <c r="V49" i="4" s="1"/>
  <c r="I42" i="4"/>
  <c r="I43" i="4" s="1" a="1"/>
  <c r="W42" i="4"/>
  <c r="X42" i="4" s="1"/>
  <c r="Y42" i="4" s="1"/>
  <c r="R49" i="13" l="1"/>
  <c r="S49" i="13" s="1"/>
  <c r="O49" i="13"/>
  <c r="Q49" i="13" s="1"/>
  <c r="U49" i="13"/>
  <c r="V49" i="13" s="1"/>
  <c r="H50" i="13"/>
  <c r="I39" i="13"/>
  <c r="I40" i="13" s="1" a="1"/>
  <c r="W39" i="13"/>
  <c r="X39" i="13" s="1"/>
  <c r="I39" i="12"/>
  <c r="I40" i="12" s="1" a="1"/>
  <c r="W39" i="12"/>
  <c r="X39" i="12" s="1"/>
  <c r="H55" i="12"/>
  <c r="U54" i="12"/>
  <c r="V54" i="12" s="1"/>
  <c r="R54" i="12"/>
  <c r="S54" i="12" s="1"/>
  <c r="O54" i="12"/>
  <c r="Q54" i="12" s="1"/>
  <c r="H50" i="11"/>
  <c r="U49" i="11"/>
  <c r="V49" i="11" s="1"/>
  <c r="R49" i="11"/>
  <c r="S49" i="11" s="1"/>
  <c r="O49" i="11"/>
  <c r="Q49" i="11" s="1"/>
  <c r="I41" i="11"/>
  <c r="I42" i="11" s="1" a="1"/>
  <c r="W41" i="11"/>
  <c r="X41" i="11" s="1"/>
  <c r="U50" i="10"/>
  <c r="V50" i="10" s="1"/>
  <c r="R50" i="10"/>
  <c r="S50" i="10" s="1"/>
  <c r="H51" i="10"/>
  <c r="O50" i="10"/>
  <c r="Q50" i="10" s="1"/>
  <c r="I39" i="10"/>
  <c r="I40" i="10" s="1" a="1"/>
  <c r="W40" i="10" s="1"/>
  <c r="X39" i="10"/>
  <c r="W41" i="7"/>
  <c r="X41" i="7" s="1"/>
  <c r="Y41" i="7" s="1"/>
  <c r="I41" i="7"/>
  <c r="I42" i="7" s="1" a="1"/>
  <c r="H50" i="7"/>
  <c r="U49" i="7"/>
  <c r="V49" i="7" s="1"/>
  <c r="R49" i="7"/>
  <c r="S49" i="7" s="1"/>
  <c r="O49" i="7"/>
  <c r="Q49" i="7" s="1"/>
  <c r="H50" i="6"/>
  <c r="O49" i="6"/>
  <c r="Q49" i="6" s="1"/>
  <c r="U49" i="6"/>
  <c r="V49" i="6" s="1"/>
  <c r="R49" i="6"/>
  <c r="S49" i="6" s="1"/>
  <c r="W38" i="6"/>
  <c r="X38" i="6" s="1"/>
  <c r="Y38" i="6" s="1"/>
  <c r="I38" i="6"/>
  <c r="I39" i="6" s="1" a="1"/>
  <c r="H51" i="5"/>
  <c r="U50" i="5"/>
  <c r="V50" i="5" s="1"/>
  <c r="R50" i="5"/>
  <c r="S50" i="5" s="1"/>
  <c r="O50" i="5"/>
  <c r="Q50" i="5" s="1"/>
  <c r="I38" i="5"/>
  <c r="I39" i="5" s="1" a="1"/>
  <c r="W38" i="5"/>
  <c r="X38" i="5" s="1"/>
  <c r="Y38" i="5" s="1"/>
  <c r="O50" i="4"/>
  <c r="Q50" i="4" s="1"/>
  <c r="R50" i="4"/>
  <c r="S50" i="4" s="1"/>
  <c r="H51" i="4"/>
  <c r="U50" i="4"/>
  <c r="V50" i="4" s="1"/>
  <c r="I43" i="4"/>
  <c r="I44" i="4" s="1" a="1"/>
  <c r="W43" i="4"/>
  <c r="X43" i="4" s="1"/>
  <c r="Y43" i="4" s="1"/>
  <c r="R50" i="13" l="1"/>
  <c r="S50" i="13" s="1"/>
  <c r="H51" i="13"/>
  <c r="U50" i="13"/>
  <c r="V50" i="13" s="1"/>
  <c r="O50" i="13"/>
  <c r="Q50" i="13" s="1"/>
  <c r="I40" i="13"/>
  <c r="I41" i="13" s="1" a="1"/>
  <c r="W40" i="13"/>
  <c r="X40" i="13" s="1"/>
  <c r="H56" i="12"/>
  <c r="U55" i="12"/>
  <c r="V55" i="12" s="1"/>
  <c r="R55" i="12"/>
  <c r="S55" i="12" s="1"/>
  <c r="O55" i="12"/>
  <c r="Q55" i="12" s="1"/>
  <c r="I40" i="12"/>
  <c r="I41" i="12" s="1" a="1"/>
  <c r="W40" i="12"/>
  <c r="X40" i="12" s="1"/>
  <c r="H51" i="11"/>
  <c r="U50" i="11"/>
  <c r="V50" i="11" s="1"/>
  <c r="O50" i="11"/>
  <c r="Q50" i="11" s="1"/>
  <c r="R50" i="11"/>
  <c r="S50" i="11" s="1"/>
  <c r="I42" i="11"/>
  <c r="I43" i="11" s="1" a="1"/>
  <c r="W42" i="11"/>
  <c r="X42" i="11" s="1"/>
  <c r="R51" i="10"/>
  <c r="S51" i="10" s="1"/>
  <c r="U51" i="10"/>
  <c r="V51" i="10" s="1"/>
  <c r="H52" i="10"/>
  <c r="O51" i="10"/>
  <c r="Q51" i="10" s="1"/>
  <c r="I40" i="10"/>
  <c r="I41" i="10" s="1" a="1"/>
  <c r="W41" i="10" s="1"/>
  <c r="X40" i="10"/>
  <c r="H51" i="7"/>
  <c r="U50" i="7"/>
  <c r="V50" i="7" s="1"/>
  <c r="R50" i="7"/>
  <c r="S50" i="7" s="1"/>
  <c r="O50" i="7"/>
  <c r="Q50" i="7" s="1"/>
  <c r="I42" i="7"/>
  <c r="I43" i="7" s="1" a="1"/>
  <c r="W42" i="7"/>
  <c r="X42" i="7" s="1"/>
  <c r="Y42" i="7" s="1"/>
  <c r="W39" i="6"/>
  <c r="X39" i="6" s="1"/>
  <c r="Y39" i="6" s="1"/>
  <c r="I39" i="6"/>
  <c r="I40" i="6" s="1" a="1"/>
  <c r="H51" i="6"/>
  <c r="R50" i="6"/>
  <c r="S50" i="6" s="1"/>
  <c r="O50" i="6"/>
  <c r="Q50" i="6" s="1"/>
  <c r="U50" i="6"/>
  <c r="V50" i="6" s="1"/>
  <c r="I39" i="5"/>
  <c r="I40" i="5" s="1" a="1"/>
  <c r="W39" i="5"/>
  <c r="X39" i="5" s="1"/>
  <c r="Y39" i="5" s="1"/>
  <c r="H52" i="5"/>
  <c r="U51" i="5"/>
  <c r="V51" i="5" s="1"/>
  <c r="O51" i="5"/>
  <c r="Q51" i="5" s="1"/>
  <c r="R51" i="5"/>
  <c r="S51" i="5" s="1"/>
  <c r="O51" i="4"/>
  <c r="Q51" i="4" s="1"/>
  <c r="R51" i="4"/>
  <c r="S51" i="4" s="1"/>
  <c r="H52" i="4"/>
  <c r="U51" i="4"/>
  <c r="V51" i="4" s="1"/>
  <c r="I44" i="4"/>
  <c r="I45" i="4" s="1" a="1"/>
  <c r="W44" i="4"/>
  <c r="X44" i="4" s="1"/>
  <c r="Y44" i="4" s="1"/>
  <c r="U51" i="13" l="1"/>
  <c r="V51" i="13" s="1"/>
  <c r="R51" i="13"/>
  <c r="S51" i="13" s="1"/>
  <c r="H52" i="13"/>
  <c r="O51" i="13"/>
  <c r="Q51" i="13" s="1"/>
  <c r="I41" i="13"/>
  <c r="I42" i="13" s="1" a="1"/>
  <c r="W41" i="13"/>
  <c r="X41" i="13" s="1"/>
  <c r="I41" i="12"/>
  <c r="I42" i="12" s="1" a="1"/>
  <c r="W41" i="12"/>
  <c r="X41" i="12" s="1"/>
  <c r="U56" i="12"/>
  <c r="V56" i="12" s="1"/>
  <c r="H57" i="12"/>
  <c r="O56" i="12"/>
  <c r="Q56" i="12" s="1"/>
  <c r="R56" i="12"/>
  <c r="S56" i="12" s="1"/>
  <c r="I43" i="11"/>
  <c r="I44" i="11" s="1" a="1"/>
  <c r="W43" i="11"/>
  <c r="X43" i="11" s="1"/>
  <c r="H52" i="11"/>
  <c r="U51" i="11"/>
  <c r="V51" i="11" s="1"/>
  <c r="O51" i="11"/>
  <c r="Q51" i="11" s="1"/>
  <c r="R51" i="11"/>
  <c r="S51" i="11" s="1"/>
  <c r="H53" i="10"/>
  <c r="O52" i="10"/>
  <c r="Q52" i="10" s="1"/>
  <c r="R52" i="10"/>
  <c r="S52" i="10" s="1"/>
  <c r="U52" i="10"/>
  <c r="V52" i="10" s="1"/>
  <c r="X41" i="10"/>
  <c r="I41" i="10"/>
  <c r="I42" i="10" s="1" a="1"/>
  <c r="W42" i="10" s="1"/>
  <c r="W43" i="7"/>
  <c r="X43" i="7" s="1"/>
  <c r="Y43" i="7" s="1"/>
  <c r="I43" i="7"/>
  <c r="I44" i="7" s="1" a="1"/>
  <c r="H52" i="7"/>
  <c r="U51" i="7"/>
  <c r="V51" i="7" s="1"/>
  <c r="O51" i="7"/>
  <c r="Q51" i="7" s="1"/>
  <c r="R51" i="7"/>
  <c r="S51" i="7" s="1"/>
  <c r="W40" i="6"/>
  <c r="X40" i="6" s="1"/>
  <c r="Y40" i="6" s="1"/>
  <c r="I40" i="6"/>
  <c r="I41" i="6" s="1" a="1"/>
  <c r="U51" i="6"/>
  <c r="V51" i="6" s="1"/>
  <c r="H52" i="6"/>
  <c r="R51" i="6"/>
  <c r="S51" i="6" s="1"/>
  <c r="O51" i="6"/>
  <c r="Q51" i="6" s="1"/>
  <c r="U52" i="5"/>
  <c r="V52" i="5" s="1"/>
  <c r="R52" i="5"/>
  <c r="S52" i="5" s="1"/>
  <c r="O52" i="5"/>
  <c r="Q52" i="5" s="1"/>
  <c r="H53" i="5"/>
  <c r="W40" i="5"/>
  <c r="X40" i="5" s="1"/>
  <c r="Y40" i="5" s="1"/>
  <c r="I40" i="5"/>
  <c r="I41" i="5" s="1" a="1"/>
  <c r="O52" i="4"/>
  <c r="Q52" i="4" s="1"/>
  <c r="R52" i="4"/>
  <c r="S52" i="4" s="1"/>
  <c r="H53" i="4"/>
  <c r="U52" i="4"/>
  <c r="V52" i="4" s="1"/>
  <c r="I45" i="4"/>
  <c r="I46" i="4" s="1" a="1"/>
  <c r="W45" i="4"/>
  <c r="X45" i="4" s="1"/>
  <c r="Y45" i="4" s="1"/>
  <c r="R52" i="13" l="1"/>
  <c r="S52" i="13" s="1"/>
  <c r="H53" i="13"/>
  <c r="U52" i="13"/>
  <c r="V52" i="13" s="1"/>
  <c r="O52" i="13"/>
  <c r="Q52" i="13" s="1"/>
  <c r="I42" i="13"/>
  <c r="I43" i="13" s="1" a="1"/>
  <c r="W42" i="13"/>
  <c r="X42" i="13" s="1"/>
  <c r="U57" i="12"/>
  <c r="V57" i="12" s="1"/>
  <c r="H58" i="12"/>
  <c r="R57" i="12"/>
  <c r="S57" i="12" s="1"/>
  <c r="O57" i="12"/>
  <c r="Q57" i="12" s="1"/>
  <c r="I42" i="12"/>
  <c r="I43" i="12" s="1" a="1"/>
  <c r="W42" i="12"/>
  <c r="X42" i="12" s="1"/>
  <c r="H53" i="11"/>
  <c r="U52" i="11"/>
  <c r="V52" i="11" s="1"/>
  <c r="O52" i="11"/>
  <c r="Q52" i="11" s="1"/>
  <c r="R52" i="11"/>
  <c r="S52" i="11" s="1"/>
  <c r="I44" i="11"/>
  <c r="I45" i="11" s="1" a="1"/>
  <c r="W44" i="11"/>
  <c r="X44" i="11" s="1"/>
  <c r="U53" i="10"/>
  <c r="V53" i="10" s="1"/>
  <c r="O53" i="10"/>
  <c r="Q53" i="10" s="1"/>
  <c r="H54" i="10"/>
  <c r="R53" i="10"/>
  <c r="S53" i="10" s="1"/>
  <c r="X42" i="10"/>
  <c r="I42" i="10"/>
  <c r="I43" i="10" s="1" a="1"/>
  <c r="W43" i="10" s="1"/>
  <c r="H53" i="7"/>
  <c r="U52" i="7"/>
  <c r="V52" i="7" s="1"/>
  <c r="O52" i="7"/>
  <c r="Q52" i="7" s="1"/>
  <c r="R52" i="7"/>
  <c r="S52" i="7" s="1"/>
  <c r="W44" i="7"/>
  <c r="X44" i="7" s="1"/>
  <c r="Y44" i="7" s="1"/>
  <c r="I44" i="7"/>
  <c r="I45" i="7" s="1" a="1"/>
  <c r="H53" i="6"/>
  <c r="U52" i="6"/>
  <c r="V52" i="6" s="1"/>
  <c r="O52" i="6"/>
  <c r="Q52" i="6" s="1"/>
  <c r="R52" i="6"/>
  <c r="S52" i="6" s="1"/>
  <c r="W41" i="6"/>
  <c r="X41" i="6" s="1"/>
  <c r="Y41" i="6" s="1"/>
  <c r="I41" i="6"/>
  <c r="I42" i="6" s="1" a="1"/>
  <c r="W41" i="5"/>
  <c r="X41" i="5" s="1"/>
  <c r="Y41" i="5" s="1"/>
  <c r="I41" i="5"/>
  <c r="I42" i="5" s="1" a="1"/>
  <c r="U53" i="5"/>
  <c r="V53" i="5" s="1"/>
  <c r="H54" i="5"/>
  <c r="R53" i="5"/>
  <c r="S53" i="5" s="1"/>
  <c r="O53" i="5"/>
  <c r="Q53" i="5" s="1"/>
  <c r="O53" i="4"/>
  <c r="Q53" i="4" s="1"/>
  <c r="R53" i="4"/>
  <c r="S53" i="4" s="1"/>
  <c r="H54" i="4"/>
  <c r="U53" i="4"/>
  <c r="V53" i="4" s="1"/>
  <c r="I46" i="4"/>
  <c r="I47" i="4" s="1" a="1"/>
  <c r="W46" i="4"/>
  <c r="X46" i="4" s="1"/>
  <c r="Y46" i="4" s="1"/>
  <c r="U53" i="13" l="1"/>
  <c r="V53" i="13" s="1"/>
  <c r="R53" i="13"/>
  <c r="S53" i="13" s="1"/>
  <c r="H54" i="13"/>
  <c r="O53" i="13"/>
  <c r="Q53" i="13" s="1"/>
  <c r="I43" i="13"/>
  <c r="I44" i="13" s="1" a="1"/>
  <c r="W43" i="13"/>
  <c r="X43" i="13" s="1"/>
  <c r="I43" i="12"/>
  <c r="I44" i="12" s="1" a="1"/>
  <c r="W43" i="12"/>
  <c r="X43" i="12" s="1"/>
  <c r="U58" i="12"/>
  <c r="V58" i="12" s="1"/>
  <c r="H59" i="12"/>
  <c r="O58" i="12"/>
  <c r="Q58" i="12" s="1"/>
  <c r="R58" i="12"/>
  <c r="S58" i="12" s="1"/>
  <c r="U53" i="11"/>
  <c r="V53" i="11" s="1"/>
  <c r="H54" i="11"/>
  <c r="R53" i="11"/>
  <c r="S53" i="11" s="1"/>
  <c r="O53" i="11"/>
  <c r="Q53" i="11" s="1"/>
  <c r="I45" i="11"/>
  <c r="I46" i="11" s="1" a="1"/>
  <c r="W45" i="11"/>
  <c r="X45" i="11" s="1"/>
  <c r="H55" i="10"/>
  <c r="R54" i="10"/>
  <c r="S54" i="10" s="1"/>
  <c r="U54" i="10"/>
  <c r="V54" i="10" s="1"/>
  <c r="O54" i="10"/>
  <c r="Q54" i="10" s="1"/>
  <c r="X43" i="10"/>
  <c r="I43" i="10"/>
  <c r="I44" i="10" s="1" a="1"/>
  <c r="W44" i="10" s="1"/>
  <c r="W45" i="7"/>
  <c r="X45" i="7" s="1"/>
  <c r="Y45" i="7" s="1"/>
  <c r="I45" i="7"/>
  <c r="I46" i="7" s="1" a="1"/>
  <c r="H54" i="7"/>
  <c r="U53" i="7"/>
  <c r="V53" i="7" s="1"/>
  <c r="R53" i="7"/>
  <c r="S53" i="7" s="1"/>
  <c r="O53" i="7"/>
  <c r="Q53" i="7" s="1"/>
  <c r="I42" i="6"/>
  <c r="I43" i="6" s="1" a="1"/>
  <c r="W42" i="6"/>
  <c r="X42" i="6" s="1"/>
  <c r="Y42" i="6" s="1"/>
  <c r="H54" i="6"/>
  <c r="U53" i="6"/>
  <c r="V53" i="6" s="1"/>
  <c r="R53" i="6"/>
  <c r="S53" i="6" s="1"/>
  <c r="O53" i="6"/>
  <c r="Q53" i="6" s="1"/>
  <c r="U54" i="5"/>
  <c r="V54" i="5" s="1"/>
  <c r="H55" i="5"/>
  <c r="O54" i="5"/>
  <c r="Q54" i="5" s="1"/>
  <c r="R54" i="5"/>
  <c r="S54" i="5" s="1"/>
  <c r="W42" i="5"/>
  <c r="X42" i="5" s="1"/>
  <c r="Y42" i="5" s="1"/>
  <c r="I42" i="5"/>
  <c r="I43" i="5" s="1" a="1"/>
  <c r="O54" i="4"/>
  <c r="Q54" i="4" s="1"/>
  <c r="R54" i="4"/>
  <c r="S54" i="4" s="1"/>
  <c r="H55" i="4"/>
  <c r="U54" i="4"/>
  <c r="V54" i="4" s="1"/>
  <c r="I47" i="4"/>
  <c r="I48" i="4" s="1" a="1"/>
  <c r="W47" i="4"/>
  <c r="X47" i="4" s="1"/>
  <c r="Y47" i="4" s="1"/>
  <c r="U54" i="13" l="1"/>
  <c r="V54" i="13" s="1"/>
  <c r="H55" i="13"/>
  <c r="R54" i="13"/>
  <c r="S54" i="13" s="1"/>
  <c r="O54" i="13"/>
  <c r="Q54" i="13" s="1"/>
  <c r="I44" i="13"/>
  <c r="I45" i="13" s="1" a="1"/>
  <c r="W44" i="13"/>
  <c r="X44" i="13" s="1"/>
  <c r="U59" i="12"/>
  <c r="V59" i="12" s="1"/>
  <c r="H60" i="12"/>
  <c r="R59" i="12"/>
  <c r="S59" i="12" s="1"/>
  <c r="O59" i="12"/>
  <c r="Q59" i="12" s="1"/>
  <c r="I44" i="12"/>
  <c r="I45" i="12" s="1" a="1"/>
  <c r="W44" i="12"/>
  <c r="X44" i="12" s="1"/>
  <c r="I46" i="11"/>
  <c r="I47" i="11" s="1" a="1"/>
  <c r="W46" i="11"/>
  <c r="X46" i="11" s="1"/>
  <c r="U54" i="11"/>
  <c r="V54" i="11" s="1"/>
  <c r="H55" i="11"/>
  <c r="R54" i="11"/>
  <c r="S54" i="11" s="1"/>
  <c r="O54" i="11"/>
  <c r="Q54" i="11" s="1"/>
  <c r="O55" i="10"/>
  <c r="Q55" i="10" s="1"/>
  <c r="U55" i="10"/>
  <c r="V55" i="10" s="1"/>
  <c r="H56" i="10"/>
  <c r="R55" i="10"/>
  <c r="S55" i="10" s="1"/>
  <c r="I44" i="10"/>
  <c r="I45" i="10" s="1" a="1"/>
  <c r="W45" i="10" s="1"/>
  <c r="X44" i="10"/>
  <c r="W46" i="7"/>
  <c r="X46" i="7" s="1"/>
  <c r="Y46" i="7" s="1"/>
  <c r="I46" i="7"/>
  <c r="I47" i="7" s="1" a="1"/>
  <c r="H55" i="7"/>
  <c r="U54" i="7"/>
  <c r="V54" i="7" s="1"/>
  <c r="R54" i="7"/>
  <c r="S54" i="7" s="1"/>
  <c r="O54" i="7"/>
  <c r="Q54" i="7" s="1"/>
  <c r="H55" i="6"/>
  <c r="O54" i="6"/>
  <c r="Q54" i="6" s="1"/>
  <c r="U54" i="6"/>
  <c r="V54" i="6" s="1"/>
  <c r="R54" i="6"/>
  <c r="S54" i="6" s="1"/>
  <c r="W43" i="6"/>
  <c r="X43" i="6" s="1"/>
  <c r="Y43" i="6" s="1"/>
  <c r="I43" i="6"/>
  <c r="I44" i="6" s="1" a="1"/>
  <c r="W43" i="5"/>
  <c r="X43" i="5" s="1"/>
  <c r="Y43" i="5" s="1"/>
  <c r="I43" i="5"/>
  <c r="I44" i="5" s="1" a="1"/>
  <c r="U55" i="5"/>
  <c r="V55" i="5" s="1"/>
  <c r="H56" i="5"/>
  <c r="O55" i="5"/>
  <c r="Q55" i="5" s="1"/>
  <c r="R55" i="5"/>
  <c r="S55" i="5" s="1"/>
  <c r="O55" i="4"/>
  <c r="Q55" i="4" s="1"/>
  <c r="R55" i="4"/>
  <c r="S55" i="4" s="1"/>
  <c r="H56" i="4"/>
  <c r="U55" i="4"/>
  <c r="V55" i="4" s="1"/>
  <c r="I48" i="4"/>
  <c r="I49" i="4" s="1" a="1"/>
  <c r="W48" i="4"/>
  <c r="X48" i="4" s="1"/>
  <c r="Y48" i="4" s="1"/>
  <c r="U55" i="13" l="1"/>
  <c r="V55" i="13" s="1"/>
  <c r="H56" i="13"/>
  <c r="O55" i="13"/>
  <c r="Q55" i="13" s="1"/>
  <c r="R55" i="13"/>
  <c r="S55" i="13" s="1"/>
  <c r="I45" i="13"/>
  <c r="I46" i="13" s="1" a="1"/>
  <c r="W45" i="13"/>
  <c r="X45" i="13" s="1"/>
  <c r="U60" i="12"/>
  <c r="V60" i="12" s="1"/>
  <c r="H61" i="12"/>
  <c r="O60" i="12"/>
  <c r="Q60" i="12" s="1"/>
  <c r="R60" i="12"/>
  <c r="S60" i="12" s="1"/>
  <c r="I45" i="12"/>
  <c r="I46" i="12" s="1" a="1"/>
  <c r="W45" i="12"/>
  <c r="X45" i="12" s="1"/>
  <c r="U55" i="11"/>
  <c r="V55" i="11" s="1"/>
  <c r="H56" i="11"/>
  <c r="O55" i="11"/>
  <c r="Q55" i="11" s="1"/>
  <c r="R55" i="11"/>
  <c r="S55" i="11" s="1"/>
  <c r="I47" i="11"/>
  <c r="I48" i="11" s="1" a="1"/>
  <c r="W47" i="11"/>
  <c r="X47" i="11" s="1"/>
  <c r="U56" i="10"/>
  <c r="V56" i="10" s="1"/>
  <c r="R56" i="10"/>
  <c r="S56" i="10" s="1"/>
  <c r="H57" i="10"/>
  <c r="O56" i="10"/>
  <c r="Q56" i="10" s="1"/>
  <c r="I45" i="10"/>
  <c r="I46" i="10" s="1" a="1"/>
  <c r="W46" i="10" s="1"/>
  <c r="X45" i="10"/>
  <c r="H56" i="7"/>
  <c r="U55" i="7"/>
  <c r="V55" i="7" s="1"/>
  <c r="O55" i="7"/>
  <c r="Q55" i="7" s="1"/>
  <c r="R55" i="7"/>
  <c r="S55" i="7" s="1"/>
  <c r="I47" i="7"/>
  <c r="I48" i="7" s="1" a="1"/>
  <c r="W47" i="7"/>
  <c r="X47" i="7" s="1"/>
  <c r="Y47" i="7" s="1"/>
  <c r="W44" i="6"/>
  <c r="X44" i="6" s="1"/>
  <c r="Y44" i="6" s="1"/>
  <c r="I44" i="6"/>
  <c r="I45" i="6" s="1" a="1"/>
  <c r="H56" i="6"/>
  <c r="O55" i="6"/>
  <c r="Q55" i="6" s="1"/>
  <c r="U55" i="6"/>
  <c r="V55" i="6" s="1"/>
  <c r="R55" i="6"/>
  <c r="S55" i="6" s="1"/>
  <c r="H57" i="5"/>
  <c r="U56" i="5"/>
  <c r="V56" i="5" s="1"/>
  <c r="R56" i="5"/>
  <c r="S56" i="5" s="1"/>
  <c r="O56" i="5"/>
  <c r="Q56" i="5" s="1"/>
  <c r="I44" i="5"/>
  <c r="I45" i="5" s="1" a="1"/>
  <c r="W44" i="5"/>
  <c r="X44" i="5" s="1"/>
  <c r="Y44" i="5" s="1"/>
  <c r="O56" i="4"/>
  <c r="Q56" i="4" s="1"/>
  <c r="R56" i="4"/>
  <c r="S56" i="4" s="1"/>
  <c r="H57" i="4"/>
  <c r="U56" i="4"/>
  <c r="V56" i="4" s="1"/>
  <c r="I49" i="4"/>
  <c r="I50" i="4" s="1" a="1"/>
  <c r="W49" i="4"/>
  <c r="X49" i="4" s="1"/>
  <c r="Y49" i="4" s="1"/>
  <c r="H57" i="13" l="1"/>
  <c r="O56" i="13"/>
  <c r="Q56" i="13" s="1"/>
  <c r="U56" i="13"/>
  <c r="V56" i="13" s="1"/>
  <c r="R56" i="13"/>
  <c r="S56" i="13" s="1"/>
  <c r="I46" i="13"/>
  <c r="I47" i="13" s="1" a="1"/>
  <c r="W46" i="13"/>
  <c r="X46" i="13" s="1"/>
  <c r="I46" i="12"/>
  <c r="I47" i="12" s="1" a="1"/>
  <c r="W46" i="12"/>
  <c r="X46" i="12" s="1"/>
  <c r="U61" i="12"/>
  <c r="V61" i="12" s="1"/>
  <c r="H62" i="12"/>
  <c r="R61" i="12"/>
  <c r="S61" i="12" s="1"/>
  <c r="O61" i="12"/>
  <c r="Q61" i="12" s="1"/>
  <c r="I48" i="11"/>
  <c r="I49" i="11" s="1" a="1"/>
  <c r="W48" i="11"/>
  <c r="X48" i="11" s="1"/>
  <c r="U56" i="11"/>
  <c r="V56" i="11" s="1"/>
  <c r="H57" i="11"/>
  <c r="O56" i="11"/>
  <c r="Q56" i="11" s="1"/>
  <c r="R56" i="11"/>
  <c r="S56" i="11" s="1"/>
  <c r="U57" i="10"/>
  <c r="V57" i="10" s="1"/>
  <c r="H58" i="10"/>
  <c r="O57" i="10"/>
  <c r="Q57" i="10" s="1"/>
  <c r="R57" i="10"/>
  <c r="S57" i="10" s="1"/>
  <c r="I46" i="10"/>
  <c r="I47" i="10" s="1" a="1"/>
  <c r="W47" i="10" s="1"/>
  <c r="X46" i="10"/>
  <c r="I48" i="7"/>
  <c r="I49" i="7" s="1" a="1"/>
  <c r="W48" i="7"/>
  <c r="X48" i="7" s="1"/>
  <c r="Y48" i="7" s="1"/>
  <c r="H57" i="7"/>
  <c r="U56" i="7"/>
  <c r="V56" i="7" s="1"/>
  <c r="O56" i="7"/>
  <c r="Q56" i="7" s="1"/>
  <c r="R56" i="7"/>
  <c r="S56" i="7" s="1"/>
  <c r="H57" i="6"/>
  <c r="O56" i="6"/>
  <c r="Q56" i="6" s="1"/>
  <c r="U56" i="6"/>
  <c r="V56" i="6" s="1"/>
  <c r="R56" i="6"/>
  <c r="S56" i="6" s="1"/>
  <c r="W45" i="6"/>
  <c r="X45" i="6" s="1"/>
  <c r="Y45" i="6" s="1"/>
  <c r="I45" i="6"/>
  <c r="I46" i="6" s="1" a="1"/>
  <c r="I45" i="5"/>
  <c r="I46" i="5" s="1" a="1"/>
  <c r="W45" i="5"/>
  <c r="X45" i="5" s="1"/>
  <c r="Y45" i="5" s="1"/>
  <c r="H58" i="5"/>
  <c r="U57" i="5"/>
  <c r="V57" i="5" s="1"/>
  <c r="O57" i="5"/>
  <c r="Q57" i="5" s="1"/>
  <c r="R57" i="5"/>
  <c r="S57" i="5" s="1"/>
  <c r="O57" i="4"/>
  <c r="Q57" i="4" s="1"/>
  <c r="R57" i="4"/>
  <c r="S57" i="4" s="1"/>
  <c r="H58" i="4"/>
  <c r="U57" i="4"/>
  <c r="V57" i="4" s="1"/>
  <c r="I50" i="4"/>
  <c r="I51" i="4" s="1" a="1"/>
  <c r="W50" i="4"/>
  <c r="X50" i="4" s="1"/>
  <c r="Y50" i="4" s="1"/>
  <c r="U57" i="13" l="1"/>
  <c r="V57" i="13" s="1"/>
  <c r="O57" i="13"/>
  <c r="Q57" i="13" s="1"/>
  <c r="H58" i="13"/>
  <c r="R57" i="13"/>
  <c r="S57" i="13" s="1"/>
  <c r="I47" i="13"/>
  <c r="I48" i="13" s="1" a="1"/>
  <c r="W47" i="13"/>
  <c r="X47" i="13" s="1"/>
  <c r="H63" i="12"/>
  <c r="U62" i="12"/>
  <c r="V62" i="12" s="1"/>
  <c r="R62" i="12"/>
  <c r="S62" i="12" s="1"/>
  <c r="O62" i="12"/>
  <c r="Q62" i="12" s="1"/>
  <c r="I47" i="12"/>
  <c r="I48" i="12" s="1" a="1"/>
  <c r="W47" i="12"/>
  <c r="X47" i="12" s="1"/>
  <c r="I49" i="11"/>
  <c r="I50" i="11" s="1" a="1"/>
  <c r="W49" i="11"/>
  <c r="X49" i="11" s="1"/>
  <c r="U57" i="11"/>
  <c r="V57" i="11" s="1"/>
  <c r="H58" i="11"/>
  <c r="O57" i="11"/>
  <c r="Q57" i="11" s="1"/>
  <c r="R57" i="11"/>
  <c r="S57" i="11" s="1"/>
  <c r="U58" i="10"/>
  <c r="V58" i="10" s="1"/>
  <c r="H59" i="10"/>
  <c r="O58" i="10"/>
  <c r="Q58" i="10" s="1"/>
  <c r="R58" i="10"/>
  <c r="S58" i="10" s="1"/>
  <c r="X47" i="10"/>
  <c r="I47" i="10"/>
  <c r="I48" i="10" s="1" a="1"/>
  <c r="W48" i="10" s="1"/>
  <c r="U57" i="7"/>
  <c r="V57" i="7" s="1"/>
  <c r="H58" i="7"/>
  <c r="R57" i="7"/>
  <c r="S57" i="7" s="1"/>
  <c r="O57" i="7"/>
  <c r="Q57" i="7" s="1"/>
  <c r="I49" i="7"/>
  <c r="I50" i="7" s="1" a="1"/>
  <c r="W49" i="7"/>
  <c r="X49" i="7" s="1"/>
  <c r="Y49" i="7" s="1"/>
  <c r="W46" i="6"/>
  <c r="X46" i="6" s="1"/>
  <c r="Y46" i="6" s="1"/>
  <c r="I46" i="6"/>
  <c r="I47" i="6" s="1" a="1"/>
  <c r="U57" i="6"/>
  <c r="V57" i="6" s="1"/>
  <c r="H58" i="6"/>
  <c r="O57" i="6"/>
  <c r="Q57" i="6" s="1"/>
  <c r="R57" i="6"/>
  <c r="S57" i="6" s="1"/>
  <c r="H59" i="5"/>
  <c r="U58" i="5"/>
  <c r="V58" i="5" s="1"/>
  <c r="R58" i="5"/>
  <c r="S58" i="5" s="1"/>
  <c r="O58" i="5"/>
  <c r="Q58" i="5" s="1"/>
  <c r="W46" i="5"/>
  <c r="X46" i="5" s="1"/>
  <c r="Y46" i="5" s="1"/>
  <c r="I46" i="5"/>
  <c r="I47" i="5" s="1" a="1"/>
  <c r="O58" i="4"/>
  <c r="Q58" i="4" s="1"/>
  <c r="R58" i="4"/>
  <c r="S58" i="4" s="1"/>
  <c r="H59" i="4"/>
  <c r="U58" i="4"/>
  <c r="V58" i="4" s="1"/>
  <c r="I51" i="4"/>
  <c r="I52" i="4" s="1" a="1"/>
  <c r="W51" i="4"/>
  <c r="X51" i="4" s="1"/>
  <c r="Y51" i="4" s="1"/>
  <c r="U58" i="13" l="1"/>
  <c r="V58" i="13" s="1"/>
  <c r="O58" i="13"/>
  <c r="Q58" i="13" s="1"/>
  <c r="H59" i="13"/>
  <c r="R58" i="13"/>
  <c r="S58" i="13" s="1"/>
  <c r="I48" i="13"/>
  <c r="I49" i="13" s="1" a="1"/>
  <c r="W48" i="13"/>
  <c r="X48" i="13" s="1"/>
  <c r="I48" i="12"/>
  <c r="I49" i="12" s="1" a="1"/>
  <c r="W48" i="12"/>
  <c r="X48" i="12" s="1"/>
  <c r="U63" i="12"/>
  <c r="V63" i="12" s="1"/>
  <c r="H64" i="12"/>
  <c r="R63" i="12"/>
  <c r="S63" i="12" s="1"/>
  <c r="O63" i="12"/>
  <c r="Q63" i="12" s="1"/>
  <c r="U58" i="11"/>
  <c r="V58" i="11" s="1"/>
  <c r="H59" i="11"/>
  <c r="O58" i="11"/>
  <c r="Q58" i="11" s="1"/>
  <c r="R58" i="11"/>
  <c r="S58" i="11" s="1"/>
  <c r="I50" i="11"/>
  <c r="I51" i="11" s="1" a="1"/>
  <c r="W50" i="11"/>
  <c r="X50" i="11" s="1"/>
  <c r="U59" i="10"/>
  <c r="V59" i="10" s="1"/>
  <c r="O59" i="10"/>
  <c r="Q59" i="10" s="1"/>
  <c r="H60" i="10"/>
  <c r="R59" i="10"/>
  <c r="S59" i="10" s="1"/>
  <c r="X48" i="10"/>
  <c r="I48" i="10"/>
  <c r="I49" i="10" s="1" a="1"/>
  <c r="W49" i="10" s="1"/>
  <c r="I50" i="7"/>
  <c r="I51" i="7" s="1" a="1"/>
  <c r="W50" i="7"/>
  <c r="X50" i="7" s="1"/>
  <c r="Y50" i="7" s="1"/>
  <c r="U58" i="7"/>
  <c r="V58" i="7" s="1"/>
  <c r="H59" i="7"/>
  <c r="R58" i="7"/>
  <c r="S58" i="7" s="1"/>
  <c r="O58" i="7"/>
  <c r="Q58" i="7" s="1"/>
  <c r="H59" i="6"/>
  <c r="O58" i="6"/>
  <c r="Q58" i="6" s="1"/>
  <c r="U58" i="6"/>
  <c r="V58" i="6" s="1"/>
  <c r="R58" i="6"/>
  <c r="S58" i="6" s="1"/>
  <c r="W47" i="6"/>
  <c r="X47" i="6" s="1"/>
  <c r="Y47" i="6" s="1"/>
  <c r="I47" i="6"/>
  <c r="I48" i="6" s="1" a="1"/>
  <c r="W47" i="5"/>
  <c r="X47" i="5" s="1"/>
  <c r="Y47" i="5" s="1"/>
  <c r="I47" i="5"/>
  <c r="I48" i="5" s="1" a="1"/>
  <c r="H60" i="5"/>
  <c r="U59" i="5"/>
  <c r="V59" i="5" s="1"/>
  <c r="R59" i="5"/>
  <c r="S59" i="5" s="1"/>
  <c r="O59" i="5"/>
  <c r="Q59" i="5" s="1"/>
  <c r="O59" i="4"/>
  <c r="Q59" i="4" s="1"/>
  <c r="R59" i="4"/>
  <c r="S59" i="4" s="1"/>
  <c r="H60" i="4"/>
  <c r="U59" i="4"/>
  <c r="V59" i="4" s="1"/>
  <c r="W52" i="4"/>
  <c r="X52" i="4" s="1"/>
  <c r="Y52" i="4" s="1"/>
  <c r="I52" i="4"/>
  <c r="I53" i="4" s="1" a="1"/>
  <c r="H60" i="13" l="1"/>
  <c r="U59" i="13"/>
  <c r="V59" i="13" s="1"/>
  <c r="O59" i="13"/>
  <c r="Q59" i="13" s="1"/>
  <c r="R59" i="13"/>
  <c r="S59" i="13" s="1"/>
  <c r="I49" i="13"/>
  <c r="I50" i="13" s="1" a="1"/>
  <c r="W49" i="13"/>
  <c r="X49" i="13" s="1"/>
  <c r="U64" i="12"/>
  <c r="V64" i="12" s="1"/>
  <c r="H65" i="12"/>
  <c r="O64" i="12"/>
  <c r="Q64" i="12" s="1"/>
  <c r="R64" i="12"/>
  <c r="S64" i="12" s="1"/>
  <c r="I49" i="12"/>
  <c r="I50" i="12" s="1" a="1"/>
  <c r="W49" i="12"/>
  <c r="X49" i="12" s="1"/>
  <c r="I51" i="11"/>
  <c r="I52" i="11" s="1" a="1"/>
  <c r="W51" i="11"/>
  <c r="X51" i="11" s="1"/>
  <c r="H60" i="11"/>
  <c r="U59" i="11"/>
  <c r="V59" i="11" s="1"/>
  <c r="R59" i="11"/>
  <c r="S59" i="11" s="1"/>
  <c r="O59" i="11"/>
  <c r="Q59" i="11" s="1"/>
  <c r="U60" i="10"/>
  <c r="V60" i="10" s="1"/>
  <c r="H61" i="10"/>
  <c r="O60" i="10"/>
  <c r="Q60" i="10" s="1"/>
  <c r="R60" i="10"/>
  <c r="S60" i="10" s="1"/>
  <c r="X49" i="10"/>
  <c r="I49" i="10"/>
  <c r="I50" i="10" s="1" a="1"/>
  <c r="W50" i="10" s="1"/>
  <c r="U59" i="7"/>
  <c r="V59" i="7" s="1"/>
  <c r="H60" i="7"/>
  <c r="R59" i="7"/>
  <c r="S59" i="7" s="1"/>
  <c r="O59" i="7"/>
  <c r="Q59" i="7" s="1"/>
  <c r="I51" i="7"/>
  <c r="I52" i="7" s="1" a="1"/>
  <c r="W51" i="7"/>
  <c r="X51" i="7" s="1"/>
  <c r="Y51" i="7" s="1"/>
  <c r="I48" i="6"/>
  <c r="I49" i="6" s="1" a="1"/>
  <c r="W48" i="6"/>
  <c r="X48" i="6" s="1"/>
  <c r="Y48" i="6" s="1"/>
  <c r="H60" i="6"/>
  <c r="R59" i="6"/>
  <c r="S59" i="6" s="1"/>
  <c r="U59" i="6"/>
  <c r="V59" i="6" s="1"/>
  <c r="O59" i="6"/>
  <c r="Q59" i="6" s="1"/>
  <c r="W48" i="5"/>
  <c r="X48" i="5" s="1"/>
  <c r="Y48" i="5" s="1"/>
  <c r="I48" i="5"/>
  <c r="I49" i="5" s="1" a="1"/>
  <c r="H61" i="5"/>
  <c r="U60" i="5"/>
  <c r="V60" i="5" s="1"/>
  <c r="O60" i="5"/>
  <c r="Q60" i="5" s="1"/>
  <c r="R60" i="5"/>
  <c r="S60" i="5" s="1"/>
  <c r="O60" i="4"/>
  <c r="Q60" i="4" s="1"/>
  <c r="R60" i="4"/>
  <c r="S60" i="4" s="1"/>
  <c r="H61" i="4"/>
  <c r="U60" i="4"/>
  <c r="V60" i="4" s="1"/>
  <c r="I53" i="4"/>
  <c r="I54" i="4" s="1" a="1"/>
  <c r="W53" i="4"/>
  <c r="X53" i="4" s="1"/>
  <c r="Y53" i="4" s="1"/>
  <c r="R60" i="13" l="1"/>
  <c r="S60" i="13" s="1"/>
  <c r="O60" i="13"/>
  <c r="Q60" i="13" s="1"/>
  <c r="H61" i="13"/>
  <c r="U60" i="13"/>
  <c r="V60" i="13" s="1"/>
  <c r="I50" i="13"/>
  <c r="I51" i="13" s="1" a="1"/>
  <c r="W50" i="13"/>
  <c r="X50" i="13" s="1"/>
  <c r="I50" i="12"/>
  <c r="I51" i="12" s="1" a="1"/>
  <c r="W50" i="12"/>
  <c r="X50" i="12" s="1"/>
  <c r="U65" i="12"/>
  <c r="V65" i="12" s="1"/>
  <c r="H66" i="12"/>
  <c r="O65" i="12"/>
  <c r="Q65" i="12" s="1"/>
  <c r="R65" i="12"/>
  <c r="S65" i="12" s="1"/>
  <c r="H61" i="11"/>
  <c r="U60" i="11"/>
  <c r="V60" i="11" s="1"/>
  <c r="O60" i="11"/>
  <c r="Q60" i="11" s="1"/>
  <c r="R60" i="11"/>
  <c r="S60" i="11" s="1"/>
  <c r="I52" i="11"/>
  <c r="I53" i="11" s="1" a="1"/>
  <c r="W52" i="11"/>
  <c r="X52" i="11" s="1"/>
  <c r="U61" i="10"/>
  <c r="V61" i="10" s="1"/>
  <c r="O61" i="10"/>
  <c r="Q61" i="10" s="1"/>
  <c r="H62" i="10"/>
  <c r="R61" i="10"/>
  <c r="S61" i="10" s="1"/>
  <c r="I50" i="10"/>
  <c r="I51" i="10" s="1" a="1"/>
  <c r="W51" i="10" s="1"/>
  <c r="X50" i="10"/>
  <c r="I52" i="7"/>
  <c r="I53" i="7" s="1" a="1"/>
  <c r="W52" i="7"/>
  <c r="X52" i="7" s="1"/>
  <c r="Y52" i="7" s="1"/>
  <c r="H61" i="7"/>
  <c r="U60" i="7"/>
  <c r="V60" i="7" s="1"/>
  <c r="O60" i="7"/>
  <c r="Q60" i="7" s="1"/>
  <c r="R60" i="7"/>
  <c r="S60" i="7" s="1"/>
  <c r="H61" i="6"/>
  <c r="R60" i="6"/>
  <c r="S60" i="6" s="1"/>
  <c r="U60" i="6"/>
  <c r="V60" i="6" s="1"/>
  <c r="O60" i="6"/>
  <c r="Q60" i="6" s="1"/>
  <c r="W49" i="6"/>
  <c r="X49" i="6" s="1"/>
  <c r="Y49" i="6" s="1"/>
  <c r="I49" i="6"/>
  <c r="I50" i="6" s="1" a="1"/>
  <c r="U61" i="5"/>
  <c r="V61" i="5" s="1"/>
  <c r="H62" i="5"/>
  <c r="R61" i="5"/>
  <c r="S61" i="5" s="1"/>
  <c r="O61" i="5"/>
  <c r="Q61" i="5" s="1"/>
  <c r="W49" i="5"/>
  <c r="X49" i="5" s="1"/>
  <c r="Y49" i="5" s="1"/>
  <c r="I49" i="5"/>
  <c r="I50" i="5" s="1" a="1"/>
  <c r="O61" i="4"/>
  <c r="Q61" i="4" s="1"/>
  <c r="R61" i="4"/>
  <c r="S61" i="4" s="1"/>
  <c r="H62" i="4"/>
  <c r="U61" i="4"/>
  <c r="V61" i="4" s="1"/>
  <c r="I54" i="4"/>
  <c r="I55" i="4" s="1" a="1"/>
  <c r="W54" i="4"/>
  <c r="X54" i="4" s="1"/>
  <c r="Y54" i="4" s="1"/>
  <c r="U61" i="13" l="1"/>
  <c r="V61" i="13" s="1"/>
  <c r="O61" i="13"/>
  <c r="Q61" i="13" s="1"/>
  <c r="H62" i="13"/>
  <c r="R61" i="13"/>
  <c r="S61" i="13" s="1"/>
  <c r="I51" i="13"/>
  <c r="I52" i="13" s="1" a="1"/>
  <c r="W51" i="13"/>
  <c r="X51" i="13" s="1"/>
  <c r="U66" i="12"/>
  <c r="V66" i="12" s="1"/>
  <c r="H67" i="12"/>
  <c r="O66" i="12"/>
  <c r="Q66" i="12" s="1"/>
  <c r="R66" i="12"/>
  <c r="S66" i="12" s="1"/>
  <c r="I51" i="12"/>
  <c r="I52" i="12" s="1" a="1"/>
  <c r="W51" i="12"/>
  <c r="X51" i="12" s="1"/>
  <c r="H62" i="11"/>
  <c r="U61" i="11"/>
  <c r="V61" i="11" s="1"/>
  <c r="O61" i="11"/>
  <c r="Q61" i="11" s="1"/>
  <c r="R61" i="11"/>
  <c r="S61" i="11" s="1"/>
  <c r="I53" i="11"/>
  <c r="I54" i="11" s="1" a="1"/>
  <c r="W53" i="11"/>
  <c r="X53" i="11" s="1"/>
  <c r="H63" i="10"/>
  <c r="U62" i="10"/>
  <c r="V62" i="10" s="1"/>
  <c r="O62" i="10"/>
  <c r="Q62" i="10" s="1"/>
  <c r="R62" i="10"/>
  <c r="S62" i="10" s="1"/>
  <c r="I51" i="10"/>
  <c r="I52" i="10" s="1" a="1"/>
  <c r="W52" i="10" s="1"/>
  <c r="X51" i="10"/>
  <c r="U61" i="7"/>
  <c r="V61" i="7" s="1"/>
  <c r="H62" i="7"/>
  <c r="O61" i="7"/>
  <c r="Q61" i="7" s="1"/>
  <c r="R61" i="7"/>
  <c r="S61" i="7" s="1"/>
  <c r="I53" i="7"/>
  <c r="I54" i="7" s="1" a="1"/>
  <c r="W53" i="7"/>
  <c r="X53" i="7" s="1"/>
  <c r="Y53" i="7" s="1"/>
  <c r="W50" i="6"/>
  <c r="X50" i="6" s="1"/>
  <c r="Y50" i="6" s="1"/>
  <c r="I50" i="6"/>
  <c r="I51" i="6" s="1" a="1"/>
  <c r="H62" i="6"/>
  <c r="R61" i="6"/>
  <c r="S61" i="6" s="1"/>
  <c r="U61" i="6"/>
  <c r="V61" i="6" s="1"/>
  <c r="O61" i="6"/>
  <c r="Q61" i="6" s="1"/>
  <c r="I50" i="5"/>
  <c r="I51" i="5" s="1" a="1"/>
  <c r="W50" i="5"/>
  <c r="X50" i="5" s="1"/>
  <c r="Y50" i="5" s="1"/>
  <c r="O62" i="5"/>
  <c r="Q62" i="5" s="1"/>
  <c r="H63" i="5"/>
  <c r="U62" i="5"/>
  <c r="V62" i="5" s="1"/>
  <c r="R62" i="5"/>
  <c r="S62" i="5" s="1"/>
  <c r="O62" i="4"/>
  <c r="Q62" i="4" s="1"/>
  <c r="R62" i="4"/>
  <c r="S62" i="4" s="1"/>
  <c r="H63" i="4"/>
  <c r="U62" i="4"/>
  <c r="V62" i="4" s="1"/>
  <c r="I55" i="4"/>
  <c r="I56" i="4" s="1" a="1"/>
  <c r="W55" i="4"/>
  <c r="X55" i="4" s="1"/>
  <c r="Y55" i="4" s="1"/>
  <c r="R62" i="13" l="1"/>
  <c r="S62" i="13" s="1"/>
  <c r="U62" i="13"/>
  <c r="V62" i="13" s="1"/>
  <c r="H63" i="13"/>
  <c r="O62" i="13"/>
  <c r="Q62" i="13" s="1"/>
  <c r="I52" i="13"/>
  <c r="I53" i="13" s="1" a="1"/>
  <c r="W52" i="13"/>
  <c r="X52" i="13" s="1"/>
  <c r="I52" i="12"/>
  <c r="I53" i="12" s="1" a="1"/>
  <c r="W52" i="12"/>
  <c r="X52" i="12" s="1"/>
  <c r="U67" i="12"/>
  <c r="V67" i="12" s="1"/>
  <c r="H68" i="12"/>
  <c r="O67" i="12"/>
  <c r="Q67" i="12" s="1"/>
  <c r="R67" i="12"/>
  <c r="S67" i="12" s="1"/>
  <c r="I54" i="11"/>
  <c r="I55" i="11" s="1" a="1"/>
  <c r="W54" i="11"/>
  <c r="X54" i="11" s="1"/>
  <c r="H63" i="11"/>
  <c r="U62" i="11"/>
  <c r="V62" i="11" s="1"/>
  <c r="O62" i="11"/>
  <c r="Q62" i="11" s="1"/>
  <c r="R62" i="11"/>
  <c r="S62" i="11" s="1"/>
  <c r="H64" i="10"/>
  <c r="U63" i="10"/>
  <c r="V63" i="10" s="1"/>
  <c r="O63" i="10"/>
  <c r="Q63" i="10" s="1"/>
  <c r="R63" i="10"/>
  <c r="S63" i="10" s="1"/>
  <c r="I52" i="10"/>
  <c r="I53" i="10" s="1" a="1"/>
  <c r="W53" i="10" s="1"/>
  <c r="X52" i="10"/>
  <c r="I54" i="7"/>
  <c r="I55" i="7" s="1" a="1"/>
  <c r="W54" i="7"/>
  <c r="X54" i="7" s="1"/>
  <c r="Y54" i="7" s="1"/>
  <c r="U62" i="7"/>
  <c r="V62" i="7" s="1"/>
  <c r="H63" i="7"/>
  <c r="O62" i="7"/>
  <c r="Q62" i="7" s="1"/>
  <c r="R62" i="7"/>
  <c r="S62" i="7" s="1"/>
  <c r="H63" i="6"/>
  <c r="R62" i="6"/>
  <c r="S62" i="6" s="1"/>
  <c r="U62" i="6"/>
  <c r="V62" i="6" s="1"/>
  <c r="O62" i="6"/>
  <c r="Q62" i="6" s="1"/>
  <c r="I51" i="6"/>
  <c r="I52" i="6" s="1" a="1"/>
  <c r="W51" i="6"/>
  <c r="X51" i="6" s="1"/>
  <c r="Y51" i="6" s="1"/>
  <c r="U63" i="5"/>
  <c r="V63" i="5" s="1"/>
  <c r="H64" i="5"/>
  <c r="R63" i="5"/>
  <c r="S63" i="5" s="1"/>
  <c r="O63" i="5"/>
  <c r="Q63" i="5" s="1"/>
  <c r="I51" i="5"/>
  <c r="I52" i="5" s="1" a="1"/>
  <c r="W51" i="5"/>
  <c r="X51" i="5" s="1"/>
  <c r="Y51" i="5" s="1"/>
  <c r="O63" i="4"/>
  <c r="Q63" i="4" s="1"/>
  <c r="R63" i="4"/>
  <c r="S63" i="4" s="1"/>
  <c r="H64" i="4"/>
  <c r="U63" i="4"/>
  <c r="V63" i="4" s="1"/>
  <c r="I56" i="4"/>
  <c r="I57" i="4" s="1" a="1"/>
  <c r="W56" i="4"/>
  <c r="X56" i="4" s="1"/>
  <c r="Y56" i="4" s="1"/>
  <c r="R63" i="13" l="1"/>
  <c r="S63" i="13" s="1"/>
  <c r="O63" i="13"/>
  <c r="Q63" i="13" s="1"/>
  <c r="H64" i="13"/>
  <c r="U63" i="13"/>
  <c r="V63" i="13" s="1"/>
  <c r="I53" i="13"/>
  <c r="I54" i="13" s="1" a="1"/>
  <c r="W53" i="13"/>
  <c r="X53" i="13" s="1"/>
  <c r="U68" i="12"/>
  <c r="V68" i="12" s="1"/>
  <c r="H69" i="12"/>
  <c r="O68" i="12"/>
  <c r="Q68" i="12" s="1"/>
  <c r="R68" i="12"/>
  <c r="S68" i="12" s="1"/>
  <c r="I53" i="12"/>
  <c r="I54" i="12" s="1" a="1"/>
  <c r="W53" i="12"/>
  <c r="X53" i="12" s="1"/>
  <c r="H64" i="11"/>
  <c r="U63" i="11"/>
  <c r="V63" i="11" s="1"/>
  <c r="O63" i="11"/>
  <c r="Q63" i="11" s="1"/>
  <c r="R63" i="11"/>
  <c r="S63" i="11" s="1"/>
  <c r="I55" i="11"/>
  <c r="I56" i="11" s="1" a="1"/>
  <c r="W55" i="11"/>
  <c r="X55" i="11" s="1"/>
  <c r="H65" i="10"/>
  <c r="U64" i="10"/>
  <c r="V64" i="10" s="1"/>
  <c r="O64" i="10"/>
  <c r="Q64" i="10" s="1"/>
  <c r="R64" i="10"/>
  <c r="S64" i="10" s="1"/>
  <c r="X53" i="10"/>
  <c r="I53" i="10"/>
  <c r="I54" i="10" s="1" a="1"/>
  <c r="W54" i="10" s="1"/>
  <c r="H64" i="7"/>
  <c r="U63" i="7"/>
  <c r="V63" i="7" s="1"/>
  <c r="O63" i="7"/>
  <c r="Q63" i="7" s="1"/>
  <c r="R63" i="7"/>
  <c r="S63" i="7" s="1"/>
  <c r="W55" i="7"/>
  <c r="X55" i="7" s="1"/>
  <c r="Y55" i="7" s="1"/>
  <c r="I55" i="7"/>
  <c r="I56" i="7" s="1" a="1"/>
  <c r="I52" i="6"/>
  <c r="I53" i="6" s="1" a="1"/>
  <c r="W52" i="6"/>
  <c r="X52" i="6" s="1"/>
  <c r="Y52" i="6" s="1"/>
  <c r="U63" i="6"/>
  <c r="V63" i="6" s="1"/>
  <c r="H64" i="6"/>
  <c r="R63" i="6"/>
  <c r="S63" i="6" s="1"/>
  <c r="O63" i="6"/>
  <c r="Q63" i="6" s="1"/>
  <c r="W52" i="5"/>
  <c r="X52" i="5" s="1"/>
  <c r="Y52" i="5" s="1"/>
  <c r="I52" i="5"/>
  <c r="I53" i="5" s="1" a="1"/>
  <c r="U64" i="5"/>
  <c r="V64" i="5" s="1"/>
  <c r="H65" i="5"/>
  <c r="R64" i="5"/>
  <c r="S64" i="5" s="1"/>
  <c r="O64" i="5"/>
  <c r="Q64" i="5" s="1"/>
  <c r="O64" i="4"/>
  <c r="Q64" i="4" s="1"/>
  <c r="R64" i="4"/>
  <c r="S64" i="4" s="1"/>
  <c r="H65" i="4"/>
  <c r="U64" i="4"/>
  <c r="V64" i="4" s="1"/>
  <c r="W57" i="4"/>
  <c r="X57" i="4" s="1"/>
  <c r="Y57" i="4" s="1"/>
  <c r="I57" i="4"/>
  <c r="I58" i="4" s="1" a="1"/>
  <c r="U64" i="13" l="1"/>
  <c r="V64" i="13" s="1"/>
  <c r="O64" i="13"/>
  <c r="Q64" i="13" s="1"/>
  <c r="R64" i="13"/>
  <c r="S64" i="13" s="1"/>
  <c r="H65" i="13"/>
  <c r="I54" i="13"/>
  <c r="I55" i="13" s="1" a="1"/>
  <c r="W54" i="13"/>
  <c r="X54" i="13" s="1"/>
  <c r="U69" i="12"/>
  <c r="V69" i="12" s="1"/>
  <c r="H70" i="12"/>
  <c r="O69" i="12"/>
  <c r="Q69" i="12" s="1"/>
  <c r="R69" i="12"/>
  <c r="S69" i="12" s="1"/>
  <c r="I54" i="12"/>
  <c r="I55" i="12" s="1" a="1"/>
  <c r="W54" i="12"/>
  <c r="X54" i="12" s="1"/>
  <c r="I56" i="11"/>
  <c r="I57" i="11" s="1" a="1"/>
  <c r="W56" i="11"/>
  <c r="X56" i="11" s="1"/>
  <c r="H65" i="11"/>
  <c r="U64" i="11"/>
  <c r="V64" i="11" s="1"/>
  <c r="O64" i="11"/>
  <c r="Q64" i="11" s="1"/>
  <c r="R64" i="11"/>
  <c r="S64" i="11" s="1"/>
  <c r="H66" i="10"/>
  <c r="U65" i="10"/>
  <c r="V65" i="10" s="1"/>
  <c r="R65" i="10"/>
  <c r="S65" i="10" s="1"/>
  <c r="O65" i="10"/>
  <c r="Q65" i="10" s="1"/>
  <c r="X54" i="10"/>
  <c r="I54" i="10"/>
  <c r="I55" i="10" s="1" a="1"/>
  <c r="W55" i="10" s="1"/>
  <c r="W56" i="7"/>
  <c r="X56" i="7" s="1"/>
  <c r="Y56" i="7" s="1"/>
  <c r="I56" i="7"/>
  <c r="I57" i="7" s="1" a="1"/>
  <c r="H65" i="7"/>
  <c r="U64" i="7"/>
  <c r="V64" i="7" s="1"/>
  <c r="O64" i="7"/>
  <c r="Q64" i="7" s="1"/>
  <c r="R64" i="7"/>
  <c r="S64" i="7" s="1"/>
  <c r="H65" i="6"/>
  <c r="U64" i="6"/>
  <c r="V64" i="6" s="1"/>
  <c r="O64" i="6"/>
  <c r="Q64" i="6" s="1"/>
  <c r="R64" i="6"/>
  <c r="S64" i="6" s="1"/>
  <c r="I53" i="6"/>
  <c r="I54" i="6" s="1" a="1"/>
  <c r="W53" i="6"/>
  <c r="X53" i="6" s="1"/>
  <c r="Y53" i="6" s="1"/>
  <c r="U65" i="5"/>
  <c r="V65" i="5" s="1"/>
  <c r="H66" i="5"/>
  <c r="O65" i="5"/>
  <c r="Q65" i="5" s="1"/>
  <c r="R65" i="5"/>
  <c r="S65" i="5" s="1"/>
  <c r="W53" i="5"/>
  <c r="X53" i="5" s="1"/>
  <c r="Y53" i="5" s="1"/>
  <c r="I53" i="5"/>
  <c r="I54" i="5" s="1" a="1"/>
  <c r="O65" i="4"/>
  <c r="Q65" i="4" s="1"/>
  <c r="R65" i="4"/>
  <c r="S65" i="4" s="1"/>
  <c r="H66" i="4"/>
  <c r="U65" i="4"/>
  <c r="V65" i="4" s="1"/>
  <c r="I58" i="4"/>
  <c r="I59" i="4" s="1" a="1"/>
  <c r="W58" i="4"/>
  <c r="X58" i="4" s="1"/>
  <c r="Y58" i="4" s="1"/>
  <c r="U65" i="13" l="1"/>
  <c r="V65" i="13" s="1"/>
  <c r="R65" i="13"/>
  <c r="S65" i="13" s="1"/>
  <c r="O65" i="13"/>
  <c r="Q65" i="13" s="1"/>
  <c r="H66" i="13"/>
  <c r="I55" i="13"/>
  <c r="I56" i="13" s="1" a="1"/>
  <c r="W55" i="13"/>
  <c r="X55" i="13" s="1"/>
  <c r="I55" i="12"/>
  <c r="I56" i="12" s="1" a="1"/>
  <c r="W55" i="12"/>
  <c r="X55" i="12" s="1"/>
  <c r="U70" i="12"/>
  <c r="V70" i="12" s="1"/>
  <c r="H71" i="12"/>
  <c r="R70" i="12"/>
  <c r="S70" i="12" s="1"/>
  <c r="O70" i="12"/>
  <c r="Q70" i="12" s="1"/>
  <c r="U65" i="11"/>
  <c r="V65" i="11" s="1"/>
  <c r="H66" i="11"/>
  <c r="O65" i="11"/>
  <c r="Q65" i="11" s="1"/>
  <c r="R65" i="11"/>
  <c r="S65" i="11" s="1"/>
  <c r="I57" i="11"/>
  <c r="I58" i="11" s="1" a="1"/>
  <c r="W57" i="11"/>
  <c r="X57" i="11" s="1"/>
  <c r="U66" i="10"/>
  <c r="V66" i="10" s="1"/>
  <c r="H67" i="10"/>
  <c r="R66" i="10"/>
  <c r="S66" i="10" s="1"/>
  <c r="O66" i="10"/>
  <c r="Q66" i="10" s="1"/>
  <c r="X55" i="10"/>
  <c r="I55" i="10"/>
  <c r="I56" i="10" s="1" a="1"/>
  <c r="W56" i="10" s="1"/>
  <c r="H66" i="7"/>
  <c r="U65" i="7"/>
  <c r="V65" i="7" s="1"/>
  <c r="O65" i="7"/>
  <c r="Q65" i="7" s="1"/>
  <c r="R65" i="7"/>
  <c r="S65" i="7" s="1"/>
  <c r="W57" i="7"/>
  <c r="X57" i="7" s="1"/>
  <c r="Y57" i="7" s="1"/>
  <c r="I57" i="7"/>
  <c r="I58" i="7" s="1" a="1"/>
  <c r="I54" i="6"/>
  <c r="I55" i="6" s="1" a="1"/>
  <c r="W54" i="6"/>
  <c r="X54" i="6" s="1"/>
  <c r="Y54" i="6" s="1"/>
  <c r="H66" i="6"/>
  <c r="U65" i="6"/>
  <c r="V65" i="6" s="1"/>
  <c r="O65" i="6"/>
  <c r="Q65" i="6" s="1"/>
  <c r="R65" i="6"/>
  <c r="S65" i="6" s="1"/>
  <c r="U66" i="5"/>
  <c r="V66" i="5" s="1"/>
  <c r="O66" i="5"/>
  <c r="Q66" i="5" s="1"/>
  <c r="H67" i="5"/>
  <c r="R66" i="5"/>
  <c r="S66" i="5" s="1"/>
  <c r="W54" i="5"/>
  <c r="X54" i="5" s="1"/>
  <c r="Y54" i="5" s="1"/>
  <c r="I54" i="5"/>
  <c r="I55" i="5" s="1" a="1"/>
  <c r="O66" i="4"/>
  <c r="Q66" i="4" s="1"/>
  <c r="R66" i="4"/>
  <c r="S66" i="4" s="1"/>
  <c r="H67" i="4"/>
  <c r="U66" i="4"/>
  <c r="V66" i="4" s="1"/>
  <c r="W59" i="4"/>
  <c r="X59" i="4" s="1"/>
  <c r="Y59" i="4" s="1"/>
  <c r="I59" i="4"/>
  <c r="I60" i="4" s="1" a="1"/>
  <c r="U66" i="13" l="1"/>
  <c r="V66" i="13" s="1"/>
  <c r="O66" i="13"/>
  <c r="Q66" i="13" s="1"/>
  <c r="R66" i="13"/>
  <c r="S66" i="13" s="1"/>
  <c r="H67" i="13"/>
  <c r="I56" i="13"/>
  <c r="I57" i="13" s="1" a="1"/>
  <c r="W56" i="13"/>
  <c r="X56" i="13" s="1"/>
  <c r="U71" i="12"/>
  <c r="V71" i="12" s="1"/>
  <c r="H72" i="12"/>
  <c r="R71" i="12"/>
  <c r="S71" i="12" s="1"/>
  <c r="O71" i="12"/>
  <c r="Q71" i="12" s="1"/>
  <c r="I56" i="12"/>
  <c r="I57" i="12" s="1" a="1"/>
  <c r="W56" i="12"/>
  <c r="X56" i="12" s="1"/>
  <c r="I58" i="11"/>
  <c r="I59" i="11" s="1" a="1"/>
  <c r="W58" i="11"/>
  <c r="X58" i="11" s="1"/>
  <c r="U66" i="11"/>
  <c r="V66" i="11" s="1"/>
  <c r="H67" i="11"/>
  <c r="O66" i="11"/>
  <c r="Q66" i="11" s="1"/>
  <c r="R66" i="11"/>
  <c r="S66" i="11" s="1"/>
  <c r="U67" i="10"/>
  <c r="V67" i="10" s="1"/>
  <c r="H68" i="10"/>
  <c r="O67" i="10"/>
  <c r="Q67" i="10" s="1"/>
  <c r="R67" i="10"/>
  <c r="S67" i="10" s="1"/>
  <c r="I56" i="10"/>
  <c r="I57" i="10" s="1" a="1"/>
  <c r="W57" i="10" s="1"/>
  <c r="X56" i="10"/>
  <c r="W58" i="7"/>
  <c r="X58" i="7" s="1"/>
  <c r="Y58" i="7" s="1"/>
  <c r="I58" i="7"/>
  <c r="I59" i="7" s="1" a="1"/>
  <c r="H67" i="7"/>
  <c r="U66" i="7"/>
  <c r="V66" i="7" s="1"/>
  <c r="O66" i="7"/>
  <c r="Q66" i="7" s="1"/>
  <c r="R66" i="7"/>
  <c r="S66" i="7" s="1"/>
  <c r="H67" i="6"/>
  <c r="U66" i="6"/>
  <c r="V66" i="6" s="1"/>
  <c r="R66" i="6"/>
  <c r="S66" i="6" s="1"/>
  <c r="O66" i="6"/>
  <c r="Q66" i="6" s="1"/>
  <c r="I55" i="6"/>
  <c r="I56" i="6" s="1" a="1"/>
  <c r="W55" i="6"/>
  <c r="X55" i="6" s="1"/>
  <c r="Y55" i="6" s="1"/>
  <c r="W55" i="5"/>
  <c r="X55" i="5" s="1"/>
  <c r="Y55" i="5" s="1"/>
  <c r="I55" i="5"/>
  <c r="I56" i="5" s="1" a="1"/>
  <c r="U67" i="5"/>
  <c r="V67" i="5" s="1"/>
  <c r="H68" i="5"/>
  <c r="R67" i="5"/>
  <c r="S67" i="5" s="1"/>
  <c r="O67" i="5"/>
  <c r="Q67" i="5" s="1"/>
  <c r="O67" i="4"/>
  <c r="Q67" i="4" s="1"/>
  <c r="R67" i="4"/>
  <c r="S67" i="4" s="1"/>
  <c r="H68" i="4"/>
  <c r="U67" i="4"/>
  <c r="V67" i="4" s="1"/>
  <c r="I60" i="4"/>
  <c r="I61" i="4" s="1" a="1"/>
  <c r="W60" i="4"/>
  <c r="X60" i="4" s="1"/>
  <c r="Y60" i="4" s="1"/>
  <c r="H68" i="13" l="1"/>
  <c r="U67" i="13"/>
  <c r="V67" i="13" s="1"/>
  <c r="O67" i="13"/>
  <c r="Q67" i="13" s="1"/>
  <c r="R67" i="13"/>
  <c r="S67" i="13" s="1"/>
  <c r="I57" i="13"/>
  <c r="I58" i="13" s="1" a="1"/>
  <c r="W57" i="13"/>
  <c r="X57" i="13" s="1"/>
  <c r="U72" i="12"/>
  <c r="V72" i="12" s="1"/>
  <c r="H73" i="12"/>
  <c r="O72" i="12"/>
  <c r="Q72" i="12" s="1"/>
  <c r="R72" i="12"/>
  <c r="S72" i="12" s="1"/>
  <c r="I57" i="12"/>
  <c r="I58" i="12" s="1" a="1"/>
  <c r="W57" i="12"/>
  <c r="X57" i="12" s="1"/>
  <c r="U67" i="11"/>
  <c r="V67" i="11" s="1"/>
  <c r="H68" i="11"/>
  <c r="O67" i="11"/>
  <c r="Q67" i="11" s="1"/>
  <c r="R67" i="11"/>
  <c r="S67" i="11" s="1"/>
  <c r="I59" i="11"/>
  <c r="I60" i="11" s="1" a="1"/>
  <c r="W59" i="11"/>
  <c r="X59" i="11" s="1"/>
  <c r="H69" i="10"/>
  <c r="R68" i="10"/>
  <c r="S68" i="10" s="1"/>
  <c r="O68" i="10"/>
  <c r="Q68" i="10" s="1"/>
  <c r="U68" i="10"/>
  <c r="V68" i="10" s="1"/>
  <c r="I57" i="10"/>
  <c r="I58" i="10" s="1" a="1"/>
  <c r="W58" i="10" s="1"/>
  <c r="X57" i="10"/>
  <c r="W59" i="7"/>
  <c r="X59" i="7" s="1"/>
  <c r="Y59" i="7" s="1"/>
  <c r="I59" i="7"/>
  <c r="I60" i="7" s="1" a="1"/>
  <c r="H68" i="7"/>
  <c r="U67" i="7"/>
  <c r="V67" i="7" s="1"/>
  <c r="O67" i="7"/>
  <c r="Q67" i="7" s="1"/>
  <c r="R67" i="7"/>
  <c r="S67" i="7" s="1"/>
  <c r="W56" i="6"/>
  <c r="X56" i="6" s="1"/>
  <c r="Y56" i="6" s="1"/>
  <c r="I56" i="6"/>
  <c r="I57" i="6" s="1" a="1"/>
  <c r="U67" i="6"/>
  <c r="V67" i="6" s="1"/>
  <c r="H68" i="6"/>
  <c r="R67" i="6"/>
  <c r="S67" i="6" s="1"/>
  <c r="O67" i="6"/>
  <c r="Q67" i="6" s="1"/>
  <c r="I56" i="5"/>
  <c r="I57" i="5" s="1" a="1"/>
  <c r="W56" i="5"/>
  <c r="X56" i="5" s="1"/>
  <c r="Y56" i="5" s="1"/>
  <c r="U68" i="5"/>
  <c r="V68" i="5" s="1"/>
  <c r="H69" i="5"/>
  <c r="O68" i="5"/>
  <c r="Q68" i="5" s="1"/>
  <c r="R68" i="5"/>
  <c r="S68" i="5" s="1"/>
  <c r="O68" i="4"/>
  <c r="Q68" i="4" s="1"/>
  <c r="R68" i="4"/>
  <c r="S68" i="4" s="1"/>
  <c r="H69" i="4"/>
  <c r="U68" i="4"/>
  <c r="V68" i="4" s="1"/>
  <c r="I61" i="4"/>
  <c r="I62" i="4" s="1" a="1"/>
  <c r="W61" i="4"/>
  <c r="X61" i="4" s="1"/>
  <c r="Y61" i="4" s="1"/>
  <c r="H69" i="13" l="1"/>
  <c r="U68" i="13"/>
  <c r="V68" i="13" s="1"/>
  <c r="O68" i="13"/>
  <c r="Q68" i="13" s="1"/>
  <c r="R68" i="13"/>
  <c r="S68" i="13" s="1"/>
  <c r="I58" i="13"/>
  <c r="I59" i="13" s="1" a="1"/>
  <c r="W58" i="13"/>
  <c r="X58" i="13" s="1"/>
  <c r="I58" i="12"/>
  <c r="I59" i="12" s="1" a="1"/>
  <c r="W58" i="12"/>
  <c r="X58" i="12" s="1"/>
  <c r="H74" i="12"/>
  <c r="U73" i="12"/>
  <c r="V73" i="12" s="1"/>
  <c r="R73" i="12"/>
  <c r="S73" i="12" s="1"/>
  <c r="O73" i="12"/>
  <c r="Q73" i="12" s="1"/>
  <c r="I60" i="11"/>
  <c r="I61" i="11" s="1" a="1"/>
  <c r="W60" i="11"/>
  <c r="X60" i="11" s="1"/>
  <c r="U68" i="11"/>
  <c r="V68" i="11" s="1"/>
  <c r="H69" i="11"/>
  <c r="O68" i="11"/>
  <c r="Q68" i="11" s="1"/>
  <c r="R68" i="11"/>
  <c r="S68" i="11" s="1"/>
  <c r="H70" i="10"/>
  <c r="R69" i="10"/>
  <c r="S69" i="10" s="1"/>
  <c r="U69" i="10"/>
  <c r="V69" i="10" s="1"/>
  <c r="O69" i="10"/>
  <c r="Q69" i="10" s="1"/>
  <c r="I58" i="10"/>
  <c r="I59" i="10" s="1" a="1"/>
  <c r="W59" i="10" s="1"/>
  <c r="X58" i="10"/>
  <c r="H69" i="7"/>
  <c r="U68" i="7"/>
  <c r="V68" i="7" s="1"/>
  <c r="O68" i="7"/>
  <c r="Q68" i="7" s="1"/>
  <c r="R68" i="7"/>
  <c r="S68" i="7" s="1"/>
  <c r="I60" i="7"/>
  <c r="I61" i="7" s="1" a="1"/>
  <c r="W60" i="7"/>
  <c r="X60" i="7" s="1"/>
  <c r="Y60" i="7" s="1"/>
  <c r="U68" i="6"/>
  <c r="V68" i="6" s="1"/>
  <c r="H69" i="6"/>
  <c r="R68" i="6"/>
  <c r="S68" i="6" s="1"/>
  <c r="O68" i="6"/>
  <c r="Q68" i="6" s="1"/>
  <c r="I57" i="6"/>
  <c r="I58" i="6" s="1" a="1"/>
  <c r="W57" i="6"/>
  <c r="X57" i="6" s="1"/>
  <c r="Y57" i="6" s="1"/>
  <c r="H70" i="5"/>
  <c r="U69" i="5"/>
  <c r="V69" i="5" s="1"/>
  <c r="O69" i="5"/>
  <c r="Q69" i="5" s="1"/>
  <c r="R69" i="5"/>
  <c r="S69" i="5" s="1"/>
  <c r="I57" i="5"/>
  <c r="I58" i="5" s="1" a="1"/>
  <c r="W57" i="5"/>
  <c r="X57" i="5" s="1"/>
  <c r="Y57" i="5" s="1"/>
  <c r="O69" i="4"/>
  <c r="Q69" i="4" s="1"/>
  <c r="R69" i="4"/>
  <c r="S69" i="4" s="1"/>
  <c r="H70" i="4"/>
  <c r="U69" i="4"/>
  <c r="V69" i="4" s="1"/>
  <c r="I62" i="4"/>
  <c r="I63" i="4" s="1" a="1"/>
  <c r="W62" i="4"/>
  <c r="X62" i="4" s="1"/>
  <c r="Y62" i="4" s="1"/>
  <c r="R69" i="13" l="1"/>
  <c r="S69" i="13" s="1"/>
  <c r="U69" i="13"/>
  <c r="V69" i="13" s="1"/>
  <c r="H70" i="13"/>
  <c r="O69" i="13"/>
  <c r="Q69" i="13" s="1"/>
  <c r="I59" i="13"/>
  <c r="I60" i="13" s="1" a="1"/>
  <c r="W59" i="13"/>
  <c r="X59" i="13" s="1"/>
  <c r="H75" i="12"/>
  <c r="U74" i="12"/>
  <c r="V74" i="12" s="1"/>
  <c r="O74" i="12"/>
  <c r="Q74" i="12" s="1"/>
  <c r="R74" i="12"/>
  <c r="S74" i="12" s="1"/>
  <c r="I59" i="12"/>
  <c r="I60" i="12" s="1" a="1"/>
  <c r="W59" i="12"/>
  <c r="X59" i="12" s="1"/>
  <c r="U69" i="11"/>
  <c r="V69" i="11" s="1"/>
  <c r="H70" i="11"/>
  <c r="O69" i="11"/>
  <c r="Q69" i="11" s="1"/>
  <c r="R69" i="11"/>
  <c r="S69" i="11" s="1"/>
  <c r="I61" i="11"/>
  <c r="I62" i="11" s="1" a="1"/>
  <c r="W61" i="11"/>
  <c r="X61" i="11" s="1"/>
  <c r="H71" i="10"/>
  <c r="U70" i="10"/>
  <c r="V70" i="10" s="1"/>
  <c r="O70" i="10"/>
  <c r="Q70" i="10" s="1"/>
  <c r="R70" i="10"/>
  <c r="S70" i="10" s="1"/>
  <c r="X59" i="10"/>
  <c r="I59" i="10"/>
  <c r="I60" i="10" s="1" a="1"/>
  <c r="W60" i="10" s="1"/>
  <c r="I61" i="7"/>
  <c r="I62" i="7" s="1" a="1"/>
  <c r="W61" i="7"/>
  <c r="X61" i="7" s="1"/>
  <c r="Y61" i="7" s="1"/>
  <c r="H70" i="7"/>
  <c r="U69" i="7"/>
  <c r="V69" i="7" s="1"/>
  <c r="O69" i="7"/>
  <c r="Q69" i="7" s="1"/>
  <c r="R69" i="7"/>
  <c r="S69" i="7" s="1"/>
  <c r="I58" i="6"/>
  <c r="I59" i="6" s="1" a="1"/>
  <c r="W58" i="6"/>
  <c r="X58" i="6" s="1"/>
  <c r="Y58" i="6" s="1"/>
  <c r="U69" i="6"/>
  <c r="V69" i="6" s="1"/>
  <c r="H70" i="6"/>
  <c r="R69" i="6"/>
  <c r="S69" i="6" s="1"/>
  <c r="O69" i="6"/>
  <c r="Q69" i="6" s="1"/>
  <c r="I58" i="5"/>
  <c r="I59" i="5" s="1" a="1"/>
  <c r="W58" i="5"/>
  <c r="X58" i="5" s="1"/>
  <c r="Y58" i="5" s="1"/>
  <c r="H71" i="5"/>
  <c r="U70" i="5"/>
  <c r="V70" i="5" s="1"/>
  <c r="O70" i="5"/>
  <c r="Q70" i="5" s="1"/>
  <c r="R70" i="5"/>
  <c r="S70" i="5" s="1"/>
  <c r="O70" i="4"/>
  <c r="Q70" i="4" s="1"/>
  <c r="R70" i="4"/>
  <c r="S70" i="4" s="1"/>
  <c r="H71" i="4"/>
  <c r="U70" i="4"/>
  <c r="V70" i="4" s="1"/>
  <c r="W63" i="4"/>
  <c r="X63" i="4" s="1"/>
  <c r="Y63" i="4" s="1"/>
  <c r="I63" i="4"/>
  <c r="I64" i="4" s="1" a="1"/>
  <c r="U70" i="13" l="1"/>
  <c r="V70" i="13" s="1"/>
  <c r="H71" i="13"/>
  <c r="R70" i="13"/>
  <c r="S70" i="13" s="1"/>
  <c r="O70" i="13"/>
  <c r="Q70" i="13" s="1"/>
  <c r="I60" i="13"/>
  <c r="I61" i="13" s="1" a="1"/>
  <c r="W60" i="13"/>
  <c r="X60" i="13" s="1"/>
  <c r="I60" i="12"/>
  <c r="I61" i="12" s="1" a="1"/>
  <c r="W60" i="12"/>
  <c r="X60" i="12" s="1"/>
  <c r="H76" i="12"/>
  <c r="U75" i="12"/>
  <c r="V75" i="12" s="1"/>
  <c r="O75" i="12"/>
  <c r="Q75" i="12" s="1"/>
  <c r="R75" i="12"/>
  <c r="S75" i="12" s="1"/>
  <c r="I62" i="11"/>
  <c r="I63" i="11" s="1" a="1"/>
  <c r="W62" i="11"/>
  <c r="X62" i="11" s="1"/>
  <c r="U70" i="11"/>
  <c r="V70" i="11" s="1"/>
  <c r="H71" i="11"/>
  <c r="O70" i="11"/>
  <c r="Q70" i="11" s="1"/>
  <c r="R70" i="11"/>
  <c r="S70" i="11" s="1"/>
  <c r="H72" i="10"/>
  <c r="R71" i="10"/>
  <c r="S71" i="10" s="1"/>
  <c r="U71" i="10"/>
  <c r="V71" i="10" s="1"/>
  <c r="O71" i="10"/>
  <c r="Q71" i="10" s="1"/>
  <c r="X60" i="10"/>
  <c r="I60" i="10"/>
  <c r="I61" i="10" s="1" a="1"/>
  <c r="W61" i="10" s="1"/>
  <c r="H71" i="7"/>
  <c r="U70" i="7"/>
  <c r="V70" i="7" s="1"/>
  <c r="O70" i="7"/>
  <c r="Q70" i="7" s="1"/>
  <c r="R70" i="7"/>
  <c r="S70" i="7" s="1"/>
  <c r="W62" i="7"/>
  <c r="X62" i="7" s="1"/>
  <c r="Y62" i="7" s="1"/>
  <c r="I62" i="7"/>
  <c r="I63" i="7" s="1" a="1"/>
  <c r="U70" i="6"/>
  <c r="V70" i="6" s="1"/>
  <c r="H71" i="6"/>
  <c r="O70" i="6"/>
  <c r="Q70" i="6" s="1"/>
  <c r="R70" i="6"/>
  <c r="S70" i="6" s="1"/>
  <c r="I59" i="6"/>
  <c r="I60" i="6" s="1" a="1"/>
  <c r="W59" i="6"/>
  <c r="X59" i="6" s="1"/>
  <c r="Y59" i="6" s="1"/>
  <c r="H72" i="5"/>
  <c r="R71" i="5"/>
  <c r="S71" i="5" s="1"/>
  <c r="U71" i="5"/>
  <c r="V71" i="5" s="1"/>
  <c r="O71" i="5"/>
  <c r="Q71" i="5" s="1"/>
  <c r="I59" i="5"/>
  <c r="I60" i="5" s="1" a="1"/>
  <c r="W59" i="5"/>
  <c r="X59" i="5" s="1"/>
  <c r="Y59" i="5" s="1"/>
  <c r="O71" i="4"/>
  <c r="Q71" i="4" s="1"/>
  <c r="R71" i="4"/>
  <c r="S71" i="4" s="1"/>
  <c r="H72" i="4"/>
  <c r="U71" i="4"/>
  <c r="V71" i="4" s="1"/>
  <c r="I64" i="4"/>
  <c r="I65" i="4" s="1" a="1"/>
  <c r="W64" i="4"/>
  <c r="X64" i="4" s="1"/>
  <c r="Y64" i="4" s="1"/>
  <c r="H72" i="13" l="1"/>
  <c r="R71" i="13"/>
  <c r="S71" i="13" s="1"/>
  <c r="O71" i="13"/>
  <c r="Q71" i="13" s="1"/>
  <c r="U71" i="13"/>
  <c r="V71" i="13" s="1"/>
  <c r="I61" i="13"/>
  <c r="I62" i="13" s="1" a="1"/>
  <c r="W61" i="13"/>
  <c r="X61" i="13" s="1"/>
  <c r="H77" i="12"/>
  <c r="U76" i="12"/>
  <c r="V76" i="12" s="1"/>
  <c r="R76" i="12"/>
  <c r="S76" i="12" s="1"/>
  <c r="O76" i="12"/>
  <c r="Q76" i="12" s="1"/>
  <c r="I61" i="12"/>
  <c r="I62" i="12" s="1" a="1"/>
  <c r="W61" i="12"/>
  <c r="X61" i="12" s="1"/>
  <c r="H72" i="11"/>
  <c r="U71" i="11"/>
  <c r="V71" i="11" s="1"/>
  <c r="R71" i="11"/>
  <c r="S71" i="11" s="1"/>
  <c r="O71" i="11"/>
  <c r="Q71" i="11" s="1"/>
  <c r="I63" i="11"/>
  <c r="I64" i="11" s="1" a="1"/>
  <c r="W63" i="11"/>
  <c r="X63" i="11" s="1"/>
  <c r="U72" i="10"/>
  <c r="V72" i="10" s="1"/>
  <c r="H73" i="10"/>
  <c r="R72" i="10"/>
  <c r="S72" i="10" s="1"/>
  <c r="O72" i="10"/>
  <c r="Q72" i="10" s="1"/>
  <c r="X61" i="10"/>
  <c r="I61" i="10"/>
  <c r="I62" i="10" s="1" a="1"/>
  <c r="W62" i="10" s="1"/>
  <c r="I63" i="7"/>
  <c r="I64" i="7" s="1" a="1"/>
  <c r="W63" i="7"/>
  <c r="X63" i="7" s="1"/>
  <c r="Y63" i="7" s="1"/>
  <c r="H72" i="7"/>
  <c r="U71" i="7"/>
  <c r="V71" i="7" s="1"/>
  <c r="R71" i="7"/>
  <c r="S71" i="7" s="1"/>
  <c r="O71" i="7"/>
  <c r="Q71" i="7" s="1"/>
  <c r="I60" i="6"/>
  <c r="I61" i="6" s="1" a="1"/>
  <c r="W60" i="6"/>
  <c r="X60" i="6" s="1"/>
  <c r="Y60" i="6" s="1"/>
  <c r="U71" i="6"/>
  <c r="V71" i="6" s="1"/>
  <c r="R71" i="6"/>
  <c r="S71" i="6" s="1"/>
  <c r="H72" i="6"/>
  <c r="O71" i="6"/>
  <c r="Q71" i="6" s="1"/>
  <c r="W60" i="5"/>
  <c r="X60" i="5" s="1"/>
  <c r="Y60" i="5" s="1"/>
  <c r="I60" i="5"/>
  <c r="I61" i="5" s="1" a="1"/>
  <c r="H73" i="5"/>
  <c r="U72" i="5"/>
  <c r="V72" i="5" s="1"/>
  <c r="R72" i="5"/>
  <c r="S72" i="5" s="1"/>
  <c r="O72" i="5"/>
  <c r="Q72" i="5" s="1"/>
  <c r="O72" i="4"/>
  <c r="Q72" i="4" s="1"/>
  <c r="R72" i="4"/>
  <c r="S72" i="4" s="1"/>
  <c r="H73" i="4"/>
  <c r="U72" i="4"/>
  <c r="V72" i="4" s="1"/>
  <c r="I65" i="4"/>
  <c r="I66" i="4" s="1" a="1"/>
  <c r="W65" i="4"/>
  <c r="X65" i="4" s="1"/>
  <c r="Y65" i="4" s="1"/>
  <c r="O72" i="13" l="1"/>
  <c r="Q72" i="13" s="1"/>
  <c r="U72" i="13"/>
  <c r="V72" i="13" s="1"/>
  <c r="R72" i="13"/>
  <c r="S72" i="13" s="1"/>
  <c r="H73" i="13"/>
  <c r="I62" i="13"/>
  <c r="I63" i="13" s="1" a="1"/>
  <c r="W62" i="13"/>
  <c r="X62" i="13" s="1"/>
  <c r="H78" i="12"/>
  <c r="U77" i="12"/>
  <c r="V77" i="12" s="1"/>
  <c r="O77" i="12"/>
  <c r="Q77" i="12" s="1"/>
  <c r="R77" i="12"/>
  <c r="S77" i="12" s="1"/>
  <c r="I62" i="12"/>
  <c r="I63" i="12" s="1" a="1"/>
  <c r="W62" i="12"/>
  <c r="X62" i="12" s="1"/>
  <c r="H73" i="11"/>
  <c r="U72" i="11"/>
  <c r="V72" i="11" s="1"/>
  <c r="O72" i="11"/>
  <c r="Q72" i="11" s="1"/>
  <c r="R72" i="11"/>
  <c r="S72" i="11" s="1"/>
  <c r="I64" i="11"/>
  <c r="I65" i="11" s="1" a="1"/>
  <c r="W64" i="11"/>
  <c r="X64" i="11" s="1"/>
  <c r="U73" i="10"/>
  <c r="V73" i="10" s="1"/>
  <c r="R73" i="10"/>
  <c r="S73" i="10" s="1"/>
  <c r="H74" i="10"/>
  <c r="O73" i="10"/>
  <c r="Q73" i="10" s="1"/>
  <c r="I62" i="10"/>
  <c r="I63" i="10" s="1" a="1"/>
  <c r="W63" i="10" s="1"/>
  <c r="X62" i="10"/>
  <c r="H73" i="7"/>
  <c r="U72" i="7"/>
  <c r="V72" i="7" s="1"/>
  <c r="O72" i="7"/>
  <c r="Q72" i="7" s="1"/>
  <c r="R72" i="7"/>
  <c r="S72" i="7" s="1"/>
  <c r="I64" i="7"/>
  <c r="I65" i="7" s="1" a="1"/>
  <c r="W64" i="7"/>
  <c r="X64" i="7" s="1"/>
  <c r="Y64" i="7" s="1"/>
  <c r="H73" i="6"/>
  <c r="U72" i="6"/>
  <c r="V72" i="6" s="1"/>
  <c r="R72" i="6"/>
  <c r="S72" i="6" s="1"/>
  <c r="O72" i="6"/>
  <c r="Q72" i="6" s="1"/>
  <c r="I61" i="6"/>
  <c r="I62" i="6" s="1" a="1"/>
  <c r="W61" i="6"/>
  <c r="X61" i="6" s="1"/>
  <c r="Y61" i="6" s="1"/>
  <c r="W61" i="5"/>
  <c r="X61" i="5" s="1"/>
  <c r="Y61" i="5" s="1"/>
  <c r="I61" i="5"/>
  <c r="I62" i="5" s="1" a="1"/>
  <c r="U73" i="5"/>
  <c r="V73" i="5" s="1"/>
  <c r="H74" i="5"/>
  <c r="R73" i="5"/>
  <c r="S73" i="5" s="1"/>
  <c r="O73" i="5"/>
  <c r="Q73" i="5" s="1"/>
  <c r="O73" i="4"/>
  <c r="Q73" i="4" s="1"/>
  <c r="R73" i="4"/>
  <c r="S73" i="4" s="1"/>
  <c r="H74" i="4"/>
  <c r="U73" i="4"/>
  <c r="V73" i="4" s="1"/>
  <c r="I66" i="4"/>
  <c r="I67" i="4" s="1" a="1"/>
  <c r="W66" i="4"/>
  <c r="X66" i="4" s="1"/>
  <c r="Y66" i="4" s="1"/>
  <c r="H74" i="13" l="1"/>
  <c r="U73" i="13"/>
  <c r="V73" i="13" s="1"/>
  <c r="R73" i="13"/>
  <c r="S73" i="13" s="1"/>
  <c r="O73" i="13"/>
  <c r="Q73" i="13" s="1"/>
  <c r="I63" i="13"/>
  <c r="I64" i="13" s="1" a="1"/>
  <c r="W63" i="13"/>
  <c r="X63" i="13" s="1"/>
  <c r="I63" i="12"/>
  <c r="I64" i="12" s="1" a="1"/>
  <c r="W63" i="12"/>
  <c r="X63" i="12" s="1"/>
  <c r="H79" i="12"/>
  <c r="U78" i="12"/>
  <c r="V78" i="12" s="1"/>
  <c r="O78" i="12"/>
  <c r="Q78" i="12" s="1"/>
  <c r="R78" i="12"/>
  <c r="S78" i="12" s="1"/>
  <c r="I65" i="11"/>
  <c r="I66" i="11" s="1" a="1"/>
  <c r="W65" i="11"/>
  <c r="X65" i="11" s="1"/>
  <c r="H74" i="11"/>
  <c r="U73" i="11"/>
  <c r="V73" i="11" s="1"/>
  <c r="R73" i="11"/>
  <c r="S73" i="11" s="1"/>
  <c r="O73" i="11"/>
  <c r="Q73" i="11" s="1"/>
  <c r="O74" i="10"/>
  <c r="Q74" i="10" s="1"/>
  <c r="H75" i="10"/>
  <c r="U74" i="10"/>
  <c r="V74" i="10" s="1"/>
  <c r="R74" i="10"/>
  <c r="S74" i="10" s="1"/>
  <c r="I63" i="10"/>
  <c r="I64" i="10" s="1" a="1"/>
  <c r="W64" i="10" s="1"/>
  <c r="X63" i="10"/>
  <c r="I65" i="7"/>
  <c r="I66" i="7" s="1" a="1"/>
  <c r="W65" i="7"/>
  <c r="X65" i="7" s="1"/>
  <c r="Y65" i="7" s="1"/>
  <c r="U73" i="7"/>
  <c r="V73" i="7" s="1"/>
  <c r="H74" i="7"/>
  <c r="R73" i="7"/>
  <c r="S73" i="7" s="1"/>
  <c r="O73" i="7"/>
  <c r="Q73" i="7" s="1"/>
  <c r="W62" i="6"/>
  <c r="X62" i="6" s="1"/>
  <c r="Y62" i="6" s="1"/>
  <c r="I62" i="6"/>
  <c r="I63" i="6" s="1" a="1"/>
  <c r="U73" i="6"/>
  <c r="V73" i="6" s="1"/>
  <c r="R73" i="6"/>
  <c r="S73" i="6" s="1"/>
  <c r="O73" i="6"/>
  <c r="Q73" i="6" s="1"/>
  <c r="H74" i="6"/>
  <c r="H75" i="5"/>
  <c r="U74" i="5"/>
  <c r="V74" i="5" s="1"/>
  <c r="O74" i="5"/>
  <c r="Q74" i="5" s="1"/>
  <c r="R74" i="5"/>
  <c r="S74" i="5" s="1"/>
  <c r="W62" i="5"/>
  <c r="X62" i="5" s="1"/>
  <c r="Y62" i="5" s="1"/>
  <c r="I62" i="5"/>
  <c r="I63" i="5" s="1" a="1"/>
  <c r="O74" i="4"/>
  <c r="Q74" i="4" s="1"/>
  <c r="R74" i="4"/>
  <c r="S74" i="4" s="1"/>
  <c r="H75" i="4"/>
  <c r="U74" i="4"/>
  <c r="V74" i="4" s="1"/>
  <c r="I67" i="4"/>
  <c r="I68" i="4" s="1" a="1"/>
  <c r="W67" i="4"/>
  <c r="X67" i="4" s="1"/>
  <c r="Y67" i="4" s="1"/>
  <c r="O74" i="13" l="1"/>
  <c r="Q74" i="13" s="1"/>
  <c r="R74" i="13"/>
  <c r="S74" i="13" s="1"/>
  <c r="U74" i="13"/>
  <c r="V74" i="13" s="1"/>
  <c r="H75" i="13"/>
  <c r="I64" i="13"/>
  <c r="I65" i="13" s="1" a="1"/>
  <c r="W64" i="13"/>
  <c r="X64" i="13" s="1"/>
  <c r="U79" i="12"/>
  <c r="V79" i="12" s="1"/>
  <c r="H80" i="12"/>
  <c r="R79" i="12"/>
  <c r="S79" i="12" s="1"/>
  <c r="O79" i="12"/>
  <c r="Q79" i="12" s="1"/>
  <c r="I64" i="12"/>
  <c r="I65" i="12" s="1" a="1"/>
  <c r="W64" i="12"/>
  <c r="X64" i="12" s="1"/>
  <c r="H75" i="11"/>
  <c r="U74" i="11"/>
  <c r="V74" i="11" s="1"/>
  <c r="O74" i="11"/>
  <c r="Q74" i="11" s="1"/>
  <c r="R74" i="11"/>
  <c r="S74" i="11" s="1"/>
  <c r="I66" i="11"/>
  <c r="I67" i="11" s="1" a="1"/>
  <c r="W66" i="11"/>
  <c r="X66" i="11" s="1"/>
  <c r="O75" i="10"/>
  <c r="Q75" i="10" s="1"/>
  <c r="H76" i="10"/>
  <c r="R75" i="10"/>
  <c r="S75" i="10" s="1"/>
  <c r="U75" i="10"/>
  <c r="V75" i="10" s="1"/>
  <c r="I64" i="10"/>
  <c r="I65" i="10" s="1" a="1"/>
  <c r="W65" i="10" s="1"/>
  <c r="X64" i="10"/>
  <c r="U74" i="7"/>
  <c r="V74" i="7" s="1"/>
  <c r="H75" i="7"/>
  <c r="O74" i="7"/>
  <c r="Q74" i="7" s="1"/>
  <c r="R74" i="7"/>
  <c r="S74" i="7" s="1"/>
  <c r="I66" i="7"/>
  <c r="I67" i="7" s="1" a="1"/>
  <c r="W66" i="7"/>
  <c r="X66" i="7" s="1"/>
  <c r="Y66" i="7" s="1"/>
  <c r="U74" i="6"/>
  <c r="V74" i="6" s="1"/>
  <c r="R74" i="6"/>
  <c r="S74" i="6" s="1"/>
  <c r="H75" i="6"/>
  <c r="O74" i="6"/>
  <c r="Q74" i="6" s="1"/>
  <c r="I63" i="6"/>
  <c r="I64" i="6" s="1" a="1"/>
  <c r="W63" i="6"/>
  <c r="X63" i="6" s="1"/>
  <c r="Y63" i="6" s="1"/>
  <c r="W63" i="5"/>
  <c r="X63" i="5" s="1"/>
  <c r="Y63" i="5" s="1"/>
  <c r="I63" i="5"/>
  <c r="I64" i="5" s="1" a="1"/>
  <c r="H76" i="5"/>
  <c r="U75" i="5"/>
  <c r="V75" i="5" s="1"/>
  <c r="R75" i="5"/>
  <c r="S75" i="5" s="1"/>
  <c r="O75" i="5"/>
  <c r="Q75" i="5" s="1"/>
  <c r="O75" i="4"/>
  <c r="Q75" i="4" s="1"/>
  <c r="R75" i="4"/>
  <c r="S75" i="4" s="1"/>
  <c r="H76" i="4"/>
  <c r="U75" i="4"/>
  <c r="V75" i="4" s="1"/>
  <c r="I68" i="4"/>
  <c r="I69" i="4" s="1" a="1"/>
  <c r="W68" i="4"/>
  <c r="X68" i="4" s="1"/>
  <c r="Y68" i="4" s="1"/>
  <c r="H76" i="13" l="1"/>
  <c r="R75" i="13"/>
  <c r="S75" i="13" s="1"/>
  <c r="U75" i="13"/>
  <c r="V75" i="13" s="1"/>
  <c r="O75" i="13"/>
  <c r="Q75" i="13" s="1"/>
  <c r="I65" i="13"/>
  <c r="I66" i="13" s="1" a="1"/>
  <c r="W65" i="13"/>
  <c r="X65" i="13" s="1"/>
  <c r="H81" i="12"/>
  <c r="U80" i="12"/>
  <c r="V80" i="12" s="1"/>
  <c r="R80" i="12"/>
  <c r="S80" i="12" s="1"/>
  <c r="O80" i="12"/>
  <c r="Q80" i="12" s="1"/>
  <c r="I65" i="12"/>
  <c r="I66" i="12" s="1" a="1"/>
  <c r="W65" i="12"/>
  <c r="X65" i="12" s="1"/>
  <c r="I67" i="11"/>
  <c r="I68" i="11" s="1" a="1"/>
  <c r="W67" i="11"/>
  <c r="X67" i="11" s="1"/>
  <c r="H76" i="11"/>
  <c r="U75" i="11"/>
  <c r="V75" i="11" s="1"/>
  <c r="R75" i="11"/>
  <c r="S75" i="11" s="1"/>
  <c r="O75" i="11"/>
  <c r="Q75" i="11" s="1"/>
  <c r="H77" i="10"/>
  <c r="U76" i="10"/>
  <c r="V76" i="10" s="1"/>
  <c r="R76" i="10"/>
  <c r="S76" i="10" s="1"/>
  <c r="O76" i="10"/>
  <c r="Q76" i="10" s="1"/>
  <c r="X65" i="10"/>
  <c r="I65" i="10"/>
  <c r="I66" i="10" s="1" a="1"/>
  <c r="W66" i="10" s="1"/>
  <c r="I67" i="7"/>
  <c r="I68" i="7" s="1" a="1"/>
  <c r="W67" i="7"/>
  <c r="X67" i="7" s="1"/>
  <c r="Y67" i="7" s="1"/>
  <c r="U75" i="7"/>
  <c r="V75" i="7" s="1"/>
  <c r="H76" i="7"/>
  <c r="R75" i="7"/>
  <c r="S75" i="7" s="1"/>
  <c r="O75" i="7"/>
  <c r="Q75" i="7" s="1"/>
  <c r="I64" i="6"/>
  <c r="I65" i="6" s="1" a="1"/>
  <c r="W64" i="6"/>
  <c r="X64" i="6" s="1"/>
  <c r="Y64" i="6" s="1"/>
  <c r="U75" i="6"/>
  <c r="V75" i="6" s="1"/>
  <c r="R75" i="6"/>
  <c r="S75" i="6" s="1"/>
  <c r="O75" i="6"/>
  <c r="Q75" i="6" s="1"/>
  <c r="H76" i="6"/>
  <c r="W64" i="5"/>
  <c r="X64" i="5" s="1"/>
  <c r="Y64" i="5" s="1"/>
  <c r="I64" i="5"/>
  <c r="I65" i="5" s="1" a="1"/>
  <c r="U76" i="5"/>
  <c r="V76" i="5" s="1"/>
  <c r="H77" i="5"/>
  <c r="O76" i="5"/>
  <c r="Q76" i="5" s="1"/>
  <c r="R76" i="5"/>
  <c r="S76" i="5" s="1"/>
  <c r="O76" i="4"/>
  <c r="Q76" i="4" s="1"/>
  <c r="R76" i="4"/>
  <c r="S76" i="4" s="1"/>
  <c r="H77" i="4"/>
  <c r="U76" i="4"/>
  <c r="V76" i="4" s="1"/>
  <c r="W69" i="4"/>
  <c r="X69" i="4" s="1"/>
  <c r="Y69" i="4" s="1"/>
  <c r="I69" i="4"/>
  <c r="I70" i="4" s="1" a="1"/>
  <c r="R76" i="13" l="1"/>
  <c r="S76" i="13" s="1"/>
  <c r="O76" i="13"/>
  <c r="Q76" i="13" s="1"/>
  <c r="U76" i="13"/>
  <c r="V76" i="13" s="1"/>
  <c r="H77" i="13"/>
  <c r="I66" i="13"/>
  <c r="I67" i="13" s="1" a="1"/>
  <c r="W66" i="13"/>
  <c r="X66" i="13" s="1"/>
  <c r="I66" i="12"/>
  <c r="I67" i="12" s="1" a="1"/>
  <c r="W66" i="12"/>
  <c r="X66" i="12" s="1"/>
  <c r="H82" i="12"/>
  <c r="U81" i="12"/>
  <c r="V81" i="12" s="1"/>
  <c r="R81" i="12"/>
  <c r="S81" i="12" s="1"/>
  <c r="O81" i="12"/>
  <c r="Q81" i="12" s="1"/>
  <c r="I68" i="11"/>
  <c r="I69" i="11" s="1" a="1"/>
  <c r="W68" i="11"/>
  <c r="X68" i="11" s="1"/>
  <c r="H77" i="11"/>
  <c r="U76" i="11"/>
  <c r="V76" i="11" s="1"/>
  <c r="O76" i="11"/>
  <c r="Q76" i="11" s="1"/>
  <c r="R76" i="11"/>
  <c r="S76" i="11" s="1"/>
  <c r="U77" i="10"/>
  <c r="V77" i="10" s="1"/>
  <c r="H78" i="10"/>
  <c r="O77" i="10"/>
  <c r="Q77" i="10" s="1"/>
  <c r="R77" i="10"/>
  <c r="S77" i="10" s="1"/>
  <c r="X66" i="10"/>
  <c r="I66" i="10"/>
  <c r="I67" i="10" s="1" a="1"/>
  <c r="W67" i="10" s="1"/>
  <c r="U76" i="7"/>
  <c r="V76" i="7" s="1"/>
  <c r="H77" i="7"/>
  <c r="O76" i="7"/>
  <c r="Q76" i="7" s="1"/>
  <c r="R76" i="7"/>
  <c r="S76" i="7" s="1"/>
  <c r="I68" i="7"/>
  <c r="I69" i="7" s="1" a="1"/>
  <c r="W68" i="7"/>
  <c r="X68" i="7" s="1"/>
  <c r="Y68" i="7" s="1"/>
  <c r="U76" i="6"/>
  <c r="V76" i="6" s="1"/>
  <c r="H77" i="6"/>
  <c r="O76" i="6"/>
  <c r="Q76" i="6" s="1"/>
  <c r="R76" i="6"/>
  <c r="S76" i="6" s="1"/>
  <c r="I65" i="6"/>
  <c r="I66" i="6" s="1" a="1"/>
  <c r="W65" i="6"/>
  <c r="X65" i="6" s="1"/>
  <c r="Y65" i="6" s="1"/>
  <c r="W65" i="5"/>
  <c r="X65" i="5" s="1"/>
  <c r="Y65" i="5" s="1"/>
  <c r="I65" i="5"/>
  <c r="I66" i="5" s="1" a="1"/>
  <c r="U77" i="5"/>
  <c r="V77" i="5" s="1"/>
  <c r="H78" i="5"/>
  <c r="R77" i="5"/>
  <c r="S77" i="5" s="1"/>
  <c r="O77" i="5"/>
  <c r="Q77" i="5" s="1"/>
  <c r="O77" i="4"/>
  <c r="Q77" i="4" s="1"/>
  <c r="R77" i="4"/>
  <c r="S77" i="4" s="1"/>
  <c r="H78" i="4"/>
  <c r="U77" i="4"/>
  <c r="V77" i="4" s="1"/>
  <c r="I70" i="4"/>
  <c r="I71" i="4" s="1" a="1"/>
  <c r="W70" i="4"/>
  <c r="X70" i="4" s="1"/>
  <c r="Y70" i="4" s="1"/>
  <c r="H78" i="13" l="1"/>
  <c r="R77" i="13"/>
  <c r="S77" i="13" s="1"/>
  <c r="U77" i="13"/>
  <c r="V77" i="13" s="1"/>
  <c r="O77" i="13"/>
  <c r="Q77" i="13" s="1"/>
  <c r="I67" i="13"/>
  <c r="I68" i="13" s="1" a="1"/>
  <c r="W67" i="13"/>
  <c r="X67" i="13" s="1"/>
  <c r="U82" i="12"/>
  <c r="V82" i="12" s="1"/>
  <c r="H83" i="12"/>
  <c r="O82" i="12"/>
  <c r="Q82" i="12" s="1"/>
  <c r="R82" i="12"/>
  <c r="S82" i="12" s="1"/>
  <c r="I67" i="12"/>
  <c r="I68" i="12" s="1" a="1"/>
  <c r="W67" i="12"/>
  <c r="X67" i="12" s="1"/>
  <c r="U77" i="11"/>
  <c r="V77" i="11" s="1"/>
  <c r="H78" i="11"/>
  <c r="R77" i="11"/>
  <c r="S77" i="11" s="1"/>
  <c r="O77" i="11"/>
  <c r="Q77" i="11" s="1"/>
  <c r="I69" i="11"/>
  <c r="I70" i="11" s="1" a="1"/>
  <c r="W69" i="11"/>
  <c r="X69" i="11" s="1"/>
  <c r="H79" i="10"/>
  <c r="U78" i="10"/>
  <c r="V78" i="10" s="1"/>
  <c r="O78" i="10"/>
  <c r="Q78" i="10" s="1"/>
  <c r="R78" i="10"/>
  <c r="S78" i="10" s="1"/>
  <c r="X67" i="10"/>
  <c r="I67" i="10"/>
  <c r="I68" i="10" s="1" a="1"/>
  <c r="W68" i="10" s="1"/>
  <c r="W69" i="7"/>
  <c r="X69" i="7" s="1"/>
  <c r="Y69" i="7" s="1"/>
  <c r="I69" i="7"/>
  <c r="I70" i="7" s="1" a="1"/>
  <c r="H78" i="7"/>
  <c r="U77" i="7"/>
  <c r="V77" i="7" s="1"/>
  <c r="O77" i="7"/>
  <c r="Q77" i="7" s="1"/>
  <c r="R77" i="7"/>
  <c r="S77" i="7" s="1"/>
  <c r="I66" i="6"/>
  <c r="I67" i="6" s="1" a="1"/>
  <c r="W66" i="6"/>
  <c r="X66" i="6" s="1"/>
  <c r="Y66" i="6" s="1"/>
  <c r="U77" i="6"/>
  <c r="V77" i="6" s="1"/>
  <c r="H78" i="6"/>
  <c r="R77" i="6"/>
  <c r="S77" i="6" s="1"/>
  <c r="O77" i="6"/>
  <c r="Q77" i="6" s="1"/>
  <c r="U78" i="5"/>
  <c r="V78" i="5" s="1"/>
  <c r="O78" i="5"/>
  <c r="Q78" i="5" s="1"/>
  <c r="H79" i="5"/>
  <c r="R78" i="5"/>
  <c r="S78" i="5" s="1"/>
  <c r="W66" i="5"/>
  <c r="X66" i="5" s="1"/>
  <c r="Y66" i="5" s="1"/>
  <c r="I66" i="5"/>
  <c r="I67" i="5" s="1" a="1"/>
  <c r="O78" i="4"/>
  <c r="Q78" i="4" s="1"/>
  <c r="R78" i="4"/>
  <c r="S78" i="4" s="1"/>
  <c r="H79" i="4"/>
  <c r="U78" i="4"/>
  <c r="V78" i="4" s="1"/>
  <c r="I71" i="4"/>
  <c r="I72" i="4" s="1" a="1"/>
  <c r="W71" i="4"/>
  <c r="X71" i="4" s="1"/>
  <c r="Y71" i="4" s="1"/>
  <c r="U78" i="13" l="1"/>
  <c r="V78" i="13" s="1"/>
  <c r="H79" i="13"/>
  <c r="O78" i="13"/>
  <c r="Q78" i="13" s="1"/>
  <c r="R78" i="13"/>
  <c r="S78" i="13" s="1"/>
  <c r="I68" i="13"/>
  <c r="I69" i="13" s="1" a="1"/>
  <c r="W68" i="13"/>
  <c r="X68" i="13" s="1"/>
  <c r="I68" i="12"/>
  <c r="I69" i="12" s="1" a="1"/>
  <c r="W68" i="12"/>
  <c r="X68" i="12" s="1"/>
  <c r="U83" i="12"/>
  <c r="V83" i="12" s="1"/>
  <c r="H84" i="12"/>
  <c r="O83" i="12"/>
  <c r="Q83" i="12" s="1"/>
  <c r="R83" i="12"/>
  <c r="S83" i="12" s="1"/>
  <c r="U78" i="11"/>
  <c r="V78" i="11" s="1"/>
  <c r="H79" i="11"/>
  <c r="R78" i="11"/>
  <c r="S78" i="11" s="1"/>
  <c r="O78" i="11"/>
  <c r="Q78" i="11" s="1"/>
  <c r="I70" i="11"/>
  <c r="I71" i="11" s="1" a="1"/>
  <c r="W70" i="11"/>
  <c r="X70" i="11" s="1"/>
  <c r="H80" i="10"/>
  <c r="O79" i="10"/>
  <c r="Q79" i="10" s="1"/>
  <c r="R79" i="10"/>
  <c r="S79" i="10" s="1"/>
  <c r="U79" i="10"/>
  <c r="V79" i="10" s="1"/>
  <c r="I68" i="10"/>
  <c r="I69" i="10" s="1" a="1"/>
  <c r="W69" i="10" s="1"/>
  <c r="X68" i="10"/>
  <c r="W70" i="7"/>
  <c r="X70" i="7" s="1"/>
  <c r="Y70" i="7" s="1"/>
  <c r="I70" i="7"/>
  <c r="I71" i="7" s="1" a="1"/>
  <c r="H79" i="7"/>
  <c r="U78" i="7"/>
  <c r="V78" i="7" s="1"/>
  <c r="O78" i="7"/>
  <c r="Q78" i="7" s="1"/>
  <c r="R78" i="7"/>
  <c r="S78" i="7" s="1"/>
  <c r="H79" i="6"/>
  <c r="U78" i="6"/>
  <c r="V78" i="6" s="1"/>
  <c r="O78" i="6"/>
  <c r="Q78" i="6" s="1"/>
  <c r="R78" i="6"/>
  <c r="S78" i="6" s="1"/>
  <c r="I67" i="6"/>
  <c r="I68" i="6" s="1" a="1"/>
  <c r="W67" i="6"/>
  <c r="X67" i="6" s="1"/>
  <c r="Y67" i="6" s="1"/>
  <c r="U79" i="5"/>
  <c r="V79" i="5" s="1"/>
  <c r="H80" i="5"/>
  <c r="O79" i="5"/>
  <c r="Q79" i="5" s="1"/>
  <c r="R79" i="5"/>
  <c r="S79" i="5" s="1"/>
  <c r="W67" i="5"/>
  <c r="X67" i="5" s="1"/>
  <c r="Y67" i="5" s="1"/>
  <c r="I67" i="5"/>
  <c r="I68" i="5" s="1" a="1"/>
  <c r="O79" i="4"/>
  <c r="Q79" i="4" s="1"/>
  <c r="R79" i="4"/>
  <c r="S79" i="4" s="1"/>
  <c r="H80" i="4"/>
  <c r="U79" i="4"/>
  <c r="V79" i="4" s="1"/>
  <c r="I72" i="4"/>
  <c r="I73" i="4" s="1" a="1"/>
  <c r="W72" i="4"/>
  <c r="X72" i="4" s="1"/>
  <c r="Y72" i="4" s="1"/>
  <c r="U79" i="13" l="1"/>
  <c r="V79" i="13" s="1"/>
  <c r="H80" i="13"/>
  <c r="R79" i="13"/>
  <c r="S79" i="13" s="1"/>
  <c r="O79" i="13"/>
  <c r="Q79" i="13" s="1"/>
  <c r="I69" i="13"/>
  <c r="I70" i="13" s="1" a="1"/>
  <c r="W69" i="13"/>
  <c r="X69" i="13" s="1"/>
  <c r="U84" i="12"/>
  <c r="V84" i="12" s="1"/>
  <c r="H85" i="12"/>
  <c r="R84" i="12"/>
  <c r="S84" i="12" s="1"/>
  <c r="O84" i="12"/>
  <c r="Q84" i="12" s="1"/>
  <c r="I69" i="12"/>
  <c r="I70" i="12" s="1" a="1"/>
  <c r="W69" i="12"/>
  <c r="X69" i="12" s="1"/>
  <c r="I71" i="11"/>
  <c r="I72" i="11" s="1" a="1"/>
  <c r="W71" i="11"/>
  <c r="X71" i="11" s="1"/>
  <c r="U79" i="11"/>
  <c r="V79" i="11" s="1"/>
  <c r="H80" i="11"/>
  <c r="O79" i="11"/>
  <c r="Q79" i="11" s="1"/>
  <c r="R79" i="11"/>
  <c r="S79" i="11" s="1"/>
  <c r="U80" i="10"/>
  <c r="V80" i="10" s="1"/>
  <c r="R80" i="10"/>
  <c r="S80" i="10" s="1"/>
  <c r="O80" i="10"/>
  <c r="Q80" i="10" s="1"/>
  <c r="H81" i="10"/>
  <c r="I69" i="10"/>
  <c r="I70" i="10" s="1" a="1"/>
  <c r="W70" i="10" s="1"/>
  <c r="X69" i="10"/>
  <c r="H80" i="7"/>
  <c r="U79" i="7"/>
  <c r="V79" i="7" s="1"/>
  <c r="R79" i="7"/>
  <c r="S79" i="7" s="1"/>
  <c r="O79" i="7"/>
  <c r="Q79" i="7" s="1"/>
  <c r="W71" i="7"/>
  <c r="X71" i="7" s="1"/>
  <c r="Y71" i="7" s="1"/>
  <c r="I71" i="7"/>
  <c r="I72" i="7" s="1" a="1"/>
  <c r="W68" i="6"/>
  <c r="X68" i="6" s="1"/>
  <c r="Y68" i="6" s="1"/>
  <c r="I68" i="6"/>
  <c r="I69" i="6" s="1" a="1"/>
  <c r="U79" i="6"/>
  <c r="V79" i="6" s="1"/>
  <c r="O79" i="6"/>
  <c r="Q79" i="6" s="1"/>
  <c r="R79" i="6"/>
  <c r="S79" i="6" s="1"/>
  <c r="H80" i="6"/>
  <c r="I68" i="5"/>
  <c r="I69" i="5" s="1" a="1"/>
  <c r="W68" i="5"/>
  <c r="X68" i="5" s="1"/>
  <c r="Y68" i="5" s="1"/>
  <c r="U80" i="5"/>
  <c r="V80" i="5" s="1"/>
  <c r="H81" i="5"/>
  <c r="O80" i="5"/>
  <c r="Q80" i="5" s="1"/>
  <c r="R80" i="5"/>
  <c r="S80" i="5" s="1"/>
  <c r="O80" i="4"/>
  <c r="Q80" i="4" s="1"/>
  <c r="R80" i="4"/>
  <c r="S80" i="4" s="1"/>
  <c r="H81" i="4"/>
  <c r="U80" i="4"/>
  <c r="V80" i="4" s="1"/>
  <c r="I73" i="4"/>
  <c r="I74" i="4" s="1" a="1"/>
  <c r="W73" i="4"/>
  <c r="X73" i="4" s="1"/>
  <c r="Y73" i="4" s="1"/>
  <c r="H81" i="13" l="1"/>
  <c r="R80" i="13"/>
  <c r="S80" i="13" s="1"/>
  <c r="U80" i="13"/>
  <c r="V80" i="13" s="1"/>
  <c r="O80" i="13"/>
  <c r="Q80" i="13" s="1"/>
  <c r="I70" i="13"/>
  <c r="I71" i="13" s="1" a="1"/>
  <c r="W70" i="13"/>
  <c r="X70" i="13" s="1"/>
  <c r="I70" i="12"/>
  <c r="I71" i="12" s="1" a="1"/>
  <c r="W70" i="12"/>
  <c r="X70" i="12" s="1"/>
  <c r="U85" i="12"/>
  <c r="V85" i="12" s="1"/>
  <c r="H86" i="12"/>
  <c r="R85" i="12"/>
  <c r="S85" i="12" s="1"/>
  <c r="O85" i="12"/>
  <c r="Q85" i="12" s="1"/>
  <c r="U80" i="11"/>
  <c r="V80" i="11" s="1"/>
  <c r="H81" i="11"/>
  <c r="O80" i="11"/>
  <c r="Q80" i="11" s="1"/>
  <c r="R80" i="11"/>
  <c r="S80" i="11" s="1"/>
  <c r="I72" i="11"/>
  <c r="I73" i="11" s="1" a="1"/>
  <c r="W72" i="11"/>
  <c r="X72" i="11" s="1"/>
  <c r="H82" i="10"/>
  <c r="R81" i="10"/>
  <c r="S81" i="10" s="1"/>
  <c r="O81" i="10"/>
  <c r="Q81" i="10" s="1"/>
  <c r="U81" i="10"/>
  <c r="V81" i="10" s="1"/>
  <c r="I70" i="10"/>
  <c r="I71" i="10" s="1" a="1"/>
  <c r="W71" i="10" s="1"/>
  <c r="X70" i="10"/>
  <c r="I72" i="7"/>
  <c r="I73" i="7" s="1" a="1"/>
  <c r="W72" i="7"/>
  <c r="X72" i="7" s="1"/>
  <c r="Y72" i="7" s="1"/>
  <c r="H81" i="7"/>
  <c r="U80" i="7"/>
  <c r="V80" i="7" s="1"/>
  <c r="R80" i="7"/>
  <c r="S80" i="7" s="1"/>
  <c r="O80" i="7"/>
  <c r="Q80" i="7" s="1"/>
  <c r="U80" i="6"/>
  <c r="V80" i="6" s="1"/>
  <c r="H81" i="6"/>
  <c r="R80" i="6"/>
  <c r="S80" i="6" s="1"/>
  <c r="O80" i="6"/>
  <c r="Q80" i="6" s="1"/>
  <c r="I69" i="6"/>
  <c r="I70" i="6" s="1" a="1"/>
  <c r="W69" i="6"/>
  <c r="X69" i="6" s="1"/>
  <c r="Y69" i="6" s="1"/>
  <c r="U81" i="5"/>
  <c r="V81" i="5" s="1"/>
  <c r="H82" i="5"/>
  <c r="R81" i="5"/>
  <c r="S81" i="5" s="1"/>
  <c r="O81" i="5"/>
  <c r="Q81" i="5" s="1"/>
  <c r="I69" i="5"/>
  <c r="I70" i="5" s="1" a="1"/>
  <c r="W69" i="5"/>
  <c r="X69" i="5" s="1"/>
  <c r="Y69" i="5" s="1"/>
  <c r="O81" i="4"/>
  <c r="Q81" i="4" s="1"/>
  <c r="R81" i="4"/>
  <c r="S81" i="4" s="1"/>
  <c r="H82" i="4"/>
  <c r="U81" i="4"/>
  <c r="V81" i="4" s="1"/>
  <c r="I74" i="4"/>
  <c r="I75" i="4" s="1" a="1"/>
  <c r="W74" i="4"/>
  <c r="X74" i="4" s="1"/>
  <c r="Y74" i="4" s="1"/>
  <c r="U81" i="13" l="1"/>
  <c r="V81" i="13" s="1"/>
  <c r="R81" i="13"/>
  <c r="S81" i="13" s="1"/>
  <c r="H82" i="13"/>
  <c r="O81" i="13"/>
  <c r="Q81" i="13" s="1"/>
  <c r="I71" i="13"/>
  <c r="I72" i="13" s="1" a="1"/>
  <c r="W71" i="13"/>
  <c r="X71" i="13" s="1"/>
  <c r="U86" i="12"/>
  <c r="V86" i="12" s="1"/>
  <c r="H87" i="12"/>
  <c r="O86" i="12"/>
  <c r="Q86" i="12" s="1"/>
  <c r="R86" i="12"/>
  <c r="S86" i="12" s="1"/>
  <c r="I71" i="12"/>
  <c r="I72" i="12" s="1" a="1"/>
  <c r="W71" i="12"/>
  <c r="X71" i="12" s="1"/>
  <c r="I73" i="11"/>
  <c r="I74" i="11" s="1" a="1"/>
  <c r="W73" i="11"/>
  <c r="X73" i="11" s="1"/>
  <c r="U81" i="11"/>
  <c r="V81" i="11" s="1"/>
  <c r="H82" i="11"/>
  <c r="O81" i="11"/>
  <c r="Q81" i="11" s="1"/>
  <c r="R81" i="11"/>
  <c r="S81" i="11" s="1"/>
  <c r="H83" i="10"/>
  <c r="U82" i="10"/>
  <c r="V82" i="10" s="1"/>
  <c r="O82" i="10"/>
  <c r="Q82" i="10" s="1"/>
  <c r="R82" i="10"/>
  <c r="S82" i="10" s="1"/>
  <c r="X71" i="10"/>
  <c r="I71" i="10"/>
  <c r="I72" i="10" s="1" a="1"/>
  <c r="W72" i="10" s="1"/>
  <c r="H82" i="7"/>
  <c r="U81" i="7"/>
  <c r="V81" i="7" s="1"/>
  <c r="R81" i="7"/>
  <c r="S81" i="7" s="1"/>
  <c r="O81" i="7"/>
  <c r="Q81" i="7" s="1"/>
  <c r="W73" i="7"/>
  <c r="X73" i="7" s="1"/>
  <c r="Y73" i="7" s="1"/>
  <c r="I73" i="7"/>
  <c r="I74" i="7" s="1" a="1"/>
  <c r="I70" i="6"/>
  <c r="I71" i="6" s="1" a="1"/>
  <c r="W70" i="6"/>
  <c r="X70" i="6" s="1"/>
  <c r="Y70" i="6" s="1"/>
  <c r="U81" i="6"/>
  <c r="V81" i="6" s="1"/>
  <c r="O81" i="6"/>
  <c r="Q81" i="6" s="1"/>
  <c r="H82" i="6"/>
  <c r="R81" i="6"/>
  <c r="S81" i="6" s="1"/>
  <c r="U82" i="5"/>
  <c r="V82" i="5" s="1"/>
  <c r="H83" i="5"/>
  <c r="R82" i="5"/>
  <c r="S82" i="5" s="1"/>
  <c r="O82" i="5"/>
  <c r="Q82" i="5" s="1"/>
  <c r="I70" i="5"/>
  <c r="I71" i="5" s="1" a="1"/>
  <c r="W70" i="5"/>
  <c r="X70" i="5" s="1"/>
  <c r="Y70" i="5" s="1"/>
  <c r="O82" i="4"/>
  <c r="Q82" i="4" s="1"/>
  <c r="R82" i="4"/>
  <c r="S82" i="4" s="1"/>
  <c r="H83" i="4"/>
  <c r="U82" i="4"/>
  <c r="V82" i="4" s="1"/>
  <c r="I75" i="4"/>
  <c r="I76" i="4" s="1" a="1"/>
  <c r="W75" i="4"/>
  <c r="X75" i="4" s="1"/>
  <c r="Y75" i="4" s="1"/>
  <c r="H83" i="13" l="1"/>
  <c r="O82" i="13"/>
  <c r="Q82" i="13" s="1"/>
  <c r="U82" i="13"/>
  <c r="V82" i="13" s="1"/>
  <c r="R82" i="13"/>
  <c r="S82" i="13" s="1"/>
  <c r="I72" i="13"/>
  <c r="I73" i="13" s="1" a="1"/>
  <c r="W72" i="13"/>
  <c r="X72" i="13" s="1"/>
  <c r="I72" i="12"/>
  <c r="I73" i="12" s="1" a="1"/>
  <c r="W72" i="12"/>
  <c r="X72" i="12" s="1"/>
  <c r="H88" i="12"/>
  <c r="U87" i="12"/>
  <c r="V87" i="12" s="1"/>
  <c r="O87" i="12"/>
  <c r="Q87" i="12" s="1"/>
  <c r="R87" i="12"/>
  <c r="S87" i="12" s="1"/>
  <c r="U82" i="11"/>
  <c r="V82" i="11" s="1"/>
  <c r="H83" i="11"/>
  <c r="O82" i="11"/>
  <c r="Q82" i="11" s="1"/>
  <c r="R82" i="11"/>
  <c r="S82" i="11" s="1"/>
  <c r="I74" i="11"/>
  <c r="I75" i="11" s="1" a="1"/>
  <c r="W74" i="11"/>
  <c r="X74" i="11" s="1"/>
  <c r="U83" i="10"/>
  <c r="V83" i="10" s="1"/>
  <c r="O83" i="10"/>
  <c r="Q83" i="10" s="1"/>
  <c r="H84" i="10"/>
  <c r="R83" i="10"/>
  <c r="S83" i="10" s="1"/>
  <c r="X72" i="10"/>
  <c r="I72" i="10"/>
  <c r="I73" i="10" s="1" a="1"/>
  <c r="W73" i="10" s="1"/>
  <c r="W74" i="7"/>
  <c r="X74" i="7" s="1"/>
  <c r="Y74" i="7" s="1"/>
  <c r="I74" i="7"/>
  <c r="I75" i="7" s="1" a="1"/>
  <c r="H83" i="7"/>
  <c r="U82" i="7"/>
  <c r="V82" i="7" s="1"/>
  <c r="R82" i="7"/>
  <c r="S82" i="7" s="1"/>
  <c r="O82" i="7"/>
  <c r="Q82" i="7" s="1"/>
  <c r="H83" i="6"/>
  <c r="U82" i="6"/>
  <c r="V82" i="6" s="1"/>
  <c r="O82" i="6"/>
  <c r="Q82" i="6" s="1"/>
  <c r="R82" i="6"/>
  <c r="S82" i="6" s="1"/>
  <c r="I71" i="6"/>
  <c r="I72" i="6" s="1" a="1"/>
  <c r="W71" i="6"/>
  <c r="X71" i="6" s="1"/>
  <c r="Y71" i="6" s="1"/>
  <c r="H84" i="5"/>
  <c r="U83" i="5"/>
  <c r="V83" i="5" s="1"/>
  <c r="R83" i="5"/>
  <c r="S83" i="5" s="1"/>
  <c r="O83" i="5"/>
  <c r="Q83" i="5" s="1"/>
  <c r="I71" i="5"/>
  <c r="I72" i="5" s="1" a="1"/>
  <c r="W71" i="5"/>
  <c r="X71" i="5" s="1"/>
  <c r="Y71" i="5" s="1"/>
  <c r="O83" i="4"/>
  <c r="Q83" i="4" s="1"/>
  <c r="R83" i="4"/>
  <c r="S83" i="4" s="1"/>
  <c r="H84" i="4"/>
  <c r="U83" i="4"/>
  <c r="V83" i="4" s="1"/>
  <c r="I76" i="4"/>
  <c r="I77" i="4" s="1" a="1"/>
  <c r="W76" i="4"/>
  <c r="X76" i="4" s="1"/>
  <c r="Y76" i="4" s="1"/>
  <c r="H84" i="13" l="1"/>
  <c r="U83" i="13"/>
  <c r="V83" i="13" s="1"/>
  <c r="O83" i="13"/>
  <c r="Q83" i="13" s="1"/>
  <c r="R83" i="13"/>
  <c r="S83" i="13" s="1"/>
  <c r="I73" i="13"/>
  <c r="I74" i="13" s="1" a="1"/>
  <c r="W73" i="13"/>
  <c r="X73" i="13" s="1"/>
  <c r="U88" i="12"/>
  <c r="V88" i="12" s="1"/>
  <c r="H89" i="12"/>
  <c r="O88" i="12"/>
  <c r="Q88" i="12" s="1"/>
  <c r="R88" i="12"/>
  <c r="S88" i="12" s="1"/>
  <c r="I73" i="12"/>
  <c r="I74" i="12" s="1" a="1"/>
  <c r="W73" i="12"/>
  <c r="X73" i="12" s="1"/>
  <c r="I75" i="11"/>
  <c r="I76" i="11" s="1" a="1"/>
  <c r="W75" i="11"/>
  <c r="X75" i="11" s="1"/>
  <c r="H84" i="11"/>
  <c r="U83" i="11"/>
  <c r="V83" i="11" s="1"/>
  <c r="R83" i="11"/>
  <c r="S83" i="11" s="1"/>
  <c r="O83" i="11"/>
  <c r="Q83" i="11" s="1"/>
  <c r="U84" i="10"/>
  <c r="V84" i="10" s="1"/>
  <c r="O84" i="10"/>
  <c r="Q84" i="10" s="1"/>
  <c r="H85" i="10"/>
  <c r="R84" i="10"/>
  <c r="S84" i="10" s="1"/>
  <c r="X73" i="10"/>
  <c r="I73" i="10"/>
  <c r="I74" i="10" s="1" a="1"/>
  <c r="W74" i="10" s="1"/>
  <c r="H84" i="7"/>
  <c r="U83" i="7"/>
  <c r="V83" i="7" s="1"/>
  <c r="R83" i="7"/>
  <c r="S83" i="7" s="1"/>
  <c r="O83" i="7"/>
  <c r="Q83" i="7" s="1"/>
  <c r="W75" i="7"/>
  <c r="X75" i="7" s="1"/>
  <c r="Y75" i="7" s="1"/>
  <c r="I75" i="7"/>
  <c r="I76" i="7" s="1" a="1"/>
  <c r="I72" i="6"/>
  <c r="I73" i="6" s="1" a="1"/>
  <c r="W72" i="6"/>
  <c r="X72" i="6" s="1"/>
  <c r="Y72" i="6" s="1"/>
  <c r="R83" i="6"/>
  <c r="S83" i="6" s="1"/>
  <c r="H84" i="6"/>
  <c r="U83" i="6"/>
  <c r="V83" i="6" s="1"/>
  <c r="O83" i="6"/>
  <c r="Q83" i="6" s="1"/>
  <c r="W72" i="5"/>
  <c r="X72" i="5" s="1"/>
  <c r="Y72" i="5" s="1"/>
  <c r="I72" i="5"/>
  <c r="I73" i="5" s="1" a="1"/>
  <c r="H85" i="5"/>
  <c r="U84" i="5"/>
  <c r="V84" i="5" s="1"/>
  <c r="O84" i="5"/>
  <c r="Q84" i="5" s="1"/>
  <c r="R84" i="5"/>
  <c r="S84" i="5" s="1"/>
  <c r="O84" i="4"/>
  <c r="Q84" i="4" s="1"/>
  <c r="R84" i="4"/>
  <c r="S84" i="4" s="1"/>
  <c r="H85" i="4"/>
  <c r="U84" i="4"/>
  <c r="V84" i="4" s="1"/>
  <c r="I77" i="4"/>
  <c r="I78" i="4" s="1" a="1"/>
  <c r="W77" i="4"/>
  <c r="X77" i="4" s="1"/>
  <c r="Y77" i="4" s="1"/>
  <c r="H85" i="13" l="1"/>
  <c r="U84" i="13"/>
  <c r="V84" i="13" s="1"/>
  <c r="R84" i="13"/>
  <c r="S84" i="13" s="1"/>
  <c r="O84" i="13"/>
  <c r="Q84" i="13" s="1"/>
  <c r="I74" i="13"/>
  <c r="I75" i="13" s="1" a="1"/>
  <c r="W74" i="13"/>
  <c r="X74" i="13" s="1"/>
  <c r="I74" i="12"/>
  <c r="I75" i="12" s="1" a="1"/>
  <c r="W74" i="12"/>
  <c r="X74" i="12" s="1"/>
  <c r="U89" i="12"/>
  <c r="V89" i="12" s="1"/>
  <c r="H90" i="12"/>
  <c r="O89" i="12"/>
  <c r="Q89" i="12" s="1"/>
  <c r="R89" i="12"/>
  <c r="S89" i="12" s="1"/>
  <c r="H85" i="11"/>
  <c r="U84" i="11"/>
  <c r="V84" i="11" s="1"/>
  <c r="O84" i="11"/>
  <c r="Q84" i="11" s="1"/>
  <c r="R84" i="11"/>
  <c r="S84" i="11" s="1"/>
  <c r="I76" i="11"/>
  <c r="I77" i="11" s="1" a="1"/>
  <c r="W76" i="11"/>
  <c r="X76" i="11" s="1"/>
  <c r="U85" i="10"/>
  <c r="V85" i="10" s="1"/>
  <c r="H86" i="10"/>
  <c r="O85" i="10"/>
  <c r="Q85" i="10" s="1"/>
  <c r="R85" i="10"/>
  <c r="S85" i="10" s="1"/>
  <c r="I74" i="10"/>
  <c r="I75" i="10" s="1" a="1"/>
  <c r="W75" i="10" s="1"/>
  <c r="X74" i="10"/>
  <c r="W76" i="7"/>
  <c r="X76" i="7" s="1"/>
  <c r="Y76" i="7" s="1"/>
  <c r="I76" i="7"/>
  <c r="I77" i="7" s="1" a="1"/>
  <c r="H85" i="7"/>
  <c r="U84" i="7"/>
  <c r="V84" i="7" s="1"/>
  <c r="O84" i="7"/>
  <c r="Q84" i="7" s="1"/>
  <c r="R84" i="7"/>
  <c r="S84" i="7" s="1"/>
  <c r="H85" i="6"/>
  <c r="R84" i="6"/>
  <c r="S84" i="6" s="1"/>
  <c r="U84" i="6"/>
  <c r="V84" i="6" s="1"/>
  <c r="O84" i="6"/>
  <c r="Q84" i="6" s="1"/>
  <c r="W73" i="6"/>
  <c r="X73" i="6" s="1"/>
  <c r="Y73" i="6" s="1"/>
  <c r="I73" i="6"/>
  <c r="I74" i="6" s="1" a="1"/>
  <c r="I73" i="5"/>
  <c r="I74" i="5" s="1" a="1"/>
  <c r="W73" i="5"/>
  <c r="X73" i="5" s="1"/>
  <c r="Y73" i="5" s="1"/>
  <c r="U85" i="5"/>
  <c r="V85" i="5" s="1"/>
  <c r="H86" i="5"/>
  <c r="R85" i="5"/>
  <c r="S85" i="5" s="1"/>
  <c r="O85" i="5"/>
  <c r="Q85" i="5" s="1"/>
  <c r="O85" i="4"/>
  <c r="Q85" i="4" s="1"/>
  <c r="R85" i="4"/>
  <c r="S85" i="4" s="1"/>
  <c r="H86" i="4"/>
  <c r="U85" i="4"/>
  <c r="V85" i="4" s="1"/>
  <c r="I78" i="4"/>
  <c r="I79" i="4" s="1" a="1"/>
  <c r="W78" i="4"/>
  <c r="X78" i="4" s="1"/>
  <c r="Y78" i="4" s="1"/>
  <c r="H86" i="13" l="1"/>
  <c r="R85" i="13"/>
  <c r="S85" i="13" s="1"/>
  <c r="U85" i="13"/>
  <c r="V85" i="13" s="1"/>
  <c r="O85" i="13"/>
  <c r="Q85" i="13" s="1"/>
  <c r="I75" i="13"/>
  <c r="I76" i="13" s="1" a="1"/>
  <c r="W75" i="13"/>
  <c r="X75" i="13" s="1"/>
  <c r="H91" i="12"/>
  <c r="U90" i="12"/>
  <c r="V90" i="12" s="1"/>
  <c r="O90" i="12"/>
  <c r="Q90" i="12" s="1"/>
  <c r="R90" i="12"/>
  <c r="S90" i="12" s="1"/>
  <c r="I75" i="12"/>
  <c r="I76" i="12" s="1" a="1"/>
  <c r="W75" i="12"/>
  <c r="X75" i="12" s="1"/>
  <c r="I77" i="11"/>
  <c r="I78" i="11" s="1" a="1"/>
  <c r="W77" i="11"/>
  <c r="X77" i="11" s="1"/>
  <c r="H86" i="11"/>
  <c r="U85" i="11"/>
  <c r="V85" i="11" s="1"/>
  <c r="R85" i="11"/>
  <c r="S85" i="11" s="1"/>
  <c r="O85" i="11"/>
  <c r="Q85" i="11" s="1"/>
  <c r="U86" i="10"/>
  <c r="V86" i="10" s="1"/>
  <c r="R86" i="10"/>
  <c r="S86" i="10" s="1"/>
  <c r="H87" i="10"/>
  <c r="O86" i="10"/>
  <c r="Q86" i="10" s="1"/>
  <c r="I75" i="10"/>
  <c r="I76" i="10" s="1" a="1"/>
  <c r="W76" i="10" s="1"/>
  <c r="X75" i="10"/>
  <c r="H86" i="7"/>
  <c r="U85" i="7"/>
  <c r="V85" i="7" s="1"/>
  <c r="R85" i="7"/>
  <c r="S85" i="7" s="1"/>
  <c r="O85" i="7"/>
  <c r="Q85" i="7" s="1"/>
  <c r="I77" i="7"/>
  <c r="I78" i="7" s="1" a="1"/>
  <c r="W77" i="7"/>
  <c r="X77" i="7" s="1"/>
  <c r="Y77" i="7" s="1"/>
  <c r="W74" i="6"/>
  <c r="X74" i="6" s="1"/>
  <c r="Y74" i="6" s="1"/>
  <c r="I74" i="6"/>
  <c r="I75" i="6" s="1" a="1"/>
  <c r="H86" i="6"/>
  <c r="R85" i="6"/>
  <c r="S85" i="6" s="1"/>
  <c r="O85" i="6"/>
  <c r="Q85" i="6" s="1"/>
  <c r="U85" i="6"/>
  <c r="V85" i="6" s="1"/>
  <c r="H87" i="5"/>
  <c r="U86" i="5"/>
  <c r="V86" i="5" s="1"/>
  <c r="R86" i="5"/>
  <c r="S86" i="5" s="1"/>
  <c r="O86" i="5"/>
  <c r="Q86" i="5" s="1"/>
  <c r="W74" i="5"/>
  <c r="X74" i="5" s="1"/>
  <c r="Y74" i="5" s="1"/>
  <c r="I74" i="5"/>
  <c r="I75" i="5" s="1" a="1"/>
  <c r="O86" i="4"/>
  <c r="Q86" i="4" s="1"/>
  <c r="R86" i="4"/>
  <c r="S86" i="4" s="1"/>
  <c r="H87" i="4"/>
  <c r="U86" i="4"/>
  <c r="V86" i="4" s="1"/>
  <c r="W79" i="4"/>
  <c r="X79" i="4" s="1"/>
  <c r="Y79" i="4" s="1"/>
  <c r="I79" i="4"/>
  <c r="I80" i="4" s="1" a="1"/>
  <c r="O86" i="13" l="1"/>
  <c r="Q86" i="13" s="1"/>
  <c r="H87" i="13"/>
  <c r="U86" i="13"/>
  <c r="V86" i="13" s="1"/>
  <c r="R86" i="13"/>
  <c r="S86" i="13" s="1"/>
  <c r="I76" i="13"/>
  <c r="I77" i="13" s="1" a="1"/>
  <c r="W76" i="13"/>
  <c r="X76" i="13" s="1"/>
  <c r="I76" i="12"/>
  <c r="I77" i="12" s="1" a="1"/>
  <c r="W76" i="12"/>
  <c r="X76" i="12" s="1"/>
  <c r="U91" i="12"/>
  <c r="V91" i="12" s="1"/>
  <c r="H92" i="12"/>
  <c r="O91" i="12"/>
  <c r="Q91" i="12" s="1"/>
  <c r="R91" i="12"/>
  <c r="S91" i="12" s="1"/>
  <c r="H87" i="11"/>
  <c r="U86" i="11"/>
  <c r="V86" i="11" s="1"/>
  <c r="R86" i="11"/>
  <c r="S86" i="11" s="1"/>
  <c r="O86" i="11"/>
  <c r="Q86" i="11" s="1"/>
  <c r="I78" i="11"/>
  <c r="I79" i="11" s="1" a="1"/>
  <c r="W78" i="11"/>
  <c r="X78" i="11" s="1"/>
  <c r="H88" i="10"/>
  <c r="R87" i="10"/>
  <c r="S87" i="10" s="1"/>
  <c r="O87" i="10"/>
  <c r="Q87" i="10" s="1"/>
  <c r="U87" i="10"/>
  <c r="V87" i="10" s="1"/>
  <c r="I76" i="10"/>
  <c r="I77" i="10" s="1" a="1"/>
  <c r="W77" i="10" s="1"/>
  <c r="X76" i="10"/>
  <c r="I78" i="7"/>
  <c r="I79" i="7" s="1" a="1"/>
  <c r="W78" i="7"/>
  <c r="X78" i="7" s="1"/>
  <c r="Y78" i="7" s="1"/>
  <c r="U86" i="7"/>
  <c r="V86" i="7" s="1"/>
  <c r="H87" i="7"/>
  <c r="R86" i="7"/>
  <c r="S86" i="7" s="1"/>
  <c r="O86" i="7"/>
  <c r="Q86" i="7" s="1"/>
  <c r="H87" i="6"/>
  <c r="O86" i="6"/>
  <c r="Q86" i="6" s="1"/>
  <c r="U86" i="6"/>
  <c r="V86" i="6" s="1"/>
  <c r="R86" i="6"/>
  <c r="S86" i="6" s="1"/>
  <c r="W75" i="6"/>
  <c r="X75" i="6" s="1"/>
  <c r="Y75" i="6" s="1"/>
  <c r="I75" i="6"/>
  <c r="I76" i="6" s="1" a="1"/>
  <c r="W75" i="5"/>
  <c r="X75" i="5" s="1"/>
  <c r="Y75" i="5" s="1"/>
  <c r="I75" i="5"/>
  <c r="I76" i="5" s="1" a="1"/>
  <c r="H88" i="5"/>
  <c r="U87" i="5"/>
  <c r="V87" i="5" s="1"/>
  <c r="R87" i="5"/>
  <c r="S87" i="5" s="1"/>
  <c r="O87" i="5"/>
  <c r="Q87" i="5" s="1"/>
  <c r="O87" i="4"/>
  <c r="Q87" i="4" s="1"/>
  <c r="R87" i="4"/>
  <c r="S87" i="4" s="1"/>
  <c r="H88" i="4"/>
  <c r="U87" i="4"/>
  <c r="V87" i="4" s="1"/>
  <c r="I80" i="4"/>
  <c r="I81" i="4" s="1" a="1"/>
  <c r="W80" i="4"/>
  <c r="X80" i="4" s="1"/>
  <c r="Y80" i="4" s="1"/>
  <c r="O87" i="13" l="1"/>
  <c r="Q87" i="13" s="1"/>
  <c r="U87" i="13"/>
  <c r="V87" i="13" s="1"/>
  <c r="H88" i="13"/>
  <c r="R87" i="13"/>
  <c r="S87" i="13" s="1"/>
  <c r="I77" i="13"/>
  <c r="I78" i="13" s="1" a="1"/>
  <c r="W77" i="13"/>
  <c r="X77" i="13" s="1"/>
  <c r="H93" i="12"/>
  <c r="U92" i="12"/>
  <c r="V92" i="12" s="1"/>
  <c r="O92" i="12"/>
  <c r="Q92" i="12" s="1"/>
  <c r="R92" i="12"/>
  <c r="S92" i="12" s="1"/>
  <c r="I77" i="12"/>
  <c r="I78" i="12" s="1" a="1"/>
  <c r="W77" i="12"/>
  <c r="X77" i="12" s="1"/>
  <c r="H88" i="11"/>
  <c r="U87" i="11"/>
  <c r="V87" i="11" s="1"/>
  <c r="O87" i="11"/>
  <c r="Q87" i="11" s="1"/>
  <c r="R87" i="11"/>
  <c r="S87" i="11" s="1"/>
  <c r="I79" i="11"/>
  <c r="I80" i="11" s="1" a="1"/>
  <c r="W79" i="11"/>
  <c r="X79" i="11" s="1"/>
  <c r="O88" i="10"/>
  <c r="Q88" i="10" s="1"/>
  <c r="H89" i="10"/>
  <c r="U88" i="10"/>
  <c r="V88" i="10" s="1"/>
  <c r="R88" i="10"/>
  <c r="S88" i="10" s="1"/>
  <c r="I77" i="10"/>
  <c r="I78" i="10" s="1" a="1"/>
  <c r="W78" i="10" s="1"/>
  <c r="X77" i="10"/>
  <c r="U87" i="7"/>
  <c r="V87" i="7" s="1"/>
  <c r="H88" i="7"/>
  <c r="O87" i="7"/>
  <c r="Q87" i="7" s="1"/>
  <c r="R87" i="7"/>
  <c r="S87" i="7" s="1"/>
  <c r="I79" i="7"/>
  <c r="I80" i="7" s="1" a="1"/>
  <c r="W79" i="7"/>
  <c r="X79" i="7" s="1"/>
  <c r="Y79" i="7" s="1"/>
  <c r="W76" i="6"/>
  <c r="X76" i="6" s="1"/>
  <c r="Y76" i="6" s="1"/>
  <c r="I76" i="6"/>
  <c r="I77" i="6" s="1" a="1"/>
  <c r="U87" i="6"/>
  <c r="V87" i="6" s="1"/>
  <c r="H88" i="6"/>
  <c r="R87" i="6"/>
  <c r="S87" i="6" s="1"/>
  <c r="O87" i="6"/>
  <c r="Q87" i="6" s="1"/>
  <c r="W76" i="5"/>
  <c r="X76" i="5" s="1"/>
  <c r="Y76" i="5" s="1"/>
  <c r="I76" i="5"/>
  <c r="I77" i="5" s="1" a="1"/>
  <c r="H89" i="5"/>
  <c r="U88" i="5"/>
  <c r="V88" i="5" s="1"/>
  <c r="R88" i="5"/>
  <c r="S88" i="5" s="1"/>
  <c r="O88" i="5"/>
  <c r="Q88" i="5" s="1"/>
  <c r="O88" i="4"/>
  <c r="Q88" i="4" s="1"/>
  <c r="R88" i="4"/>
  <c r="S88" i="4" s="1"/>
  <c r="H89" i="4"/>
  <c r="U88" i="4"/>
  <c r="V88" i="4" s="1"/>
  <c r="I81" i="4"/>
  <c r="I82" i="4" s="1" a="1"/>
  <c r="W81" i="4"/>
  <c r="X81" i="4" s="1"/>
  <c r="Y81" i="4" s="1"/>
  <c r="U88" i="13" l="1"/>
  <c r="V88" i="13" s="1"/>
  <c r="H89" i="13"/>
  <c r="O88" i="13"/>
  <c r="Q88" i="13" s="1"/>
  <c r="R88" i="13"/>
  <c r="S88" i="13" s="1"/>
  <c r="I78" i="13"/>
  <c r="I79" i="13" s="1" a="1"/>
  <c r="W78" i="13"/>
  <c r="X78" i="13" s="1"/>
  <c r="I78" i="12"/>
  <c r="I79" i="12" s="1" a="1"/>
  <c r="W78" i="12"/>
  <c r="X78" i="12" s="1"/>
  <c r="H94" i="12"/>
  <c r="U93" i="12"/>
  <c r="V93" i="12" s="1"/>
  <c r="O93" i="12"/>
  <c r="Q93" i="12" s="1"/>
  <c r="R93" i="12"/>
  <c r="S93" i="12" s="1"/>
  <c r="H89" i="11"/>
  <c r="U88" i="11"/>
  <c r="V88" i="11" s="1"/>
  <c r="O88" i="11"/>
  <c r="Q88" i="11" s="1"/>
  <c r="R88" i="11"/>
  <c r="S88" i="11" s="1"/>
  <c r="I80" i="11"/>
  <c r="I81" i="11" s="1" a="1"/>
  <c r="W80" i="11"/>
  <c r="X80" i="11" s="1"/>
  <c r="R89" i="10"/>
  <c r="S89" i="10" s="1"/>
  <c r="H90" i="10"/>
  <c r="O89" i="10"/>
  <c r="Q89" i="10" s="1"/>
  <c r="U89" i="10"/>
  <c r="V89" i="10" s="1"/>
  <c r="X78" i="10"/>
  <c r="I78" i="10"/>
  <c r="I79" i="10" s="1" a="1"/>
  <c r="W79" i="10" s="1"/>
  <c r="I80" i="7"/>
  <c r="I81" i="7" s="1" a="1"/>
  <c r="W80" i="7"/>
  <c r="X80" i="7" s="1"/>
  <c r="Y80" i="7" s="1"/>
  <c r="U88" i="7"/>
  <c r="V88" i="7" s="1"/>
  <c r="H89" i="7"/>
  <c r="O88" i="7"/>
  <c r="Q88" i="7" s="1"/>
  <c r="R88" i="7"/>
  <c r="S88" i="7" s="1"/>
  <c r="H89" i="6"/>
  <c r="U88" i="6"/>
  <c r="V88" i="6" s="1"/>
  <c r="O88" i="6"/>
  <c r="Q88" i="6" s="1"/>
  <c r="R88" i="6"/>
  <c r="S88" i="6" s="1"/>
  <c r="W77" i="6"/>
  <c r="X77" i="6" s="1"/>
  <c r="Y77" i="6" s="1"/>
  <c r="I77" i="6"/>
  <c r="I78" i="6" s="1" a="1"/>
  <c r="H90" i="5"/>
  <c r="U89" i="5"/>
  <c r="V89" i="5" s="1"/>
  <c r="R89" i="5"/>
  <c r="S89" i="5" s="1"/>
  <c r="O89" i="5"/>
  <c r="Q89" i="5" s="1"/>
  <c r="W77" i="5"/>
  <c r="X77" i="5" s="1"/>
  <c r="Y77" i="5" s="1"/>
  <c r="I77" i="5"/>
  <c r="I78" i="5" s="1" a="1"/>
  <c r="O89" i="4"/>
  <c r="Q89" i="4" s="1"/>
  <c r="R89" i="4"/>
  <c r="S89" i="4" s="1"/>
  <c r="H90" i="4"/>
  <c r="U89" i="4"/>
  <c r="V89" i="4" s="1"/>
  <c r="I82" i="4"/>
  <c r="I83" i="4" s="1" a="1"/>
  <c r="W82" i="4"/>
  <c r="X82" i="4" s="1"/>
  <c r="Y82" i="4" s="1"/>
  <c r="H90" i="13" l="1"/>
  <c r="U89" i="13"/>
  <c r="V89" i="13" s="1"/>
  <c r="O89" i="13"/>
  <c r="Q89" i="13" s="1"/>
  <c r="R89" i="13"/>
  <c r="S89" i="13" s="1"/>
  <c r="I79" i="13"/>
  <c r="I80" i="13" s="1" a="1"/>
  <c r="W79" i="13"/>
  <c r="X79" i="13" s="1"/>
  <c r="U94" i="12"/>
  <c r="V94" i="12" s="1"/>
  <c r="H95" i="12"/>
  <c r="O94" i="12"/>
  <c r="Q94" i="12" s="1"/>
  <c r="R94" i="12"/>
  <c r="S94" i="12" s="1"/>
  <c r="I79" i="12"/>
  <c r="I80" i="12" s="1" a="1"/>
  <c r="W79" i="12"/>
  <c r="X79" i="12" s="1"/>
  <c r="U89" i="11"/>
  <c r="V89" i="11" s="1"/>
  <c r="H90" i="11"/>
  <c r="O89" i="11"/>
  <c r="Q89" i="11" s="1"/>
  <c r="R89" i="11"/>
  <c r="S89" i="11" s="1"/>
  <c r="I81" i="11"/>
  <c r="I82" i="11" s="1" a="1"/>
  <c r="W81" i="11"/>
  <c r="X81" i="11" s="1"/>
  <c r="H91" i="10"/>
  <c r="O90" i="10"/>
  <c r="Q90" i="10" s="1"/>
  <c r="R90" i="10"/>
  <c r="S90" i="10" s="1"/>
  <c r="U90" i="10"/>
  <c r="V90" i="10" s="1"/>
  <c r="X79" i="10"/>
  <c r="I79" i="10"/>
  <c r="I80" i="10" s="1" a="1"/>
  <c r="W80" i="10" s="1"/>
  <c r="U89" i="7"/>
  <c r="V89" i="7" s="1"/>
  <c r="H90" i="7"/>
  <c r="O89" i="7"/>
  <c r="Q89" i="7" s="1"/>
  <c r="R89" i="7"/>
  <c r="S89" i="7" s="1"/>
  <c r="I81" i="7"/>
  <c r="I82" i="7" s="1" a="1"/>
  <c r="W81" i="7"/>
  <c r="X81" i="7" s="1"/>
  <c r="Y81" i="7" s="1"/>
  <c r="I78" i="6"/>
  <c r="I79" i="6" s="1" a="1"/>
  <c r="W78" i="6"/>
  <c r="X78" i="6" s="1"/>
  <c r="Y78" i="6" s="1"/>
  <c r="H90" i="6"/>
  <c r="U89" i="6"/>
  <c r="V89" i="6" s="1"/>
  <c r="R89" i="6"/>
  <c r="S89" i="6" s="1"/>
  <c r="O89" i="6"/>
  <c r="Q89" i="6" s="1"/>
  <c r="W78" i="5"/>
  <c r="X78" i="5" s="1"/>
  <c r="Y78" i="5" s="1"/>
  <c r="I78" i="5"/>
  <c r="I79" i="5" s="1" a="1"/>
  <c r="H91" i="5"/>
  <c r="U90" i="5"/>
  <c r="V90" i="5" s="1"/>
  <c r="R90" i="5"/>
  <c r="S90" i="5" s="1"/>
  <c r="O90" i="5"/>
  <c r="Q90" i="5" s="1"/>
  <c r="O90" i="4"/>
  <c r="Q90" i="4" s="1"/>
  <c r="R90" i="4"/>
  <c r="S90" i="4" s="1"/>
  <c r="H91" i="4"/>
  <c r="U90" i="4"/>
  <c r="V90" i="4" s="1"/>
  <c r="I83" i="4"/>
  <c r="I84" i="4" s="1" a="1"/>
  <c r="W83" i="4"/>
  <c r="X83" i="4" s="1"/>
  <c r="Y83" i="4" s="1"/>
  <c r="U90" i="13" l="1"/>
  <c r="V90" i="13" s="1"/>
  <c r="R90" i="13"/>
  <c r="S90" i="13" s="1"/>
  <c r="O90" i="13"/>
  <c r="Q90" i="13" s="1"/>
  <c r="H91" i="13"/>
  <c r="I80" i="13"/>
  <c r="I81" i="13" s="1" a="1"/>
  <c r="W80" i="13"/>
  <c r="X80" i="13" s="1"/>
  <c r="I80" i="12"/>
  <c r="I81" i="12" s="1" a="1"/>
  <c r="W80" i="12"/>
  <c r="X80" i="12" s="1"/>
  <c r="H96" i="12"/>
  <c r="U95" i="12"/>
  <c r="V95" i="12" s="1"/>
  <c r="R95" i="12"/>
  <c r="S95" i="12" s="1"/>
  <c r="O95" i="12"/>
  <c r="Q95" i="12" s="1"/>
  <c r="I82" i="11"/>
  <c r="I83" i="11" s="1" a="1"/>
  <c r="W82" i="11"/>
  <c r="X82" i="11" s="1"/>
  <c r="H91" i="11"/>
  <c r="U90" i="11"/>
  <c r="V90" i="11" s="1"/>
  <c r="O90" i="11"/>
  <c r="Q90" i="11" s="1"/>
  <c r="R90" i="11"/>
  <c r="S90" i="11" s="1"/>
  <c r="H92" i="10"/>
  <c r="U91" i="10"/>
  <c r="V91" i="10" s="1"/>
  <c r="O91" i="10"/>
  <c r="Q91" i="10" s="1"/>
  <c r="R91" i="10"/>
  <c r="S91" i="10" s="1"/>
  <c r="X80" i="10"/>
  <c r="I80" i="10"/>
  <c r="I81" i="10" s="1" a="1"/>
  <c r="W81" i="10" s="1"/>
  <c r="I82" i="7"/>
  <c r="I83" i="7" s="1" a="1"/>
  <c r="W82" i="7"/>
  <c r="X82" i="7" s="1"/>
  <c r="Y82" i="7" s="1"/>
  <c r="H91" i="7"/>
  <c r="U90" i="7"/>
  <c r="V90" i="7" s="1"/>
  <c r="R90" i="7"/>
  <c r="S90" i="7" s="1"/>
  <c r="O90" i="7"/>
  <c r="Q90" i="7" s="1"/>
  <c r="H91" i="6"/>
  <c r="O90" i="6"/>
  <c r="Q90" i="6" s="1"/>
  <c r="R90" i="6"/>
  <c r="S90" i="6" s="1"/>
  <c r="U90" i="6"/>
  <c r="V90" i="6" s="1"/>
  <c r="W79" i="6"/>
  <c r="X79" i="6" s="1"/>
  <c r="Y79" i="6" s="1"/>
  <c r="I79" i="6"/>
  <c r="I80" i="6" s="1" a="1"/>
  <c r="U91" i="5"/>
  <c r="V91" i="5" s="1"/>
  <c r="H92" i="5"/>
  <c r="R91" i="5"/>
  <c r="S91" i="5" s="1"/>
  <c r="O91" i="5"/>
  <c r="Q91" i="5" s="1"/>
  <c r="W79" i="5"/>
  <c r="X79" i="5" s="1"/>
  <c r="Y79" i="5" s="1"/>
  <c r="I79" i="5"/>
  <c r="I80" i="5" s="1" a="1"/>
  <c r="O91" i="4"/>
  <c r="Q91" i="4" s="1"/>
  <c r="R91" i="4"/>
  <c r="S91" i="4" s="1"/>
  <c r="H92" i="4"/>
  <c r="U91" i="4"/>
  <c r="V91" i="4" s="1"/>
  <c r="I84" i="4"/>
  <c r="I85" i="4" s="1" a="1"/>
  <c r="W84" i="4"/>
  <c r="X84" i="4" s="1"/>
  <c r="Y84" i="4" s="1"/>
  <c r="H92" i="13" l="1"/>
  <c r="O91" i="13"/>
  <c r="Q91" i="13" s="1"/>
  <c r="R91" i="13"/>
  <c r="S91" i="13" s="1"/>
  <c r="U91" i="13"/>
  <c r="V91" i="13" s="1"/>
  <c r="I81" i="13"/>
  <c r="I82" i="13" s="1" a="1"/>
  <c r="W81" i="13"/>
  <c r="X81" i="13" s="1"/>
  <c r="U96" i="12"/>
  <c r="V96" i="12" s="1"/>
  <c r="H97" i="12"/>
  <c r="R96" i="12"/>
  <c r="S96" i="12" s="1"/>
  <c r="O96" i="12"/>
  <c r="Q96" i="12" s="1"/>
  <c r="I81" i="12"/>
  <c r="I82" i="12" s="1" a="1"/>
  <c r="W81" i="12"/>
  <c r="X81" i="12" s="1"/>
  <c r="U91" i="11"/>
  <c r="V91" i="11" s="1"/>
  <c r="H92" i="11"/>
  <c r="O91" i="11"/>
  <c r="Q91" i="11" s="1"/>
  <c r="R91" i="11"/>
  <c r="S91" i="11" s="1"/>
  <c r="I83" i="11"/>
  <c r="I84" i="11" s="1" a="1"/>
  <c r="W83" i="11"/>
  <c r="X83" i="11" s="1"/>
  <c r="H93" i="10"/>
  <c r="R92" i="10"/>
  <c r="S92" i="10" s="1"/>
  <c r="U92" i="10"/>
  <c r="V92" i="10" s="1"/>
  <c r="O92" i="10"/>
  <c r="Q92" i="10" s="1"/>
  <c r="X81" i="10"/>
  <c r="I81" i="10"/>
  <c r="I82" i="10" s="1" a="1"/>
  <c r="W82" i="10" s="1"/>
  <c r="H92" i="7"/>
  <c r="U91" i="7"/>
  <c r="V91" i="7" s="1"/>
  <c r="R91" i="7"/>
  <c r="S91" i="7" s="1"/>
  <c r="O91" i="7"/>
  <c r="Q91" i="7" s="1"/>
  <c r="W83" i="7"/>
  <c r="X83" i="7" s="1"/>
  <c r="Y83" i="7" s="1"/>
  <c r="I83" i="7"/>
  <c r="I84" i="7" s="1" a="1"/>
  <c r="W80" i="6"/>
  <c r="X80" i="6" s="1"/>
  <c r="Y80" i="6" s="1"/>
  <c r="I80" i="6"/>
  <c r="I81" i="6" s="1" a="1"/>
  <c r="H92" i="6"/>
  <c r="O91" i="6"/>
  <c r="Q91" i="6" s="1"/>
  <c r="U91" i="6"/>
  <c r="V91" i="6" s="1"/>
  <c r="R91" i="6"/>
  <c r="S91" i="6" s="1"/>
  <c r="H93" i="5"/>
  <c r="U92" i="5"/>
  <c r="V92" i="5" s="1"/>
  <c r="R92" i="5"/>
  <c r="S92" i="5" s="1"/>
  <c r="O92" i="5"/>
  <c r="Q92" i="5" s="1"/>
  <c r="W80" i="5"/>
  <c r="X80" i="5" s="1"/>
  <c r="Y80" i="5" s="1"/>
  <c r="I80" i="5"/>
  <c r="I81" i="5" s="1" a="1"/>
  <c r="O92" i="4"/>
  <c r="Q92" i="4" s="1"/>
  <c r="R92" i="4"/>
  <c r="S92" i="4" s="1"/>
  <c r="H93" i="4"/>
  <c r="U92" i="4"/>
  <c r="V92" i="4" s="1"/>
  <c r="I85" i="4"/>
  <c r="I86" i="4" s="1" a="1"/>
  <c r="W85" i="4"/>
  <c r="X85" i="4" s="1"/>
  <c r="Y85" i="4" s="1"/>
  <c r="H93" i="13" l="1"/>
  <c r="U92" i="13"/>
  <c r="V92" i="13" s="1"/>
  <c r="R92" i="13"/>
  <c r="S92" i="13" s="1"/>
  <c r="O92" i="13"/>
  <c r="Q92" i="13" s="1"/>
  <c r="I82" i="13"/>
  <c r="I83" i="13" s="1" a="1"/>
  <c r="W82" i="13"/>
  <c r="X82" i="13" s="1"/>
  <c r="I82" i="12"/>
  <c r="I83" i="12" s="1" a="1"/>
  <c r="W82" i="12"/>
  <c r="X82" i="12" s="1"/>
  <c r="U97" i="12"/>
  <c r="V97" i="12" s="1"/>
  <c r="H98" i="12"/>
  <c r="O97" i="12"/>
  <c r="Q97" i="12" s="1"/>
  <c r="R97" i="12"/>
  <c r="S97" i="12" s="1"/>
  <c r="U92" i="11"/>
  <c r="V92" i="11" s="1"/>
  <c r="H93" i="11"/>
  <c r="R92" i="11"/>
  <c r="S92" i="11" s="1"/>
  <c r="O92" i="11"/>
  <c r="Q92" i="11" s="1"/>
  <c r="I84" i="11"/>
  <c r="I85" i="11" s="1" a="1"/>
  <c r="W84" i="11"/>
  <c r="X84" i="11" s="1"/>
  <c r="H94" i="10"/>
  <c r="U93" i="10"/>
  <c r="V93" i="10" s="1"/>
  <c r="R93" i="10"/>
  <c r="S93" i="10" s="1"/>
  <c r="O93" i="10"/>
  <c r="Q93" i="10" s="1"/>
  <c r="X82" i="10"/>
  <c r="I82" i="10"/>
  <c r="I83" i="10" s="1" a="1"/>
  <c r="W83" i="10" s="1"/>
  <c r="I84" i="7"/>
  <c r="I85" i="7" s="1" a="1"/>
  <c r="W84" i="7"/>
  <c r="X84" i="7" s="1"/>
  <c r="Y84" i="7" s="1"/>
  <c r="H93" i="7"/>
  <c r="U92" i="7"/>
  <c r="V92" i="7" s="1"/>
  <c r="O92" i="7"/>
  <c r="Q92" i="7" s="1"/>
  <c r="R92" i="7"/>
  <c r="S92" i="7" s="1"/>
  <c r="H93" i="6"/>
  <c r="O92" i="6"/>
  <c r="Q92" i="6" s="1"/>
  <c r="U92" i="6"/>
  <c r="V92" i="6" s="1"/>
  <c r="R92" i="6"/>
  <c r="S92" i="6" s="1"/>
  <c r="W81" i="6"/>
  <c r="X81" i="6" s="1"/>
  <c r="Y81" i="6" s="1"/>
  <c r="I81" i="6"/>
  <c r="I82" i="6" s="1" a="1"/>
  <c r="W81" i="5"/>
  <c r="X81" i="5" s="1"/>
  <c r="Y81" i="5" s="1"/>
  <c r="I81" i="5"/>
  <c r="I82" i="5" s="1" a="1"/>
  <c r="H94" i="5"/>
  <c r="U93" i="5"/>
  <c r="V93" i="5" s="1"/>
  <c r="R93" i="5"/>
  <c r="S93" i="5" s="1"/>
  <c r="O93" i="5"/>
  <c r="Q93" i="5" s="1"/>
  <c r="O93" i="4"/>
  <c r="Q93" i="4" s="1"/>
  <c r="R93" i="4"/>
  <c r="S93" i="4" s="1"/>
  <c r="H94" i="4"/>
  <c r="U93" i="4"/>
  <c r="V93" i="4" s="1"/>
  <c r="I86" i="4"/>
  <c r="I87" i="4" s="1" a="1"/>
  <c r="W86" i="4"/>
  <c r="X86" i="4" s="1"/>
  <c r="Y86" i="4" s="1"/>
  <c r="H94" i="13" l="1"/>
  <c r="R93" i="13"/>
  <c r="S93" i="13" s="1"/>
  <c r="O93" i="13"/>
  <c r="Q93" i="13" s="1"/>
  <c r="U93" i="13"/>
  <c r="V93" i="13" s="1"/>
  <c r="I83" i="13"/>
  <c r="I84" i="13" s="1" a="1"/>
  <c r="W83" i="13"/>
  <c r="X83" i="13" s="1"/>
  <c r="H99" i="12"/>
  <c r="U98" i="12"/>
  <c r="V98" i="12" s="1"/>
  <c r="O98" i="12"/>
  <c r="Q98" i="12" s="1"/>
  <c r="R98" i="12"/>
  <c r="S98" i="12" s="1"/>
  <c r="I83" i="12"/>
  <c r="I84" i="12" s="1" a="1"/>
  <c r="W83" i="12"/>
  <c r="X83" i="12" s="1"/>
  <c r="I85" i="11"/>
  <c r="I86" i="11" s="1" a="1"/>
  <c r="W85" i="11"/>
  <c r="X85" i="11" s="1"/>
  <c r="U93" i="11"/>
  <c r="V93" i="11" s="1"/>
  <c r="H94" i="11"/>
  <c r="O93" i="11"/>
  <c r="Q93" i="11" s="1"/>
  <c r="R93" i="11"/>
  <c r="S93" i="11" s="1"/>
  <c r="U94" i="10"/>
  <c r="V94" i="10" s="1"/>
  <c r="R94" i="10"/>
  <c r="S94" i="10" s="1"/>
  <c r="H95" i="10"/>
  <c r="O94" i="10"/>
  <c r="Q94" i="10" s="1"/>
  <c r="X83" i="10"/>
  <c r="I83" i="10"/>
  <c r="I84" i="10" s="1" a="1"/>
  <c r="W84" i="10" s="1"/>
  <c r="H94" i="7"/>
  <c r="U93" i="7"/>
  <c r="V93" i="7" s="1"/>
  <c r="R93" i="7"/>
  <c r="S93" i="7" s="1"/>
  <c r="O93" i="7"/>
  <c r="Q93" i="7" s="1"/>
  <c r="W85" i="7"/>
  <c r="X85" i="7" s="1"/>
  <c r="Y85" i="7" s="1"/>
  <c r="I85" i="7"/>
  <c r="I86" i="7" s="1" a="1"/>
  <c r="W82" i="6"/>
  <c r="X82" i="6" s="1"/>
  <c r="Y82" i="6" s="1"/>
  <c r="I82" i="6"/>
  <c r="I83" i="6" s="1" a="1"/>
  <c r="U93" i="6"/>
  <c r="V93" i="6" s="1"/>
  <c r="H94" i="6"/>
  <c r="O93" i="6"/>
  <c r="Q93" i="6" s="1"/>
  <c r="R93" i="6"/>
  <c r="S93" i="6" s="1"/>
  <c r="H95" i="5"/>
  <c r="U94" i="5"/>
  <c r="V94" i="5" s="1"/>
  <c r="O94" i="5"/>
  <c r="Q94" i="5" s="1"/>
  <c r="R94" i="5"/>
  <c r="S94" i="5" s="1"/>
  <c r="W82" i="5"/>
  <c r="X82" i="5" s="1"/>
  <c r="Y82" i="5" s="1"/>
  <c r="I82" i="5"/>
  <c r="I83" i="5" s="1" a="1"/>
  <c r="O94" i="4"/>
  <c r="Q94" i="4" s="1"/>
  <c r="R94" i="4"/>
  <c r="S94" i="4" s="1"/>
  <c r="H95" i="4"/>
  <c r="U94" i="4"/>
  <c r="V94" i="4" s="1"/>
  <c r="W87" i="4"/>
  <c r="X87" i="4" s="1"/>
  <c r="Y87" i="4" s="1"/>
  <c r="I87" i="4"/>
  <c r="I88" i="4" s="1" a="1"/>
  <c r="O94" i="13" l="1"/>
  <c r="Q94" i="13" s="1"/>
  <c r="U94" i="13"/>
  <c r="V94" i="13" s="1"/>
  <c r="H95" i="13"/>
  <c r="R94" i="13"/>
  <c r="S94" i="13" s="1"/>
  <c r="I84" i="13"/>
  <c r="I85" i="13" s="1" a="1"/>
  <c r="W84" i="13"/>
  <c r="X84" i="13" s="1"/>
  <c r="I84" i="12"/>
  <c r="I85" i="12" s="1" a="1"/>
  <c r="W84" i="12"/>
  <c r="X84" i="12" s="1"/>
  <c r="U99" i="12"/>
  <c r="V99" i="12" s="1"/>
  <c r="H100" i="12"/>
  <c r="R99" i="12"/>
  <c r="S99" i="12" s="1"/>
  <c r="O99" i="12"/>
  <c r="Q99" i="12" s="1"/>
  <c r="U94" i="11"/>
  <c r="V94" i="11" s="1"/>
  <c r="H95" i="11"/>
  <c r="R94" i="11"/>
  <c r="S94" i="11" s="1"/>
  <c r="O94" i="11"/>
  <c r="Q94" i="11" s="1"/>
  <c r="I86" i="11"/>
  <c r="I87" i="11" s="1" a="1"/>
  <c r="W86" i="11"/>
  <c r="X86" i="11" s="1"/>
  <c r="U95" i="10"/>
  <c r="V95" i="10" s="1"/>
  <c r="H96" i="10"/>
  <c r="O95" i="10"/>
  <c r="Q95" i="10" s="1"/>
  <c r="R95" i="10"/>
  <c r="S95" i="10" s="1"/>
  <c r="X84" i="10"/>
  <c r="I84" i="10"/>
  <c r="I85" i="10" s="1" a="1"/>
  <c r="W85" i="10" s="1"/>
  <c r="W86" i="7"/>
  <c r="X86" i="7" s="1"/>
  <c r="Y86" i="7" s="1"/>
  <c r="I86" i="7"/>
  <c r="I87" i="7" s="1" a="1"/>
  <c r="H95" i="7"/>
  <c r="U94" i="7"/>
  <c r="V94" i="7" s="1"/>
  <c r="R94" i="7"/>
  <c r="S94" i="7" s="1"/>
  <c r="O94" i="7"/>
  <c r="Q94" i="7" s="1"/>
  <c r="H95" i="6"/>
  <c r="U94" i="6"/>
  <c r="V94" i="6" s="1"/>
  <c r="O94" i="6"/>
  <c r="Q94" i="6" s="1"/>
  <c r="R94" i="6"/>
  <c r="S94" i="6" s="1"/>
  <c r="W83" i="6"/>
  <c r="X83" i="6" s="1"/>
  <c r="Y83" i="6" s="1"/>
  <c r="I83" i="6"/>
  <c r="I84" i="6" s="1" a="1"/>
  <c r="I83" i="5"/>
  <c r="I84" i="5" s="1" a="1"/>
  <c r="W83" i="5"/>
  <c r="X83" i="5" s="1"/>
  <c r="Y83" i="5" s="1"/>
  <c r="H96" i="5"/>
  <c r="U95" i="5"/>
  <c r="V95" i="5" s="1"/>
  <c r="R95" i="5"/>
  <c r="S95" i="5" s="1"/>
  <c r="O95" i="5"/>
  <c r="Q95" i="5" s="1"/>
  <c r="O95" i="4"/>
  <c r="Q95" i="4" s="1"/>
  <c r="R95" i="4"/>
  <c r="S95" i="4" s="1"/>
  <c r="H96" i="4"/>
  <c r="U95" i="4"/>
  <c r="V95" i="4" s="1"/>
  <c r="W88" i="4"/>
  <c r="X88" i="4" s="1"/>
  <c r="Y88" i="4" s="1"/>
  <c r="I88" i="4"/>
  <c r="I89" i="4" s="1" a="1"/>
  <c r="R95" i="13" l="1"/>
  <c r="S95" i="13" s="1"/>
  <c r="U95" i="13"/>
  <c r="V95" i="13" s="1"/>
  <c r="H96" i="13"/>
  <c r="O95" i="13"/>
  <c r="Q95" i="13" s="1"/>
  <c r="I85" i="13"/>
  <c r="I86" i="13" s="1" a="1"/>
  <c r="W85" i="13"/>
  <c r="X85" i="13" s="1"/>
  <c r="H101" i="12"/>
  <c r="U100" i="12"/>
  <c r="V100" i="12" s="1"/>
  <c r="O100" i="12"/>
  <c r="Q100" i="12" s="1"/>
  <c r="R100" i="12"/>
  <c r="S100" i="12" s="1"/>
  <c r="I85" i="12"/>
  <c r="I86" i="12" s="1" a="1"/>
  <c r="W85" i="12"/>
  <c r="X85" i="12" s="1"/>
  <c r="I87" i="11"/>
  <c r="I88" i="11" s="1" a="1"/>
  <c r="W87" i="11"/>
  <c r="X87" i="11" s="1"/>
  <c r="H96" i="11"/>
  <c r="U95" i="11"/>
  <c r="V95" i="11" s="1"/>
  <c r="O95" i="11"/>
  <c r="Q95" i="11" s="1"/>
  <c r="R95" i="11"/>
  <c r="S95" i="11" s="1"/>
  <c r="U96" i="10"/>
  <c r="V96" i="10" s="1"/>
  <c r="H97" i="10"/>
  <c r="O96" i="10"/>
  <c r="Q96" i="10" s="1"/>
  <c r="R96" i="10"/>
  <c r="S96" i="10" s="1"/>
  <c r="X85" i="10"/>
  <c r="I85" i="10"/>
  <c r="I86" i="10" s="1" a="1"/>
  <c r="W86" i="10" s="1"/>
  <c r="H96" i="7"/>
  <c r="U95" i="7"/>
  <c r="V95" i="7" s="1"/>
  <c r="R95" i="7"/>
  <c r="S95" i="7" s="1"/>
  <c r="O95" i="7"/>
  <c r="Q95" i="7" s="1"/>
  <c r="W87" i="7"/>
  <c r="X87" i="7" s="1"/>
  <c r="Y87" i="7" s="1"/>
  <c r="I87" i="7"/>
  <c r="I88" i="7" s="1" a="1"/>
  <c r="I84" i="6"/>
  <c r="I85" i="6" s="1" a="1"/>
  <c r="W84" i="6"/>
  <c r="X84" i="6" s="1"/>
  <c r="Y84" i="6" s="1"/>
  <c r="H96" i="6"/>
  <c r="U95" i="6"/>
  <c r="V95" i="6" s="1"/>
  <c r="R95" i="6"/>
  <c r="S95" i="6" s="1"/>
  <c r="O95" i="6"/>
  <c r="Q95" i="6" s="1"/>
  <c r="H97" i="5"/>
  <c r="U96" i="5"/>
  <c r="V96" i="5" s="1"/>
  <c r="R96" i="5"/>
  <c r="S96" i="5" s="1"/>
  <c r="O96" i="5"/>
  <c r="Q96" i="5" s="1"/>
  <c r="W84" i="5"/>
  <c r="X84" i="5" s="1"/>
  <c r="Y84" i="5" s="1"/>
  <c r="I84" i="5"/>
  <c r="I85" i="5" s="1" a="1"/>
  <c r="O96" i="4"/>
  <c r="Q96" i="4" s="1"/>
  <c r="R96" i="4"/>
  <c r="S96" i="4" s="1"/>
  <c r="H97" i="4"/>
  <c r="U96" i="4"/>
  <c r="V96" i="4" s="1"/>
  <c r="I89" i="4"/>
  <c r="I90" i="4" s="1" a="1"/>
  <c r="W89" i="4"/>
  <c r="X89" i="4" s="1"/>
  <c r="Y89" i="4" s="1"/>
  <c r="H97" i="13" l="1"/>
  <c r="R96" i="13"/>
  <c r="S96" i="13" s="1"/>
  <c r="U96" i="13"/>
  <c r="V96" i="13" s="1"/>
  <c r="O96" i="13"/>
  <c r="Q96" i="13" s="1"/>
  <c r="I86" i="13"/>
  <c r="I87" i="13" s="1" a="1"/>
  <c r="W86" i="13"/>
  <c r="X86" i="13" s="1"/>
  <c r="I86" i="12"/>
  <c r="I87" i="12" s="1" a="1"/>
  <c r="W86" i="12"/>
  <c r="X86" i="12" s="1"/>
  <c r="U101" i="12"/>
  <c r="V101" i="12" s="1"/>
  <c r="H102" i="12"/>
  <c r="R101" i="12"/>
  <c r="S101" i="12" s="1"/>
  <c r="O101" i="12"/>
  <c r="Q101" i="12" s="1"/>
  <c r="I88" i="11"/>
  <c r="I89" i="11" s="1" a="1"/>
  <c r="W88" i="11"/>
  <c r="X88" i="11" s="1"/>
  <c r="H97" i="11"/>
  <c r="U96" i="11"/>
  <c r="V96" i="11" s="1"/>
  <c r="R96" i="11"/>
  <c r="S96" i="11" s="1"/>
  <c r="O96" i="11"/>
  <c r="Q96" i="11" s="1"/>
  <c r="U97" i="10"/>
  <c r="V97" i="10" s="1"/>
  <c r="R97" i="10"/>
  <c r="S97" i="10" s="1"/>
  <c r="H98" i="10"/>
  <c r="O97" i="10"/>
  <c r="Q97" i="10" s="1"/>
  <c r="I86" i="10"/>
  <c r="I87" i="10" s="1" a="1"/>
  <c r="W87" i="10" s="1"/>
  <c r="X86" i="10"/>
  <c r="W88" i="7"/>
  <c r="X88" i="7" s="1"/>
  <c r="Y88" i="7" s="1"/>
  <c r="I88" i="7"/>
  <c r="I89" i="7" s="1" a="1"/>
  <c r="H97" i="7"/>
  <c r="U96" i="7"/>
  <c r="V96" i="7" s="1"/>
  <c r="O96" i="7"/>
  <c r="Q96" i="7" s="1"/>
  <c r="R96" i="7"/>
  <c r="S96" i="7" s="1"/>
  <c r="H97" i="6"/>
  <c r="U96" i="6"/>
  <c r="V96" i="6" s="1"/>
  <c r="O96" i="6"/>
  <c r="Q96" i="6" s="1"/>
  <c r="R96" i="6"/>
  <c r="S96" i="6" s="1"/>
  <c r="W85" i="6"/>
  <c r="X85" i="6" s="1"/>
  <c r="Y85" i="6" s="1"/>
  <c r="I85" i="6"/>
  <c r="I86" i="6" s="1" a="1"/>
  <c r="I85" i="5"/>
  <c r="I86" i="5" s="1" a="1"/>
  <c r="W85" i="5"/>
  <c r="X85" i="5" s="1"/>
  <c r="Y85" i="5" s="1"/>
  <c r="H98" i="5"/>
  <c r="R97" i="5"/>
  <c r="S97" i="5" s="1"/>
  <c r="U97" i="5"/>
  <c r="V97" i="5" s="1"/>
  <c r="O97" i="5"/>
  <c r="Q97" i="5" s="1"/>
  <c r="O97" i="4"/>
  <c r="Q97" i="4" s="1"/>
  <c r="R97" i="4"/>
  <c r="S97" i="4" s="1"/>
  <c r="H98" i="4"/>
  <c r="U97" i="4"/>
  <c r="V97" i="4" s="1"/>
  <c r="I90" i="4"/>
  <c r="I91" i="4" s="1" a="1"/>
  <c r="W90" i="4"/>
  <c r="X90" i="4" s="1"/>
  <c r="Y90" i="4" s="1"/>
  <c r="H98" i="13" l="1"/>
  <c r="U97" i="13"/>
  <c r="V97" i="13" s="1"/>
  <c r="R97" i="13"/>
  <c r="S97" i="13" s="1"/>
  <c r="O97" i="13"/>
  <c r="Q97" i="13" s="1"/>
  <c r="I87" i="13"/>
  <c r="I88" i="13" s="1" a="1"/>
  <c r="W87" i="13"/>
  <c r="X87" i="13" s="1"/>
  <c r="H103" i="12"/>
  <c r="U102" i="12"/>
  <c r="V102" i="12" s="1"/>
  <c r="O102" i="12"/>
  <c r="Q102" i="12" s="1"/>
  <c r="R102" i="12"/>
  <c r="S102" i="12" s="1"/>
  <c r="I87" i="12"/>
  <c r="I88" i="12" s="1" a="1"/>
  <c r="W87" i="12"/>
  <c r="X87" i="12" s="1"/>
  <c r="H98" i="11"/>
  <c r="U97" i="11"/>
  <c r="V97" i="11" s="1"/>
  <c r="O97" i="11"/>
  <c r="Q97" i="11" s="1"/>
  <c r="R97" i="11"/>
  <c r="S97" i="11" s="1"/>
  <c r="I89" i="11"/>
  <c r="I90" i="11" s="1" a="1"/>
  <c r="W89" i="11"/>
  <c r="X89" i="11" s="1"/>
  <c r="H99" i="10"/>
  <c r="O98" i="10"/>
  <c r="Q98" i="10" s="1"/>
  <c r="U98" i="10"/>
  <c r="V98" i="10" s="1"/>
  <c r="R98" i="10"/>
  <c r="S98" i="10" s="1"/>
  <c r="I87" i="10"/>
  <c r="I88" i="10" s="1" a="1"/>
  <c r="W88" i="10" s="1"/>
  <c r="X87" i="10"/>
  <c r="H98" i="7"/>
  <c r="U97" i="7"/>
  <c r="V97" i="7" s="1"/>
  <c r="R97" i="7"/>
  <c r="S97" i="7" s="1"/>
  <c r="O97" i="7"/>
  <c r="Q97" i="7" s="1"/>
  <c r="W89" i="7"/>
  <c r="X89" i="7" s="1"/>
  <c r="Y89" i="7" s="1"/>
  <c r="I89" i="7"/>
  <c r="I90" i="7" s="1" a="1"/>
  <c r="W86" i="6"/>
  <c r="X86" i="6" s="1"/>
  <c r="Y86" i="6" s="1"/>
  <c r="I86" i="6"/>
  <c r="I87" i="6" s="1" a="1"/>
  <c r="H98" i="6"/>
  <c r="U97" i="6"/>
  <c r="V97" i="6" s="1"/>
  <c r="R97" i="6"/>
  <c r="S97" i="6" s="1"/>
  <c r="O97" i="6"/>
  <c r="Q97" i="6" s="1"/>
  <c r="H99" i="5"/>
  <c r="R98" i="5"/>
  <c r="S98" i="5" s="1"/>
  <c r="U98" i="5"/>
  <c r="V98" i="5" s="1"/>
  <c r="O98" i="5"/>
  <c r="Q98" i="5" s="1"/>
  <c r="I86" i="5"/>
  <c r="I87" i="5" s="1" a="1"/>
  <c r="W86" i="5"/>
  <c r="X86" i="5" s="1"/>
  <c r="Y86" i="5" s="1"/>
  <c r="O98" i="4"/>
  <c r="Q98" i="4" s="1"/>
  <c r="R98" i="4"/>
  <c r="S98" i="4" s="1"/>
  <c r="H99" i="4"/>
  <c r="U98" i="4"/>
  <c r="V98" i="4" s="1"/>
  <c r="I91" i="4"/>
  <c r="I92" i="4" s="1" a="1"/>
  <c r="W91" i="4"/>
  <c r="X91" i="4" s="1"/>
  <c r="Y91" i="4" s="1"/>
  <c r="H99" i="13" l="1"/>
  <c r="U98" i="13"/>
  <c r="V98" i="13" s="1"/>
  <c r="R98" i="13"/>
  <c r="S98" i="13" s="1"/>
  <c r="O98" i="13"/>
  <c r="Q98" i="13" s="1"/>
  <c r="I88" i="13"/>
  <c r="I89" i="13" s="1" a="1"/>
  <c r="W88" i="13"/>
  <c r="X88" i="13" s="1"/>
  <c r="I88" i="12"/>
  <c r="I89" i="12" s="1" a="1"/>
  <c r="W88" i="12"/>
  <c r="X88" i="12" s="1"/>
  <c r="U103" i="12"/>
  <c r="V103" i="12" s="1"/>
  <c r="H104" i="12"/>
  <c r="O103" i="12"/>
  <c r="Q103" i="12" s="1"/>
  <c r="R103" i="12"/>
  <c r="S103" i="12" s="1"/>
  <c r="I90" i="11"/>
  <c r="I91" i="11" s="1" a="1"/>
  <c r="W90" i="11"/>
  <c r="X90" i="11" s="1"/>
  <c r="U98" i="11"/>
  <c r="V98" i="11" s="1"/>
  <c r="H99" i="11"/>
  <c r="R98" i="11"/>
  <c r="S98" i="11" s="1"/>
  <c r="O98" i="11"/>
  <c r="Q98" i="11" s="1"/>
  <c r="U99" i="10"/>
  <c r="V99" i="10" s="1"/>
  <c r="H100" i="10"/>
  <c r="R99" i="10"/>
  <c r="S99" i="10" s="1"/>
  <c r="O99" i="10"/>
  <c r="Q99" i="10" s="1"/>
  <c r="I88" i="10"/>
  <c r="I89" i="10" s="1" a="1"/>
  <c r="W89" i="10" s="1"/>
  <c r="X88" i="10"/>
  <c r="I90" i="7"/>
  <c r="I91" i="7" s="1" a="1"/>
  <c r="W90" i="7"/>
  <c r="X90" i="7" s="1"/>
  <c r="Y90" i="7" s="1"/>
  <c r="H99" i="7"/>
  <c r="U98" i="7"/>
  <c r="V98" i="7" s="1"/>
  <c r="O98" i="7"/>
  <c r="Q98" i="7" s="1"/>
  <c r="R98" i="7"/>
  <c r="S98" i="7" s="1"/>
  <c r="U98" i="6"/>
  <c r="V98" i="6" s="1"/>
  <c r="H99" i="6"/>
  <c r="R98" i="6"/>
  <c r="S98" i="6" s="1"/>
  <c r="O98" i="6"/>
  <c r="Q98" i="6" s="1"/>
  <c r="I87" i="6"/>
  <c r="I88" i="6" s="1" a="1"/>
  <c r="W87" i="6"/>
  <c r="X87" i="6" s="1"/>
  <c r="Y87" i="6" s="1"/>
  <c r="I87" i="5"/>
  <c r="I88" i="5" s="1" a="1"/>
  <c r="W87" i="5"/>
  <c r="X87" i="5" s="1"/>
  <c r="Y87" i="5" s="1"/>
  <c r="H100" i="5"/>
  <c r="U99" i="5"/>
  <c r="V99" i="5" s="1"/>
  <c r="R99" i="5"/>
  <c r="S99" i="5" s="1"/>
  <c r="O99" i="5"/>
  <c r="Q99" i="5" s="1"/>
  <c r="O99" i="4"/>
  <c r="Q99" i="4" s="1"/>
  <c r="R99" i="4"/>
  <c r="S99" i="4" s="1"/>
  <c r="H100" i="4"/>
  <c r="U99" i="4"/>
  <c r="V99" i="4" s="1"/>
  <c r="I92" i="4"/>
  <c r="I93" i="4" s="1" a="1"/>
  <c r="W92" i="4"/>
  <c r="X92" i="4" s="1"/>
  <c r="Y92" i="4" s="1"/>
  <c r="H100" i="13" l="1"/>
  <c r="R99" i="13"/>
  <c r="S99" i="13" s="1"/>
  <c r="U99" i="13"/>
  <c r="V99" i="13" s="1"/>
  <c r="O99" i="13"/>
  <c r="Q99" i="13" s="1"/>
  <c r="I89" i="13"/>
  <c r="I90" i="13" s="1" a="1"/>
  <c r="W89" i="13"/>
  <c r="X89" i="13" s="1"/>
  <c r="H105" i="12"/>
  <c r="U104" i="12"/>
  <c r="V104" i="12" s="1"/>
  <c r="O104" i="12"/>
  <c r="Q104" i="12" s="1"/>
  <c r="R104" i="12"/>
  <c r="S104" i="12" s="1"/>
  <c r="I89" i="12"/>
  <c r="I90" i="12" s="1" a="1"/>
  <c r="W89" i="12"/>
  <c r="X89" i="12" s="1"/>
  <c r="H100" i="11"/>
  <c r="U99" i="11"/>
  <c r="V99" i="11" s="1"/>
  <c r="O99" i="11"/>
  <c r="Q99" i="11" s="1"/>
  <c r="R99" i="11"/>
  <c r="S99" i="11" s="1"/>
  <c r="I91" i="11"/>
  <c r="I92" i="11" s="1" a="1"/>
  <c r="W91" i="11"/>
  <c r="X91" i="11" s="1"/>
  <c r="U100" i="10"/>
  <c r="V100" i="10" s="1"/>
  <c r="O100" i="10"/>
  <c r="Q100" i="10" s="1"/>
  <c r="H101" i="10"/>
  <c r="R100" i="10"/>
  <c r="S100" i="10" s="1"/>
  <c r="I89" i="10"/>
  <c r="I90" i="10" s="1" a="1"/>
  <c r="W90" i="10" s="1"/>
  <c r="X89" i="10"/>
  <c r="U99" i="7"/>
  <c r="V99" i="7" s="1"/>
  <c r="H100" i="7"/>
  <c r="O99" i="7"/>
  <c r="Q99" i="7" s="1"/>
  <c r="R99" i="7"/>
  <c r="S99" i="7" s="1"/>
  <c r="W91" i="7"/>
  <c r="X91" i="7" s="1"/>
  <c r="Y91" i="7" s="1"/>
  <c r="I91" i="7"/>
  <c r="I92" i="7" s="1" a="1"/>
  <c r="W88" i="6"/>
  <c r="X88" i="6" s="1"/>
  <c r="Y88" i="6" s="1"/>
  <c r="I88" i="6"/>
  <c r="I89" i="6" s="1" a="1"/>
  <c r="U99" i="6"/>
  <c r="V99" i="6" s="1"/>
  <c r="H100" i="6"/>
  <c r="O99" i="6"/>
  <c r="Q99" i="6" s="1"/>
  <c r="R99" i="6"/>
  <c r="S99" i="6" s="1"/>
  <c r="U100" i="5"/>
  <c r="V100" i="5" s="1"/>
  <c r="H101" i="5"/>
  <c r="R100" i="5"/>
  <c r="S100" i="5" s="1"/>
  <c r="O100" i="5"/>
  <c r="Q100" i="5" s="1"/>
  <c r="I88" i="5"/>
  <c r="I89" i="5" s="1" a="1"/>
  <c r="W88" i="5"/>
  <c r="X88" i="5" s="1"/>
  <c r="Y88" i="5" s="1"/>
  <c r="O100" i="4"/>
  <c r="Q100" i="4" s="1"/>
  <c r="R100" i="4"/>
  <c r="S100" i="4" s="1"/>
  <c r="H101" i="4"/>
  <c r="U100" i="4"/>
  <c r="V100" i="4" s="1"/>
  <c r="I93" i="4"/>
  <c r="I94" i="4" s="1" a="1"/>
  <c r="W93" i="4"/>
  <c r="X93" i="4" s="1"/>
  <c r="Y93" i="4" s="1"/>
  <c r="H101" i="13" l="1"/>
  <c r="U100" i="13"/>
  <c r="V100" i="13" s="1"/>
  <c r="R100" i="13"/>
  <c r="S100" i="13" s="1"/>
  <c r="O100" i="13"/>
  <c r="Q100" i="13" s="1"/>
  <c r="I90" i="13"/>
  <c r="I91" i="13" s="1" a="1"/>
  <c r="W90" i="13"/>
  <c r="X90" i="13" s="1"/>
  <c r="I90" i="12"/>
  <c r="I91" i="12" s="1" a="1"/>
  <c r="W90" i="12"/>
  <c r="X90" i="12" s="1"/>
  <c r="U105" i="12"/>
  <c r="V105" i="12" s="1"/>
  <c r="H106" i="12"/>
  <c r="R105" i="12"/>
  <c r="S105" i="12" s="1"/>
  <c r="O105" i="12"/>
  <c r="Q105" i="12" s="1"/>
  <c r="H101" i="11"/>
  <c r="U100" i="11"/>
  <c r="V100" i="11" s="1"/>
  <c r="R100" i="11"/>
  <c r="S100" i="11" s="1"/>
  <c r="O100" i="11"/>
  <c r="Q100" i="11" s="1"/>
  <c r="I92" i="11"/>
  <c r="I93" i="11" s="1" a="1"/>
  <c r="W92" i="11"/>
  <c r="X92" i="11" s="1"/>
  <c r="R101" i="10"/>
  <c r="S101" i="10" s="1"/>
  <c r="U101" i="10"/>
  <c r="V101" i="10" s="1"/>
  <c r="O101" i="10"/>
  <c r="Q101" i="10" s="1"/>
  <c r="H102" i="10"/>
  <c r="I90" i="10"/>
  <c r="I91" i="10" s="1" a="1"/>
  <c r="W91" i="10" s="1"/>
  <c r="X90" i="10"/>
  <c r="I92" i="7"/>
  <c r="I93" i="7" s="1" a="1"/>
  <c r="W92" i="7"/>
  <c r="X92" i="7" s="1"/>
  <c r="Y92" i="7" s="1"/>
  <c r="H101" i="7"/>
  <c r="U100" i="7"/>
  <c r="V100" i="7" s="1"/>
  <c r="R100" i="7"/>
  <c r="S100" i="7" s="1"/>
  <c r="O100" i="7"/>
  <c r="Q100" i="7" s="1"/>
  <c r="U100" i="6"/>
  <c r="V100" i="6" s="1"/>
  <c r="H101" i="6"/>
  <c r="O100" i="6"/>
  <c r="Q100" i="6" s="1"/>
  <c r="R100" i="6"/>
  <c r="S100" i="6" s="1"/>
  <c r="W89" i="6"/>
  <c r="X89" i="6" s="1"/>
  <c r="Y89" i="6" s="1"/>
  <c r="I89" i="6"/>
  <c r="I90" i="6" s="1" a="1"/>
  <c r="H102" i="5"/>
  <c r="U101" i="5"/>
  <c r="V101" i="5" s="1"/>
  <c r="O101" i="5"/>
  <c r="Q101" i="5" s="1"/>
  <c r="R101" i="5"/>
  <c r="S101" i="5" s="1"/>
  <c r="W89" i="5"/>
  <c r="X89" i="5" s="1"/>
  <c r="Y89" i="5" s="1"/>
  <c r="I89" i="5"/>
  <c r="I90" i="5" s="1" a="1"/>
  <c r="O101" i="4"/>
  <c r="Q101" i="4" s="1"/>
  <c r="R101" i="4"/>
  <c r="S101" i="4" s="1"/>
  <c r="H102" i="4"/>
  <c r="U101" i="4"/>
  <c r="V101" i="4" s="1"/>
  <c r="I94" i="4"/>
  <c r="I95" i="4" s="1" a="1"/>
  <c r="W94" i="4"/>
  <c r="X94" i="4" s="1"/>
  <c r="Y94" i="4" s="1"/>
  <c r="H102" i="13" l="1"/>
  <c r="O101" i="13"/>
  <c r="Q101" i="13" s="1"/>
  <c r="R101" i="13"/>
  <c r="S101" i="13" s="1"/>
  <c r="U101" i="13"/>
  <c r="V101" i="13" s="1"/>
  <c r="I91" i="13"/>
  <c r="I92" i="13" s="1" a="1"/>
  <c r="W91" i="13"/>
  <c r="X91" i="13" s="1"/>
  <c r="U106" i="12"/>
  <c r="V106" i="12" s="1"/>
  <c r="H107" i="12"/>
  <c r="O106" i="12"/>
  <c r="Q106" i="12" s="1"/>
  <c r="R106" i="12"/>
  <c r="S106" i="12" s="1"/>
  <c r="I91" i="12"/>
  <c r="I92" i="12" s="1" a="1"/>
  <c r="W91" i="12"/>
  <c r="X91" i="12" s="1"/>
  <c r="I93" i="11"/>
  <c r="I94" i="11" s="1" a="1"/>
  <c r="W93" i="11"/>
  <c r="X93" i="11" s="1"/>
  <c r="H102" i="11"/>
  <c r="U101" i="11"/>
  <c r="V101" i="11" s="1"/>
  <c r="R101" i="11"/>
  <c r="S101" i="11" s="1"/>
  <c r="O101" i="11"/>
  <c r="Q101" i="11" s="1"/>
  <c r="H103" i="10"/>
  <c r="O102" i="10"/>
  <c r="Q102" i="10" s="1"/>
  <c r="R102" i="10"/>
  <c r="S102" i="10" s="1"/>
  <c r="U102" i="10"/>
  <c r="V102" i="10" s="1"/>
  <c r="X91" i="10"/>
  <c r="I91" i="10"/>
  <c r="I92" i="10" s="1" a="1"/>
  <c r="W92" i="10" s="1"/>
  <c r="H102" i="7"/>
  <c r="U101" i="7"/>
  <c r="V101" i="7" s="1"/>
  <c r="O101" i="7"/>
  <c r="Q101" i="7" s="1"/>
  <c r="R101" i="7"/>
  <c r="S101" i="7" s="1"/>
  <c r="I93" i="7"/>
  <c r="I94" i="7" s="1" a="1"/>
  <c r="W93" i="7"/>
  <c r="X93" i="7" s="1"/>
  <c r="Y93" i="7" s="1"/>
  <c r="H102" i="6"/>
  <c r="R101" i="6"/>
  <c r="S101" i="6" s="1"/>
  <c r="U101" i="6"/>
  <c r="V101" i="6" s="1"/>
  <c r="O101" i="6"/>
  <c r="Q101" i="6" s="1"/>
  <c r="I90" i="6"/>
  <c r="I91" i="6" s="1" a="1"/>
  <c r="W90" i="6"/>
  <c r="X90" i="6" s="1"/>
  <c r="Y90" i="6" s="1"/>
  <c r="W90" i="5"/>
  <c r="X90" i="5" s="1"/>
  <c r="Y90" i="5" s="1"/>
  <c r="I90" i="5"/>
  <c r="I91" i="5" s="1" a="1"/>
  <c r="H103" i="5"/>
  <c r="U102" i="5"/>
  <c r="V102" i="5" s="1"/>
  <c r="O102" i="5"/>
  <c r="Q102" i="5" s="1"/>
  <c r="R102" i="5"/>
  <c r="S102" i="5" s="1"/>
  <c r="O102" i="4"/>
  <c r="Q102" i="4" s="1"/>
  <c r="R102" i="4"/>
  <c r="S102" i="4" s="1"/>
  <c r="H103" i="4"/>
  <c r="U102" i="4"/>
  <c r="V102" i="4" s="1"/>
  <c r="I95" i="4"/>
  <c r="I96" i="4" s="1" a="1"/>
  <c r="W95" i="4"/>
  <c r="X95" i="4" s="1"/>
  <c r="Y95" i="4" s="1"/>
  <c r="H103" i="13" l="1"/>
  <c r="U102" i="13"/>
  <c r="V102" i="13" s="1"/>
  <c r="O102" i="13"/>
  <c r="Q102" i="13" s="1"/>
  <c r="R102" i="13"/>
  <c r="S102" i="13" s="1"/>
  <c r="I92" i="13"/>
  <c r="I93" i="13" s="1" a="1"/>
  <c r="W92" i="13"/>
  <c r="X92" i="13" s="1"/>
  <c r="U107" i="12"/>
  <c r="V107" i="12" s="1"/>
  <c r="H108" i="12"/>
  <c r="O107" i="12"/>
  <c r="Q107" i="12" s="1"/>
  <c r="R107" i="12"/>
  <c r="S107" i="12" s="1"/>
  <c r="I92" i="12"/>
  <c r="I93" i="12" s="1" a="1"/>
  <c r="W92" i="12"/>
  <c r="X92" i="12" s="1"/>
  <c r="U102" i="11"/>
  <c r="V102" i="11" s="1"/>
  <c r="H103" i="11"/>
  <c r="R102" i="11"/>
  <c r="S102" i="11" s="1"/>
  <c r="O102" i="11"/>
  <c r="Q102" i="11" s="1"/>
  <c r="I94" i="11"/>
  <c r="I95" i="11" s="1" a="1"/>
  <c r="W94" i="11"/>
  <c r="X94" i="11" s="1"/>
  <c r="R103" i="10"/>
  <c r="S103" i="10" s="1"/>
  <c r="H104" i="10"/>
  <c r="O103" i="10"/>
  <c r="Q103" i="10" s="1"/>
  <c r="U103" i="10"/>
  <c r="V103" i="10" s="1"/>
  <c r="I92" i="10"/>
  <c r="I93" i="10" s="1" a="1"/>
  <c r="W93" i="10" s="1"/>
  <c r="X92" i="10"/>
  <c r="I94" i="7"/>
  <c r="I95" i="7" s="1" a="1"/>
  <c r="W94" i="7"/>
  <c r="X94" i="7" s="1"/>
  <c r="Y94" i="7" s="1"/>
  <c r="H103" i="7"/>
  <c r="U102" i="7"/>
  <c r="V102" i="7" s="1"/>
  <c r="R102" i="7"/>
  <c r="S102" i="7" s="1"/>
  <c r="O102" i="7"/>
  <c r="Q102" i="7" s="1"/>
  <c r="I91" i="6"/>
  <c r="I92" i="6" s="1" a="1"/>
  <c r="W91" i="6"/>
  <c r="X91" i="6" s="1"/>
  <c r="Y91" i="6" s="1"/>
  <c r="H103" i="6"/>
  <c r="R102" i="6"/>
  <c r="S102" i="6" s="1"/>
  <c r="U102" i="6"/>
  <c r="V102" i="6" s="1"/>
  <c r="O102" i="6"/>
  <c r="Q102" i="6" s="1"/>
  <c r="U103" i="5"/>
  <c r="V103" i="5" s="1"/>
  <c r="H104" i="5"/>
  <c r="O103" i="5"/>
  <c r="Q103" i="5" s="1"/>
  <c r="R103" i="5"/>
  <c r="S103" i="5" s="1"/>
  <c r="W91" i="5"/>
  <c r="X91" i="5" s="1"/>
  <c r="Y91" i="5" s="1"/>
  <c r="I91" i="5"/>
  <c r="I92" i="5" s="1" a="1"/>
  <c r="O103" i="4"/>
  <c r="Q103" i="4" s="1"/>
  <c r="R103" i="4"/>
  <c r="S103" i="4" s="1"/>
  <c r="H104" i="4"/>
  <c r="U103" i="4"/>
  <c r="V103" i="4" s="1"/>
  <c r="I96" i="4"/>
  <c r="I97" i="4" s="1" a="1"/>
  <c r="W96" i="4"/>
  <c r="X96" i="4" s="1"/>
  <c r="Y96" i="4" s="1"/>
  <c r="H104" i="13" l="1"/>
  <c r="U103" i="13"/>
  <c r="V103" i="13" s="1"/>
  <c r="R103" i="13"/>
  <c r="S103" i="13" s="1"/>
  <c r="O103" i="13"/>
  <c r="Q103" i="13" s="1"/>
  <c r="I93" i="13"/>
  <c r="I94" i="13" s="1" a="1"/>
  <c r="W93" i="13"/>
  <c r="X93" i="13" s="1"/>
  <c r="I93" i="12"/>
  <c r="I94" i="12" s="1" a="1"/>
  <c r="W93" i="12"/>
  <c r="X93" i="12" s="1"/>
  <c r="U108" i="12"/>
  <c r="V108" i="12" s="1"/>
  <c r="H109" i="12"/>
  <c r="O108" i="12"/>
  <c r="Q108" i="12" s="1"/>
  <c r="R108" i="12"/>
  <c r="S108" i="12" s="1"/>
  <c r="I95" i="11"/>
  <c r="I96" i="11" s="1" a="1"/>
  <c r="W95" i="11"/>
  <c r="X95" i="11" s="1"/>
  <c r="U103" i="11"/>
  <c r="V103" i="11" s="1"/>
  <c r="H104" i="11"/>
  <c r="R103" i="11"/>
  <c r="S103" i="11" s="1"/>
  <c r="O103" i="11"/>
  <c r="Q103" i="11" s="1"/>
  <c r="H105" i="10"/>
  <c r="O104" i="10"/>
  <c r="Q104" i="10" s="1"/>
  <c r="U104" i="10"/>
  <c r="V104" i="10" s="1"/>
  <c r="R104" i="10"/>
  <c r="S104" i="10" s="1"/>
  <c r="X93" i="10"/>
  <c r="I93" i="10"/>
  <c r="I94" i="10" s="1" a="1"/>
  <c r="W94" i="10" s="1"/>
  <c r="U103" i="7"/>
  <c r="V103" i="7" s="1"/>
  <c r="H104" i="7"/>
  <c r="R103" i="7"/>
  <c r="S103" i="7" s="1"/>
  <c r="O103" i="7"/>
  <c r="Q103" i="7" s="1"/>
  <c r="I95" i="7"/>
  <c r="I96" i="7" s="1" a="1"/>
  <c r="W95" i="7"/>
  <c r="X95" i="7" s="1"/>
  <c r="Y95" i="7" s="1"/>
  <c r="R103" i="6"/>
  <c r="S103" i="6" s="1"/>
  <c r="U103" i="6"/>
  <c r="V103" i="6" s="1"/>
  <c r="H104" i="6"/>
  <c r="O103" i="6"/>
  <c r="Q103" i="6" s="1"/>
  <c r="W92" i="6"/>
  <c r="X92" i="6" s="1"/>
  <c r="Y92" i="6" s="1"/>
  <c r="I92" i="6"/>
  <c r="I93" i="6" s="1" a="1"/>
  <c r="I92" i="5"/>
  <c r="I93" i="5" s="1" a="1"/>
  <c r="W92" i="5"/>
  <c r="X92" i="5" s="1"/>
  <c r="Y92" i="5" s="1"/>
  <c r="U104" i="5"/>
  <c r="V104" i="5" s="1"/>
  <c r="H105" i="5"/>
  <c r="R104" i="5"/>
  <c r="S104" i="5" s="1"/>
  <c r="O104" i="5"/>
  <c r="Q104" i="5" s="1"/>
  <c r="O104" i="4"/>
  <c r="Q104" i="4" s="1"/>
  <c r="R104" i="4"/>
  <c r="S104" i="4" s="1"/>
  <c r="H105" i="4"/>
  <c r="U104" i="4"/>
  <c r="V104" i="4" s="1"/>
  <c r="I97" i="4"/>
  <c r="I98" i="4" s="1" a="1"/>
  <c r="W97" i="4"/>
  <c r="X97" i="4" s="1"/>
  <c r="Y97" i="4" s="1"/>
  <c r="R104" i="13" l="1"/>
  <c r="S104" i="13" s="1"/>
  <c r="H105" i="13"/>
  <c r="U104" i="13"/>
  <c r="V104" i="13" s="1"/>
  <c r="O104" i="13"/>
  <c r="Q104" i="13" s="1"/>
  <c r="I94" i="13"/>
  <c r="I95" i="13" s="1" a="1"/>
  <c r="W94" i="13"/>
  <c r="X94" i="13" s="1"/>
  <c r="H110" i="12"/>
  <c r="U109" i="12"/>
  <c r="V109" i="12" s="1"/>
  <c r="R109" i="12"/>
  <c r="S109" i="12" s="1"/>
  <c r="O109" i="12"/>
  <c r="Q109" i="12" s="1"/>
  <c r="I94" i="12"/>
  <c r="I95" i="12" s="1" a="1"/>
  <c r="W94" i="12"/>
  <c r="X94" i="12" s="1"/>
  <c r="U104" i="11"/>
  <c r="V104" i="11" s="1"/>
  <c r="H105" i="11"/>
  <c r="R104" i="11"/>
  <c r="S104" i="11" s="1"/>
  <c r="O104" i="11"/>
  <c r="Q104" i="11" s="1"/>
  <c r="I96" i="11"/>
  <c r="I97" i="11" s="1" a="1"/>
  <c r="W96" i="11"/>
  <c r="X96" i="11" s="1"/>
  <c r="H106" i="10"/>
  <c r="U105" i="10"/>
  <c r="V105" i="10" s="1"/>
  <c r="O105" i="10"/>
  <c r="Q105" i="10" s="1"/>
  <c r="R105" i="10"/>
  <c r="S105" i="10" s="1"/>
  <c r="X94" i="10"/>
  <c r="I94" i="10"/>
  <c r="I95" i="10" s="1" a="1"/>
  <c r="W95" i="10" s="1"/>
  <c r="I96" i="7"/>
  <c r="I97" i="7" s="1" a="1"/>
  <c r="W96" i="7"/>
  <c r="X96" i="7" s="1"/>
  <c r="Y96" i="7" s="1"/>
  <c r="U104" i="7"/>
  <c r="V104" i="7" s="1"/>
  <c r="H105" i="7"/>
  <c r="O104" i="7"/>
  <c r="Q104" i="7" s="1"/>
  <c r="R104" i="7"/>
  <c r="S104" i="7" s="1"/>
  <c r="U104" i="6"/>
  <c r="V104" i="6" s="1"/>
  <c r="H105" i="6"/>
  <c r="O104" i="6"/>
  <c r="Q104" i="6" s="1"/>
  <c r="R104" i="6"/>
  <c r="S104" i="6" s="1"/>
  <c r="I93" i="6"/>
  <c r="I94" i="6" s="1" a="1"/>
  <c r="W93" i="6"/>
  <c r="X93" i="6" s="1"/>
  <c r="Y93" i="6" s="1"/>
  <c r="U105" i="5"/>
  <c r="V105" i="5" s="1"/>
  <c r="H106" i="5"/>
  <c r="R105" i="5"/>
  <c r="S105" i="5" s="1"/>
  <c r="O105" i="5"/>
  <c r="Q105" i="5" s="1"/>
  <c r="I93" i="5"/>
  <c r="I94" i="5" s="1" a="1"/>
  <c r="W93" i="5"/>
  <c r="X93" i="5" s="1"/>
  <c r="Y93" i="5" s="1"/>
  <c r="O105" i="4"/>
  <c r="Q105" i="4" s="1"/>
  <c r="R105" i="4"/>
  <c r="S105" i="4" s="1"/>
  <c r="H106" i="4"/>
  <c r="U105" i="4"/>
  <c r="V105" i="4" s="1"/>
  <c r="I98" i="4"/>
  <c r="I99" i="4" s="1" a="1"/>
  <c r="W98" i="4"/>
  <c r="X98" i="4" s="1"/>
  <c r="Y98" i="4" s="1"/>
  <c r="H106" i="13" l="1"/>
  <c r="U105" i="13"/>
  <c r="V105" i="13" s="1"/>
  <c r="R105" i="13"/>
  <c r="S105" i="13" s="1"/>
  <c r="O105" i="13"/>
  <c r="Q105" i="13" s="1"/>
  <c r="I95" i="13"/>
  <c r="I96" i="13" s="1" a="1"/>
  <c r="W95" i="13"/>
  <c r="X95" i="13" s="1"/>
  <c r="I95" i="12"/>
  <c r="I96" i="12" s="1" a="1"/>
  <c r="W95" i="12"/>
  <c r="X95" i="12" s="1"/>
  <c r="H111" i="12"/>
  <c r="U110" i="12"/>
  <c r="V110" i="12" s="1"/>
  <c r="R110" i="12"/>
  <c r="S110" i="12" s="1"/>
  <c r="O110" i="12"/>
  <c r="Q110" i="12" s="1"/>
  <c r="I97" i="11"/>
  <c r="I98" i="11" s="1" a="1"/>
  <c r="W97" i="11"/>
  <c r="X97" i="11" s="1"/>
  <c r="U105" i="11"/>
  <c r="V105" i="11" s="1"/>
  <c r="H106" i="11"/>
  <c r="R105" i="11"/>
  <c r="S105" i="11" s="1"/>
  <c r="O105" i="11"/>
  <c r="Q105" i="11" s="1"/>
  <c r="U106" i="10"/>
  <c r="V106" i="10" s="1"/>
  <c r="H107" i="10"/>
  <c r="R106" i="10"/>
  <c r="S106" i="10" s="1"/>
  <c r="O106" i="10"/>
  <c r="Q106" i="10" s="1"/>
  <c r="X95" i="10"/>
  <c r="I95" i="10"/>
  <c r="I96" i="10" s="1" a="1"/>
  <c r="W96" i="10" s="1"/>
  <c r="U105" i="7"/>
  <c r="V105" i="7" s="1"/>
  <c r="H106" i="7"/>
  <c r="O105" i="7"/>
  <c r="Q105" i="7" s="1"/>
  <c r="R105" i="7"/>
  <c r="S105" i="7" s="1"/>
  <c r="W97" i="7"/>
  <c r="X97" i="7" s="1"/>
  <c r="Y97" i="7" s="1"/>
  <c r="I97" i="7"/>
  <c r="I98" i="7" s="1" a="1"/>
  <c r="I94" i="6"/>
  <c r="I95" i="6" s="1" a="1"/>
  <c r="W94" i="6"/>
  <c r="X94" i="6" s="1"/>
  <c r="Y94" i="6" s="1"/>
  <c r="U105" i="6"/>
  <c r="V105" i="6" s="1"/>
  <c r="H106" i="6"/>
  <c r="O105" i="6"/>
  <c r="Q105" i="6" s="1"/>
  <c r="R105" i="6"/>
  <c r="S105" i="6" s="1"/>
  <c r="I94" i="5"/>
  <c r="I95" i="5" s="1" a="1"/>
  <c r="W94" i="5"/>
  <c r="X94" i="5" s="1"/>
  <c r="Y94" i="5" s="1"/>
  <c r="U106" i="5"/>
  <c r="V106" i="5" s="1"/>
  <c r="H107" i="5"/>
  <c r="O106" i="5"/>
  <c r="Q106" i="5" s="1"/>
  <c r="R106" i="5"/>
  <c r="S106" i="5" s="1"/>
  <c r="O106" i="4"/>
  <c r="Q106" i="4" s="1"/>
  <c r="R106" i="4"/>
  <c r="S106" i="4" s="1"/>
  <c r="H107" i="4"/>
  <c r="U106" i="4"/>
  <c r="V106" i="4" s="1"/>
  <c r="I99" i="4"/>
  <c r="I100" i="4" s="1" a="1"/>
  <c r="W99" i="4"/>
  <c r="X99" i="4" s="1"/>
  <c r="Y99" i="4" s="1"/>
  <c r="O106" i="13" l="1"/>
  <c r="Q106" i="13" s="1"/>
  <c r="U106" i="13"/>
  <c r="V106" i="13" s="1"/>
  <c r="H107" i="13"/>
  <c r="R106" i="13"/>
  <c r="S106" i="13" s="1"/>
  <c r="I96" i="13"/>
  <c r="I97" i="13" s="1" a="1"/>
  <c r="W96" i="13"/>
  <c r="X96" i="13" s="1"/>
  <c r="H112" i="12"/>
  <c r="U111" i="12"/>
  <c r="V111" i="12" s="1"/>
  <c r="O111" i="12"/>
  <c r="Q111" i="12" s="1"/>
  <c r="R111" i="12"/>
  <c r="S111" i="12" s="1"/>
  <c r="I96" i="12"/>
  <c r="I97" i="12" s="1" a="1"/>
  <c r="W96" i="12"/>
  <c r="X96" i="12" s="1"/>
  <c r="U106" i="11"/>
  <c r="V106" i="11" s="1"/>
  <c r="H107" i="11"/>
  <c r="R106" i="11"/>
  <c r="S106" i="11" s="1"/>
  <c r="O106" i="11"/>
  <c r="Q106" i="11" s="1"/>
  <c r="I98" i="11"/>
  <c r="I99" i="11" s="1" a="1"/>
  <c r="W98" i="11"/>
  <c r="X98" i="11" s="1"/>
  <c r="H108" i="10"/>
  <c r="O107" i="10"/>
  <c r="Q107" i="10" s="1"/>
  <c r="U107" i="10"/>
  <c r="V107" i="10" s="1"/>
  <c r="R107" i="10"/>
  <c r="S107" i="10" s="1"/>
  <c r="X96" i="10"/>
  <c r="I96" i="10"/>
  <c r="I97" i="10" s="1" a="1"/>
  <c r="W97" i="10" s="1"/>
  <c r="W98" i="7"/>
  <c r="X98" i="7" s="1"/>
  <c r="Y98" i="7" s="1"/>
  <c r="I98" i="7"/>
  <c r="I99" i="7" s="1" a="1"/>
  <c r="U106" i="7"/>
  <c r="V106" i="7" s="1"/>
  <c r="H107" i="7"/>
  <c r="R106" i="7"/>
  <c r="S106" i="7" s="1"/>
  <c r="O106" i="7"/>
  <c r="Q106" i="7" s="1"/>
  <c r="H107" i="6"/>
  <c r="U106" i="6"/>
  <c r="V106" i="6" s="1"/>
  <c r="O106" i="6"/>
  <c r="Q106" i="6" s="1"/>
  <c r="R106" i="6"/>
  <c r="S106" i="6" s="1"/>
  <c r="I95" i="6"/>
  <c r="I96" i="6" s="1" a="1"/>
  <c r="W95" i="6"/>
  <c r="X95" i="6" s="1"/>
  <c r="Y95" i="6" s="1"/>
  <c r="H108" i="5"/>
  <c r="U107" i="5"/>
  <c r="V107" i="5" s="1"/>
  <c r="O107" i="5"/>
  <c r="Q107" i="5" s="1"/>
  <c r="R107" i="5"/>
  <c r="S107" i="5" s="1"/>
  <c r="I95" i="5"/>
  <c r="I96" i="5" s="1" a="1"/>
  <c r="W95" i="5"/>
  <c r="X95" i="5" s="1"/>
  <c r="Y95" i="5" s="1"/>
  <c r="O107" i="4"/>
  <c r="Q107" i="4" s="1"/>
  <c r="R107" i="4"/>
  <c r="S107" i="4" s="1"/>
  <c r="H108" i="4"/>
  <c r="U107" i="4"/>
  <c r="V107" i="4" s="1"/>
  <c r="I100" i="4"/>
  <c r="I101" i="4" s="1" a="1"/>
  <c r="W100" i="4"/>
  <c r="X100" i="4" s="1"/>
  <c r="Y100" i="4" s="1"/>
  <c r="U107" i="13" l="1"/>
  <c r="V107" i="13" s="1"/>
  <c r="R107" i="13"/>
  <c r="S107" i="13" s="1"/>
  <c r="H108" i="13"/>
  <c r="O107" i="13"/>
  <c r="Q107" i="13" s="1"/>
  <c r="I97" i="13"/>
  <c r="I98" i="13" s="1" a="1"/>
  <c r="W97" i="13"/>
  <c r="X97" i="13" s="1"/>
  <c r="I97" i="12"/>
  <c r="I98" i="12" s="1" a="1"/>
  <c r="W97" i="12"/>
  <c r="X97" i="12" s="1"/>
  <c r="H113" i="12"/>
  <c r="U112" i="12"/>
  <c r="V112" i="12" s="1"/>
  <c r="O112" i="12"/>
  <c r="Q112" i="12" s="1"/>
  <c r="R112" i="12"/>
  <c r="S112" i="12" s="1"/>
  <c r="I99" i="11"/>
  <c r="I100" i="11" s="1" a="1"/>
  <c r="W99" i="11"/>
  <c r="X99" i="11" s="1"/>
  <c r="U107" i="11"/>
  <c r="V107" i="11" s="1"/>
  <c r="H108" i="11"/>
  <c r="O107" i="11"/>
  <c r="Q107" i="11" s="1"/>
  <c r="R107" i="11"/>
  <c r="S107" i="11" s="1"/>
  <c r="O108" i="10"/>
  <c r="Q108" i="10" s="1"/>
  <c r="H109" i="10"/>
  <c r="U108" i="10"/>
  <c r="V108" i="10" s="1"/>
  <c r="R108" i="10"/>
  <c r="S108" i="10" s="1"/>
  <c r="X97" i="10"/>
  <c r="I97" i="10"/>
  <c r="I98" i="10" s="1" a="1"/>
  <c r="W98" i="10" s="1"/>
  <c r="H108" i="7"/>
  <c r="U107" i="7"/>
  <c r="V107" i="7" s="1"/>
  <c r="O107" i="7"/>
  <c r="Q107" i="7" s="1"/>
  <c r="R107" i="7"/>
  <c r="S107" i="7" s="1"/>
  <c r="W99" i="7"/>
  <c r="X99" i="7" s="1"/>
  <c r="Y99" i="7" s="1"/>
  <c r="I99" i="7"/>
  <c r="I100" i="7" s="1" a="1"/>
  <c r="I96" i="6"/>
  <c r="I97" i="6" s="1" a="1"/>
  <c r="W96" i="6"/>
  <c r="X96" i="6" s="1"/>
  <c r="Y96" i="6" s="1"/>
  <c r="H108" i="6"/>
  <c r="U107" i="6"/>
  <c r="V107" i="6" s="1"/>
  <c r="R107" i="6"/>
  <c r="S107" i="6" s="1"/>
  <c r="O107" i="6"/>
  <c r="Q107" i="6" s="1"/>
  <c r="I96" i="5"/>
  <c r="I97" i="5" s="1" a="1"/>
  <c r="W96" i="5"/>
  <c r="X96" i="5" s="1"/>
  <c r="Y96" i="5" s="1"/>
  <c r="H109" i="5"/>
  <c r="U108" i="5"/>
  <c r="V108" i="5" s="1"/>
  <c r="R108" i="5"/>
  <c r="S108" i="5" s="1"/>
  <c r="O108" i="5"/>
  <c r="Q108" i="5" s="1"/>
  <c r="O108" i="4"/>
  <c r="Q108" i="4" s="1"/>
  <c r="R108" i="4"/>
  <c r="S108" i="4" s="1"/>
  <c r="H109" i="4"/>
  <c r="U108" i="4"/>
  <c r="V108" i="4" s="1"/>
  <c r="I101" i="4"/>
  <c r="I102" i="4" s="1" a="1"/>
  <c r="W101" i="4"/>
  <c r="X101" i="4" s="1"/>
  <c r="Y101" i="4" s="1"/>
  <c r="U108" i="13" l="1"/>
  <c r="V108" i="13" s="1"/>
  <c r="H109" i="13"/>
  <c r="R108" i="13"/>
  <c r="S108" i="13" s="1"/>
  <c r="O108" i="13"/>
  <c r="Q108" i="13" s="1"/>
  <c r="I98" i="13"/>
  <c r="I99" i="13" s="1" a="1"/>
  <c r="W98" i="13"/>
  <c r="X98" i="13" s="1"/>
  <c r="H114" i="12"/>
  <c r="U113" i="12"/>
  <c r="V113" i="12" s="1"/>
  <c r="O113" i="12"/>
  <c r="Q113" i="12" s="1"/>
  <c r="R113" i="12"/>
  <c r="S113" i="12" s="1"/>
  <c r="I98" i="12"/>
  <c r="I99" i="12" s="1" a="1"/>
  <c r="W98" i="12"/>
  <c r="X98" i="12" s="1"/>
  <c r="H109" i="11"/>
  <c r="U108" i="11"/>
  <c r="V108" i="11" s="1"/>
  <c r="R108" i="11"/>
  <c r="S108" i="11" s="1"/>
  <c r="O108" i="11"/>
  <c r="Q108" i="11" s="1"/>
  <c r="I100" i="11"/>
  <c r="I101" i="11" s="1" a="1"/>
  <c r="W100" i="11"/>
  <c r="X100" i="11" s="1"/>
  <c r="H110" i="10"/>
  <c r="R109" i="10"/>
  <c r="S109" i="10" s="1"/>
  <c r="O109" i="10"/>
  <c r="Q109" i="10" s="1"/>
  <c r="U109" i="10"/>
  <c r="V109" i="10" s="1"/>
  <c r="X98" i="10"/>
  <c r="I98" i="10"/>
  <c r="I99" i="10" s="1" a="1"/>
  <c r="W99" i="10" s="1"/>
  <c r="W100" i="7"/>
  <c r="X100" i="7" s="1"/>
  <c r="Y100" i="7" s="1"/>
  <c r="I100" i="7"/>
  <c r="I101" i="7" s="1" a="1"/>
  <c r="H109" i="7"/>
  <c r="U108" i="7"/>
  <c r="V108" i="7" s="1"/>
  <c r="R108" i="7"/>
  <c r="S108" i="7" s="1"/>
  <c r="O108" i="7"/>
  <c r="Q108" i="7" s="1"/>
  <c r="H109" i="6"/>
  <c r="U108" i="6"/>
  <c r="V108" i="6" s="1"/>
  <c r="R108" i="6"/>
  <c r="S108" i="6" s="1"/>
  <c r="O108" i="6"/>
  <c r="Q108" i="6" s="1"/>
  <c r="W97" i="6"/>
  <c r="X97" i="6" s="1"/>
  <c r="Y97" i="6" s="1"/>
  <c r="I97" i="6"/>
  <c r="I98" i="6" s="1" a="1"/>
  <c r="H110" i="5"/>
  <c r="U109" i="5"/>
  <c r="V109" i="5" s="1"/>
  <c r="O109" i="5"/>
  <c r="Q109" i="5" s="1"/>
  <c r="R109" i="5"/>
  <c r="S109" i="5" s="1"/>
  <c r="W97" i="5"/>
  <c r="X97" i="5" s="1"/>
  <c r="Y97" i="5" s="1"/>
  <c r="I97" i="5"/>
  <c r="I98" i="5" s="1" a="1"/>
  <c r="O109" i="4"/>
  <c r="Q109" i="4" s="1"/>
  <c r="R109" i="4"/>
  <c r="S109" i="4" s="1"/>
  <c r="H110" i="4"/>
  <c r="U109" i="4"/>
  <c r="V109" i="4" s="1"/>
  <c r="I102" i="4"/>
  <c r="I103" i="4" s="1" a="1"/>
  <c r="W102" i="4"/>
  <c r="X102" i="4" s="1"/>
  <c r="Y102" i="4" s="1"/>
  <c r="U109" i="13" l="1"/>
  <c r="V109" i="13" s="1"/>
  <c r="H110" i="13"/>
  <c r="R109" i="13"/>
  <c r="S109" i="13" s="1"/>
  <c r="O109" i="13"/>
  <c r="Q109" i="13" s="1"/>
  <c r="I99" i="13"/>
  <c r="I100" i="13" s="1" a="1"/>
  <c r="W99" i="13"/>
  <c r="X99" i="13" s="1"/>
  <c r="I99" i="12"/>
  <c r="I100" i="12" s="1" a="1"/>
  <c r="W99" i="12"/>
  <c r="X99" i="12" s="1"/>
  <c r="H115" i="12"/>
  <c r="U114" i="12"/>
  <c r="V114" i="12" s="1"/>
  <c r="O114" i="12"/>
  <c r="Q114" i="12" s="1"/>
  <c r="R114" i="12"/>
  <c r="S114" i="12" s="1"/>
  <c r="I101" i="11"/>
  <c r="I102" i="11" s="1" a="1"/>
  <c r="W101" i="11"/>
  <c r="X101" i="11" s="1"/>
  <c r="H110" i="11"/>
  <c r="U109" i="11"/>
  <c r="V109" i="11" s="1"/>
  <c r="O109" i="11"/>
  <c r="Q109" i="11" s="1"/>
  <c r="R109" i="11"/>
  <c r="S109" i="11" s="1"/>
  <c r="R110" i="10"/>
  <c r="S110" i="10" s="1"/>
  <c r="H111" i="10"/>
  <c r="U110" i="10"/>
  <c r="V110" i="10" s="1"/>
  <c r="O110" i="10"/>
  <c r="Q110" i="10" s="1"/>
  <c r="X99" i="10"/>
  <c r="I99" i="10"/>
  <c r="I100" i="10" s="1" a="1"/>
  <c r="W100" i="10" s="1"/>
  <c r="H110" i="7"/>
  <c r="U109" i="7"/>
  <c r="V109" i="7" s="1"/>
  <c r="O109" i="7"/>
  <c r="Q109" i="7" s="1"/>
  <c r="R109" i="7"/>
  <c r="S109" i="7" s="1"/>
  <c r="I101" i="7"/>
  <c r="I102" i="7" s="1" a="1"/>
  <c r="W101" i="7"/>
  <c r="X101" i="7" s="1"/>
  <c r="Y101" i="7" s="1"/>
  <c r="W98" i="6"/>
  <c r="X98" i="6" s="1"/>
  <c r="Y98" i="6" s="1"/>
  <c r="I98" i="6"/>
  <c r="I99" i="6" s="1" a="1"/>
  <c r="U109" i="6"/>
  <c r="V109" i="6" s="1"/>
  <c r="R109" i="6"/>
  <c r="S109" i="6" s="1"/>
  <c r="H110" i="6"/>
  <c r="O109" i="6"/>
  <c r="Q109" i="6" s="1"/>
  <c r="I98" i="5"/>
  <c r="I99" i="5" s="1" a="1"/>
  <c r="W98" i="5"/>
  <c r="X98" i="5" s="1"/>
  <c r="Y98" i="5" s="1"/>
  <c r="H111" i="5"/>
  <c r="U110" i="5"/>
  <c r="V110" i="5" s="1"/>
  <c r="O110" i="5"/>
  <c r="Q110" i="5" s="1"/>
  <c r="R110" i="5"/>
  <c r="S110" i="5" s="1"/>
  <c r="O110" i="4"/>
  <c r="Q110" i="4" s="1"/>
  <c r="R110" i="4"/>
  <c r="S110" i="4" s="1"/>
  <c r="H111" i="4"/>
  <c r="U110" i="4"/>
  <c r="V110" i="4" s="1"/>
  <c r="I103" i="4"/>
  <c r="I104" i="4" s="1" a="1"/>
  <c r="W103" i="4"/>
  <c r="X103" i="4" s="1"/>
  <c r="Y103" i="4" s="1"/>
  <c r="O110" i="13" l="1"/>
  <c r="Q110" i="13" s="1"/>
  <c r="H111" i="13"/>
  <c r="R110" i="13"/>
  <c r="S110" i="13" s="1"/>
  <c r="U110" i="13"/>
  <c r="V110" i="13" s="1"/>
  <c r="I100" i="13"/>
  <c r="I101" i="13" s="1" a="1"/>
  <c r="W100" i="13"/>
  <c r="X100" i="13" s="1"/>
  <c r="H116" i="12"/>
  <c r="U115" i="12"/>
  <c r="V115" i="12" s="1"/>
  <c r="R115" i="12"/>
  <c r="S115" i="12" s="1"/>
  <c r="O115" i="12"/>
  <c r="Q115" i="12" s="1"/>
  <c r="I100" i="12"/>
  <c r="I101" i="12" s="1" a="1"/>
  <c r="W100" i="12"/>
  <c r="X100" i="12" s="1"/>
  <c r="H111" i="11"/>
  <c r="U110" i="11"/>
  <c r="V110" i="11" s="1"/>
  <c r="R110" i="11"/>
  <c r="S110" i="11" s="1"/>
  <c r="O110" i="11"/>
  <c r="Q110" i="11" s="1"/>
  <c r="I102" i="11"/>
  <c r="I103" i="11" s="1" a="1"/>
  <c r="W102" i="11"/>
  <c r="X102" i="11" s="1"/>
  <c r="U111" i="10"/>
  <c r="V111" i="10" s="1"/>
  <c r="H112" i="10"/>
  <c r="O111" i="10"/>
  <c r="Q111" i="10" s="1"/>
  <c r="R111" i="10"/>
  <c r="S111" i="10" s="1"/>
  <c r="I100" i="10"/>
  <c r="I101" i="10" s="1" a="1"/>
  <c r="W101" i="10" s="1"/>
  <c r="X100" i="10"/>
  <c r="I102" i="7"/>
  <c r="I103" i="7" s="1" a="1"/>
  <c r="W102" i="7"/>
  <c r="X102" i="7" s="1"/>
  <c r="Y102" i="7" s="1"/>
  <c r="U110" i="7"/>
  <c r="V110" i="7" s="1"/>
  <c r="H111" i="7"/>
  <c r="R110" i="7"/>
  <c r="S110" i="7" s="1"/>
  <c r="O110" i="7"/>
  <c r="Q110" i="7" s="1"/>
  <c r="U110" i="6"/>
  <c r="V110" i="6" s="1"/>
  <c r="H111" i="6"/>
  <c r="O110" i="6"/>
  <c r="Q110" i="6" s="1"/>
  <c r="R110" i="6"/>
  <c r="S110" i="6" s="1"/>
  <c r="I99" i="6"/>
  <c r="I100" i="6" s="1" a="1"/>
  <c r="W99" i="6"/>
  <c r="X99" i="6" s="1"/>
  <c r="Y99" i="6" s="1"/>
  <c r="H112" i="5"/>
  <c r="U111" i="5"/>
  <c r="V111" i="5" s="1"/>
  <c r="R111" i="5"/>
  <c r="S111" i="5" s="1"/>
  <c r="O111" i="5"/>
  <c r="Q111" i="5" s="1"/>
  <c r="W99" i="5"/>
  <c r="X99" i="5" s="1"/>
  <c r="Y99" i="5" s="1"/>
  <c r="I99" i="5"/>
  <c r="I100" i="5" s="1" a="1"/>
  <c r="O111" i="4"/>
  <c r="Q111" i="4" s="1"/>
  <c r="R111" i="4"/>
  <c r="S111" i="4" s="1"/>
  <c r="H112" i="4"/>
  <c r="U111" i="4"/>
  <c r="V111" i="4" s="1"/>
  <c r="W104" i="4"/>
  <c r="X104" i="4" s="1"/>
  <c r="Y104" i="4" s="1"/>
  <c r="I104" i="4"/>
  <c r="I105" i="4" s="1" a="1"/>
  <c r="U111" i="13" l="1"/>
  <c r="V111" i="13" s="1"/>
  <c r="R111" i="13"/>
  <c r="S111" i="13" s="1"/>
  <c r="O111" i="13"/>
  <c r="Q111" i="13" s="1"/>
  <c r="H112" i="13"/>
  <c r="I101" i="13"/>
  <c r="I102" i="13" s="1" a="1"/>
  <c r="W101" i="13"/>
  <c r="X101" i="13" s="1"/>
  <c r="I101" i="12"/>
  <c r="I102" i="12" s="1" a="1"/>
  <c r="W101" i="12"/>
  <c r="X101" i="12" s="1"/>
  <c r="U116" i="12"/>
  <c r="V116" i="12" s="1"/>
  <c r="H117" i="12"/>
  <c r="O116" i="12"/>
  <c r="Q116" i="12" s="1"/>
  <c r="R116" i="12"/>
  <c r="S116" i="12" s="1"/>
  <c r="I103" i="11"/>
  <c r="I104" i="11" s="1" a="1"/>
  <c r="W103" i="11"/>
  <c r="X103" i="11" s="1"/>
  <c r="H112" i="11"/>
  <c r="U111" i="11"/>
  <c r="V111" i="11" s="1"/>
  <c r="O111" i="11"/>
  <c r="Q111" i="11" s="1"/>
  <c r="R111" i="11"/>
  <c r="S111" i="11" s="1"/>
  <c r="U112" i="10"/>
  <c r="V112" i="10" s="1"/>
  <c r="H113" i="10"/>
  <c r="O112" i="10"/>
  <c r="Q112" i="10" s="1"/>
  <c r="R112" i="10"/>
  <c r="S112" i="10" s="1"/>
  <c r="I101" i="10"/>
  <c r="I102" i="10" s="1" a="1"/>
  <c r="W102" i="10" s="1"/>
  <c r="X101" i="10"/>
  <c r="H112" i="7"/>
  <c r="U111" i="7"/>
  <c r="V111" i="7" s="1"/>
  <c r="O111" i="7"/>
  <c r="Q111" i="7" s="1"/>
  <c r="R111" i="7"/>
  <c r="S111" i="7" s="1"/>
  <c r="I103" i="7"/>
  <c r="I104" i="7" s="1" a="1"/>
  <c r="W103" i="7"/>
  <c r="X103" i="7" s="1"/>
  <c r="Y103" i="7" s="1"/>
  <c r="W100" i="6"/>
  <c r="X100" i="6" s="1"/>
  <c r="Y100" i="6" s="1"/>
  <c r="I100" i="6"/>
  <c r="I101" i="6" s="1" a="1"/>
  <c r="U111" i="6"/>
  <c r="V111" i="6" s="1"/>
  <c r="H112" i="6"/>
  <c r="O111" i="6"/>
  <c r="Q111" i="6" s="1"/>
  <c r="R111" i="6"/>
  <c r="S111" i="6" s="1"/>
  <c r="I100" i="5"/>
  <c r="I101" i="5" s="1" a="1"/>
  <c r="W100" i="5"/>
  <c r="X100" i="5" s="1"/>
  <c r="Y100" i="5" s="1"/>
  <c r="H113" i="5"/>
  <c r="U112" i="5"/>
  <c r="V112" i="5" s="1"/>
  <c r="O112" i="5"/>
  <c r="Q112" i="5" s="1"/>
  <c r="R112" i="5"/>
  <c r="S112" i="5" s="1"/>
  <c r="O112" i="4"/>
  <c r="Q112" i="4" s="1"/>
  <c r="R112" i="4"/>
  <c r="S112" i="4" s="1"/>
  <c r="H113" i="4"/>
  <c r="U112" i="4"/>
  <c r="V112" i="4" s="1"/>
  <c r="W105" i="4"/>
  <c r="X105" i="4" s="1"/>
  <c r="Y105" i="4" s="1"/>
  <c r="I105" i="4"/>
  <c r="I106" i="4" s="1" a="1"/>
  <c r="H113" i="13" l="1"/>
  <c r="U112" i="13"/>
  <c r="V112" i="13" s="1"/>
  <c r="O112" i="13"/>
  <c r="Q112" i="13" s="1"/>
  <c r="R112" i="13"/>
  <c r="S112" i="13" s="1"/>
  <c r="I102" i="13"/>
  <c r="I103" i="13" s="1" a="1"/>
  <c r="W102" i="13"/>
  <c r="X102" i="13" s="1"/>
  <c r="U117" i="12"/>
  <c r="V117" i="12" s="1"/>
  <c r="H118" i="12"/>
  <c r="O117" i="12"/>
  <c r="Q117" i="12" s="1"/>
  <c r="R117" i="12"/>
  <c r="S117" i="12" s="1"/>
  <c r="I102" i="12"/>
  <c r="I103" i="12" s="1" a="1"/>
  <c r="W102" i="12"/>
  <c r="X102" i="12" s="1"/>
  <c r="H113" i="11"/>
  <c r="U112" i="11"/>
  <c r="V112" i="11" s="1"/>
  <c r="O112" i="11"/>
  <c r="Q112" i="11" s="1"/>
  <c r="R112" i="11"/>
  <c r="S112" i="11" s="1"/>
  <c r="I104" i="11"/>
  <c r="I105" i="11" s="1" a="1"/>
  <c r="W104" i="11"/>
  <c r="X104" i="11" s="1"/>
  <c r="H114" i="10"/>
  <c r="R113" i="10"/>
  <c r="S113" i="10" s="1"/>
  <c r="U113" i="10"/>
  <c r="V113" i="10" s="1"/>
  <c r="O113" i="10"/>
  <c r="Q113" i="10" s="1"/>
  <c r="I102" i="10"/>
  <c r="I103" i="10" s="1" a="1"/>
  <c r="W103" i="10" s="1"/>
  <c r="X102" i="10"/>
  <c r="W104" i="7"/>
  <c r="X104" i="7" s="1"/>
  <c r="Y104" i="7" s="1"/>
  <c r="I104" i="7"/>
  <c r="I105" i="7" s="1" a="1"/>
  <c r="U112" i="7"/>
  <c r="V112" i="7" s="1"/>
  <c r="H113" i="7"/>
  <c r="O112" i="7"/>
  <c r="Q112" i="7" s="1"/>
  <c r="R112" i="7"/>
  <c r="S112" i="7" s="1"/>
  <c r="H113" i="6"/>
  <c r="U112" i="6"/>
  <c r="V112" i="6" s="1"/>
  <c r="R112" i="6"/>
  <c r="S112" i="6" s="1"/>
  <c r="O112" i="6"/>
  <c r="Q112" i="6" s="1"/>
  <c r="I101" i="6"/>
  <c r="I102" i="6" s="1" a="1"/>
  <c r="W101" i="6"/>
  <c r="X101" i="6" s="1"/>
  <c r="Y101" i="6" s="1"/>
  <c r="H114" i="5"/>
  <c r="U113" i="5"/>
  <c r="V113" i="5" s="1"/>
  <c r="O113" i="5"/>
  <c r="Q113" i="5" s="1"/>
  <c r="R113" i="5"/>
  <c r="S113" i="5" s="1"/>
  <c r="I101" i="5"/>
  <c r="I102" i="5" s="1" a="1"/>
  <c r="W101" i="5"/>
  <c r="X101" i="5" s="1"/>
  <c r="Y101" i="5" s="1"/>
  <c r="O113" i="4"/>
  <c r="Q113" i="4" s="1"/>
  <c r="R113" i="4"/>
  <c r="S113" i="4" s="1"/>
  <c r="H114" i="4"/>
  <c r="U113" i="4"/>
  <c r="V113" i="4" s="1"/>
  <c r="W106" i="4"/>
  <c r="X106" i="4" s="1"/>
  <c r="Y106" i="4" s="1"/>
  <c r="I106" i="4"/>
  <c r="I107" i="4" s="1" a="1"/>
  <c r="H114" i="13" l="1"/>
  <c r="U113" i="13"/>
  <c r="V113" i="13" s="1"/>
  <c r="O113" i="13"/>
  <c r="Q113" i="13" s="1"/>
  <c r="R113" i="13"/>
  <c r="S113" i="13" s="1"/>
  <c r="I103" i="13"/>
  <c r="I104" i="13" s="1" a="1"/>
  <c r="W103" i="13"/>
  <c r="X103" i="13" s="1"/>
  <c r="U118" i="12"/>
  <c r="V118" i="12" s="1"/>
  <c r="H119" i="12"/>
  <c r="R118" i="12"/>
  <c r="S118" i="12" s="1"/>
  <c r="O118" i="12"/>
  <c r="Q118" i="12" s="1"/>
  <c r="I103" i="12"/>
  <c r="I104" i="12" s="1" a="1"/>
  <c r="W103" i="12"/>
  <c r="X103" i="12" s="1"/>
  <c r="I105" i="11"/>
  <c r="I106" i="11" s="1" a="1"/>
  <c r="W105" i="11"/>
  <c r="X105" i="11" s="1"/>
  <c r="U113" i="11"/>
  <c r="V113" i="11" s="1"/>
  <c r="H114" i="11"/>
  <c r="R113" i="11"/>
  <c r="S113" i="11" s="1"/>
  <c r="O113" i="11"/>
  <c r="Q113" i="11" s="1"/>
  <c r="H115" i="10"/>
  <c r="R114" i="10"/>
  <c r="S114" i="10" s="1"/>
  <c r="U114" i="10"/>
  <c r="V114" i="10" s="1"/>
  <c r="O114" i="10"/>
  <c r="Q114" i="10" s="1"/>
  <c r="X103" i="10"/>
  <c r="I103" i="10"/>
  <c r="I104" i="10" s="1" a="1"/>
  <c r="W104" i="10" s="1"/>
  <c r="U113" i="7"/>
  <c r="V113" i="7" s="1"/>
  <c r="H114" i="7"/>
  <c r="O113" i="7"/>
  <c r="Q113" i="7" s="1"/>
  <c r="R113" i="7"/>
  <c r="S113" i="7" s="1"/>
  <c r="W105" i="7"/>
  <c r="X105" i="7" s="1"/>
  <c r="Y105" i="7" s="1"/>
  <c r="I105" i="7"/>
  <c r="I106" i="7" s="1" a="1"/>
  <c r="I102" i="6"/>
  <c r="I103" i="6" s="1" a="1"/>
  <c r="W102" i="6"/>
  <c r="X102" i="6" s="1"/>
  <c r="Y102" i="6" s="1"/>
  <c r="H114" i="6"/>
  <c r="U113" i="6"/>
  <c r="V113" i="6" s="1"/>
  <c r="O113" i="6"/>
  <c r="Q113" i="6" s="1"/>
  <c r="R113" i="6"/>
  <c r="S113" i="6" s="1"/>
  <c r="W102" i="5"/>
  <c r="X102" i="5" s="1"/>
  <c r="Y102" i="5" s="1"/>
  <c r="I102" i="5"/>
  <c r="I103" i="5" s="1" a="1"/>
  <c r="U114" i="5"/>
  <c r="V114" i="5" s="1"/>
  <c r="H115" i="5"/>
  <c r="O114" i="5"/>
  <c r="Q114" i="5" s="1"/>
  <c r="R114" i="5"/>
  <c r="S114" i="5" s="1"/>
  <c r="O114" i="4"/>
  <c r="Q114" i="4" s="1"/>
  <c r="R114" i="4"/>
  <c r="S114" i="4" s="1"/>
  <c r="H115" i="4"/>
  <c r="U114" i="4"/>
  <c r="V114" i="4" s="1"/>
  <c r="W107" i="4"/>
  <c r="X107" i="4" s="1"/>
  <c r="Y107" i="4" s="1"/>
  <c r="I107" i="4"/>
  <c r="I108" i="4" s="1" a="1"/>
  <c r="H115" i="13" l="1"/>
  <c r="U114" i="13"/>
  <c r="V114" i="13" s="1"/>
  <c r="R114" i="13"/>
  <c r="S114" i="13" s="1"/>
  <c r="O114" i="13"/>
  <c r="Q114" i="13" s="1"/>
  <c r="I104" i="13"/>
  <c r="I105" i="13" s="1" a="1"/>
  <c r="W104" i="13"/>
  <c r="X104" i="13" s="1"/>
  <c r="I104" i="12"/>
  <c r="I105" i="12" s="1" a="1"/>
  <c r="W104" i="12"/>
  <c r="X104" i="12" s="1"/>
  <c r="U119" i="12"/>
  <c r="V119" i="12" s="1"/>
  <c r="H120" i="12"/>
  <c r="O119" i="12"/>
  <c r="Q119" i="12" s="1"/>
  <c r="R119" i="12"/>
  <c r="S119" i="12" s="1"/>
  <c r="U114" i="11"/>
  <c r="V114" i="11" s="1"/>
  <c r="H115" i="11"/>
  <c r="R114" i="11"/>
  <c r="S114" i="11" s="1"/>
  <c r="O114" i="11"/>
  <c r="Q114" i="11" s="1"/>
  <c r="I106" i="11"/>
  <c r="I107" i="11" s="1" a="1"/>
  <c r="W106" i="11"/>
  <c r="X106" i="11" s="1"/>
  <c r="U115" i="10"/>
  <c r="V115" i="10" s="1"/>
  <c r="H116" i="10"/>
  <c r="O115" i="10"/>
  <c r="Q115" i="10" s="1"/>
  <c r="R115" i="10"/>
  <c r="S115" i="10" s="1"/>
  <c r="I104" i="10"/>
  <c r="I105" i="10" s="1" a="1"/>
  <c r="W105" i="10" s="1"/>
  <c r="X104" i="10"/>
  <c r="U114" i="7"/>
  <c r="V114" i="7" s="1"/>
  <c r="H115" i="7"/>
  <c r="R114" i="7"/>
  <c r="S114" i="7" s="1"/>
  <c r="O114" i="7"/>
  <c r="Q114" i="7" s="1"/>
  <c r="W106" i="7"/>
  <c r="X106" i="7" s="1"/>
  <c r="Y106" i="7" s="1"/>
  <c r="I106" i="7"/>
  <c r="I107" i="7" s="1" a="1"/>
  <c r="H115" i="6"/>
  <c r="U114" i="6"/>
  <c r="V114" i="6" s="1"/>
  <c r="R114" i="6"/>
  <c r="S114" i="6" s="1"/>
  <c r="O114" i="6"/>
  <c r="Q114" i="6" s="1"/>
  <c r="W103" i="6"/>
  <c r="X103" i="6" s="1"/>
  <c r="Y103" i="6" s="1"/>
  <c r="I103" i="6"/>
  <c r="I104" i="6" s="1" a="1"/>
  <c r="U115" i="5"/>
  <c r="V115" i="5" s="1"/>
  <c r="H116" i="5"/>
  <c r="O115" i="5"/>
  <c r="Q115" i="5" s="1"/>
  <c r="R115" i="5"/>
  <c r="S115" i="5" s="1"/>
  <c r="I103" i="5"/>
  <c r="I104" i="5" s="1" a="1"/>
  <c r="W103" i="5"/>
  <c r="X103" i="5" s="1"/>
  <c r="Y103" i="5" s="1"/>
  <c r="O115" i="4"/>
  <c r="Q115" i="4" s="1"/>
  <c r="R115" i="4"/>
  <c r="S115" i="4" s="1"/>
  <c r="H116" i="4"/>
  <c r="U115" i="4"/>
  <c r="V115" i="4" s="1"/>
  <c r="W108" i="4"/>
  <c r="X108" i="4" s="1"/>
  <c r="Y108" i="4" s="1"/>
  <c r="I108" i="4"/>
  <c r="I109" i="4" s="1" a="1"/>
  <c r="H116" i="13" l="1"/>
  <c r="U115" i="13"/>
  <c r="V115" i="13" s="1"/>
  <c r="O115" i="13"/>
  <c r="Q115" i="13" s="1"/>
  <c r="R115" i="13"/>
  <c r="S115" i="13" s="1"/>
  <c r="I105" i="13"/>
  <c r="I106" i="13" s="1" a="1"/>
  <c r="W105" i="13"/>
  <c r="X105" i="13" s="1"/>
  <c r="U120" i="12"/>
  <c r="V120" i="12" s="1"/>
  <c r="H121" i="12"/>
  <c r="O120" i="12"/>
  <c r="Q120" i="12" s="1"/>
  <c r="R120" i="12"/>
  <c r="S120" i="12" s="1"/>
  <c r="I105" i="12"/>
  <c r="I106" i="12" s="1" a="1"/>
  <c r="W105" i="12"/>
  <c r="X105" i="12" s="1"/>
  <c r="U115" i="11"/>
  <c r="V115" i="11" s="1"/>
  <c r="H116" i="11"/>
  <c r="O115" i="11"/>
  <c r="Q115" i="11" s="1"/>
  <c r="R115" i="11"/>
  <c r="S115" i="11" s="1"/>
  <c r="I107" i="11"/>
  <c r="I108" i="11" s="1" a="1"/>
  <c r="W107" i="11"/>
  <c r="X107" i="11" s="1"/>
  <c r="U116" i="10"/>
  <c r="V116" i="10" s="1"/>
  <c r="H117" i="10"/>
  <c r="R116" i="10"/>
  <c r="S116" i="10" s="1"/>
  <c r="O116" i="10"/>
  <c r="Q116" i="10" s="1"/>
  <c r="I105" i="10"/>
  <c r="I106" i="10" s="1" a="1"/>
  <c r="W106" i="10" s="1"/>
  <c r="X105" i="10"/>
  <c r="I107" i="7"/>
  <c r="I108" i="7" s="1" a="1"/>
  <c r="W107" i="7"/>
  <c r="X107" i="7" s="1"/>
  <c r="Y107" i="7" s="1"/>
  <c r="U115" i="7"/>
  <c r="V115" i="7" s="1"/>
  <c r="H116" i="7"/>
  <c r="R115" i="7"/>
  <c r="S115" i="7" s="1"/>
  <c r="O115" i="7"/>
  <c r="Q115" i="7" s="1"/>
  <c r="W104" i="6"/>
  <c r="X104" i="6" s="1"/>
  <c r="Y104" i="6" s="1"/>
  <c r="I104" i="6"/>
  <c r="I105" i="6" s="1" a="1"/>
  <c r="H116" i="6"/>
  <c r="R115" i="6"/>
  <c r="S115" i="6" s="1"/>
  <c r="O115" i="6"/>
  <c r="Q115" i="6" s="1"/>
  <c r="U115" i="6"/>
  <c r="V115" i="6" s="1"/>
  <c r="I104" i="5"/>
  <c r="I105" i="5" s="1" a="1"/>
  <c r="W104" i="5"/>
  <c r="X104" i="5" s="1"/>
  <c r="Y104" i="5" s="1"/>
  <c r="U116" i="5"/>
  <c r="V116" i="5" s="1"/>
  <c r="H117" i="5"/>
  <c r="R116" i="5"/>
  <c r="S116" i="5" s="1"/>
  <c r="O116" i="5"/>
  <c r="Q116" i="5" s="1"/>
  <c r="O116" i="4"/>
  <c r="Q116" i="4" s="1"/>
  <c r="R116" i="4"/>
  <c r="S116" i="4" s="1"/>
  <c r="H117" i="4"/>
  <c r="U116" i="4"/>
  <c r="V116" i="4" s="1"/>
  <c r="W109" i="4"/>
  <c r="X109" i="4" s="1"/>
  <c r="Y109" i="4" s="1"/>
  <c r="I109" i="4"/>
  <c r="I110" i="4" s="1" a="1"/>
  <c r="U116" i="13" l="1"/>
  <c r="V116" i="13" s="1"/>
  <c r="R116" i="13"/>
  <c r="S116" i="13" s="1"/>
  <c r="H117" i="13"/>
  <c r="O116" i="13"/>
  <c r="Q116" i="13" s="1"/>
  <c r="I106" i="13"/>
  <c r="I107" i="13" s="1" a="1"/>
  <c r="W106" i="13"/>
  <c r="X106" i="13" s="1"/>
  <c r="I106" i="12"/>
  <c r="I107" i="12" s="1" a="1"/>
  <c r="W106" i="12"/>
  <c r="X106" i="12" s="1"/>
  <c r="U121" i="12"/>
  <c r="V121" i="12" s="1"/>
  <c r="H122" i="12"/>
  <c r="O121" i="12"/>
  <c r="Q121" i="12" s="1"/>
  <c r="R121" i="12"/>
  <c r="S121" i="12" s="1"/>
  <c r="I108" i="11"/>
  <c r="I109" i="11" s="1" a="1"/>
  <c r="W108" i="11"/>
  <c r="X108" i="11" s="1"/>
  <c r="U116" i="11"/>
  <c r="V116" i="11" s="1"/>
  <c r="H117" i="11"/>
  <c r="O116" i="11"/>
  <c r="Q116" i="11" s="1"/>
  <c r="R116" i="11"/>
  <c r="S116" i="11" s="1"/>
  <c r="H118" i="10"/>
  <c r="U117" i="10"/>
  <c r="V117" i="10" s="1"/>
  <c r="O117" i="10"/>
  <c r="Q117" i="10" s="1"/>
  <c r="R117" i="10"/>
  <c r="S117" i="10" s="1"/>
  <c r="I106" i="10"/>
  <c r="I107" i="10" s="1" a="1"/>
  <c r="W107" i="10" s="1"/>
  <c r="X106" i="10"/>
  <c r="U116" i="7"/>
  <c r="V116" i="7" s="1"/>
  <c r="H117" i="7"/>
  <c r="O116" i="7"/>
  <c r="Q116" i="7" s="1"/>
  <c r="R116" i="7"/>
  <c r="S116" i="7" s="1"/>
  <c r="I108" i="7"/>
  <c r="I109" i="7" s="1" a="1"/>
  <c r="W108" i="7"/>
  <c r="X108" i="7" s="1"/>
  <c r="Y108" i="7" s="1"/>
  <c r="U116" i="6"/>
  <c r="V116" i="6" s="1"/>
  <c r="R116" i="6"/>
  <c r="S116" i="6" s="1"/>
  <c r="H117" i="6"/>
  <c r="O116" i="6"/>
  <c r="Q116" i="6" s="1"/>
  <c r="W105" i="6"/>
  <c r="X105" i="6" s="1"/>
  <c r="Y105" i="6" s="1"/>
  <c r="I105" i="6"/>
  <c r="I106" i="6" s="1" a="1"/>
  <c r="U117" i="5"/>
  <c r="V117" i="5" s="1"/>
  <c r="H118" i="5"/>
  <c r="O117" i="5"/>
  <c r="Q117" i="5" s="1"/>
  <c r="R117" i="5"/>
  <c r="S117" i="5" s="1"/>
  <c r="W105" i="5"/>
  <c r="X105" i="5" s="1"/>
  <c r="Y105" i="5" s="1"/>
  <c r="I105" i="5"/>
  <c r="I106" i="5" s="1" a="1"/>
  <c r="O117" i="4"/>
  <c r="Q117" i="4" s="1"/>
  <c r="R117" i="4"/>
  <c r="S117" i="4" s="1"/>
  <c r="H118" i="4"/>
  <c r="U117" i="4"/>
  <c r="V117" i="4" s="1"/>
  <c r="W110" i="4"/>
  <c r="X110" i="4" s="1"/>
  <c r="Y110" i="4" s="1"/>
  <c r="I110" i="4"/>
  <c r="I111" i="4" s="1" a="1"/>
  <c r="H118" i="13" l="1"/>
  <c r="O117" i="13"/>
  <c r="Q117" i="13" s="1"/>
  <c r="U117" i="13"/>
  <c r="V117" i="13" s="1"/>
  <c r="R117" i="13"/>
  <c r="S117" i="13" s="1"/>
  <c r="I107" i="13"/>
  <c r="I108" i="13" s="1" a="1"/>
  <c r="W107" i="13"/>
  <c r="X107" i="13" s="1"/>
  <c r="H123" i="12"/>
  <c r="U122" i="12"/>
  <c r="V122" i="12" s="1"/>
  <c r="O122" i="12"/>
  <c r="Q122" i="12" s="1"/>
  <c r="R122" i="12"/>
  <c r="S122" i="12" s="1"/>
  <c r="I107" i="12"/>
  <c r="I108" i="12" s="1" a="1"/>
  <c r="W107" i="12"/>
  <c r="X107" i="12" s="1"/>
  <c r="U117" i="11"/>
  <c r="V117" i="11" s="1"/>
  <c r="H118" i="11"/>
  <c r="O117" i="11"/>
  <c r="Q117" i="11" s="1"/>
  <c r="R117" i="11"/>
  <c r="S117" i="11" s="1"/>
  <c r="I109" i="11"/>
  <c r="I110" i="11" s="1" a="1"/>
  <c r="W109" i="11"/>
  <c r="X109" i="11" s="1"/>
  <c r="O118" i="10"/>
  <c r="Q118" i="10" s="1"/>
  <c r="U118" i="10"/>
  <c r="V118" i="10" s="1"/>
  <c r="H119" i="10"/>
  <c r="R118" i="10"/>
  <c r="S118" i="10" s="1"/>
  <c r="X107" i="10"/>
  <c r="I107" i="10"/>
  <c r="I108" i="10" s="1" a="1"/>
  <c r="W108" i="10" s="1"/>
  <c r="H118" i="7"/>
  <c r="U117" i="7"/>
  <c r="V117" i="7" s="1"/>
  <c r="O117" i="7"/>
  <c r="Q117" i="7" s="1"/>
  <c r="R117" i="7"/>
  <c r="S117" i="7" s="1"/>
  <c r="W109" i="7"/>
  <c r="X109" i="7" s="1"/>
  <c r="Y109" i="7" s="1"/>
  <c r="I109" i="7"/>
  <c r="I110" i="7" s="1" a="1"/>
  <c r="I106" i="6"/>
  <c r="I107" i="6" s="1" a="1"/>
  <c r="W106" i="6"/>
  <c r="X106" i="6" s="1"/>
  <c r="Y106" i="6" s="1"/>
  <c r="U117" i="6"/>
  <c r="V117" i="6" s="1"/>
  <c r="H118" i="6"/>
  <c r="R117" i="6"/>
  <c r="S117" i="6" s="1"/>
  <c r="O117" i="6"/>
  <c r="Q117" i="6" s="1"/>
  <c r="I106" i="5"/>
  <c r="I107" i="5" s="1" a="1"/>
  <c r="W106" i="5"/>
  <c r="X106" i="5" s="1"/>
  <c r="Y106" i="5" s="1"/>
  <c r="U118" i="5"/>
  <c r="V118" i="5" s="1"/>
  <c r="H119" i="5"/>
  <c r="R118" i="5"/>
  <c r="S118" i="5" s="1"/>
  <c r="O118" i="5"/>
  <c r="Q118" i="5" s="1"/>
  <c r="O118" i="4"/>
  <c r="Q118" i="4" s="1"/>
  <c r="R118" i="4"/>
  <c r="S118" i="4" s="1"/>
  <c r="H119" i="4"/>
  <c r="U118" i="4"/>
  <c r="V118" i="4" s="1"/>
  <c r="W111" i="4"/>
  <c r="X111" i="4" s="1"/>
  <c r="Y111" i="4" s="1"/>
  <c r="I111" i="4"/>
  <c r="I112" i="4" s="1" a="1"/>
  <c r="O118" i="13" l="1"/>
  <c r="Q118" i="13" s="1"/>
  <c r="U118" i="13"/>
  <c r="V118" i="13" s="1"/>
  <c r="H119" i="13"/>
  <c r="R118" i="13"/>
  <c r="S118" i="13" s="1"/>
  <c r="I108" i="13"/>
  <c r="I109" i="13" s="1" a="1"/>
  <c r="W108" i="13"/>
  <c r="X108" i="13" s="1"/>
  <c r="I108" i="12"/>
  <c r="I109" i="12" s="1" a="1"/>
  <c r="W108" i="12"/>
  <c r="X108" i="12" s="1"/>
  <c r="H124" i="12"/>
  <c r="U123" i="12"/>
  <c r="V123" i="12" s="1"/>
  <c r="R123" i="12"/>
  <c r="S123" i="12" s="1"/>
  <c r="O123" i="12"/>
  <c r="Q123" i="12" s="1"/>
  <c r="I110" i="11"/>
  <c r="I111" i="11" s="1" a="1"/>
  <c r="W110" i="11"/>
  <c r="X110" i="11" s="1"/>
  <c r="U118" i="11"/>
  <c r="V118" i="11" s="1"/>
  <c r="H119" i="11"/>
  <c r="O118" i="11"/>
  <c r="Q118" i="11" s="1"/>
  <c r="R118" i="11"/>
  <c r="S118" i="11" s="1"/>
  <c r="H120" i="10"/>
  <c r="R119" i="10"/>
  <c r="S119" i="10" s="1"/>
  <c r="O119" i="10"/>
  <c r="Q119" i="10" s="1"/>
  <c r="U119" i="10"/>
  <c r="V119" i="10" s="1"/>
  <c r="X108" i="10"/>
  <c r="I108" i="10"/>
  <c r="I109" i="10" s="1" a="1"/>
  <c r="W109" i="10" s="1"/>
  <c r="W110" i="7"/>
  <c r="X110" i="7" s="1"/>
  <c r="Y110" i="7" s="1"/>
  <c r="I110" i="7"/>
  <c r="I111" i="7" s="1" a="1"/>
  <c r="H119" i="7"/>
  <c r="U118" i="7"/>
  <c r="V118" i="7" s="1"/>
  <c r="O118" i="7"/>
  <c r="Q118" i="7" s="1"/>
  <c r="R118" i="7"/>
  <c r="S118" i="7" s="1"/>
  <c r="H119" i="6"/>
  <c r="U118" i="6"/>
  <c r="V118" i="6" s="1"/>
  <c r="R118" i="6"/>
  <c r="S118" i="6" s="1"/>
  <c r="O118" i="6"/>
  <c r="Q118" i="6" s="1"/>
  <c r="I107" i="6"/>
  <c r="I108" i="6" s="1" a="1"/>
  <c r="W107" i="6"/>
  <c r="X107" i="6" s="1"/>
  <c r="Y107" i="6" s="1"/>
  <c r="H120" i="5"/>
  <c r="U119" i="5"/>
  <c r="V119" i="5" s="1"/>
  <c r="O119" i="5"/>
  <c r="Q119" i="5" s="1"/>
  <c r="R119" i="5"/>
  <c r="S119" i="5" s="1"/>
  <c r="I107" i="5"/>
  <c r="I108" i="5" s="1" a="1"/>
  <c r="W107" i="5"/>
  <c r="X107" i="5" s="1"/>
  <c r="Y107" i="5" s="1"/>
  <c r="O119" i="4"/>
  <c r="Q119" i="4" s="1"/>
  <c r="R119" i="4"/>
  <c r="S119" i="4" s="1"/>
  <c r="H120" i="4"/>
  <c r="U119" i="4"/>
  <c r="V119" i="4" s="1"/>
  <c r="I112" i="4"/>
  <c r="I113" i="4" s="1" a="1"/>
  <c r="W112" i="4"/>
  <c r="X112" i="4" s="1"/>
  <c r="Y112" i="4" s="1"/>
  <c r="O119" i="13" l="1"/>
  <c r="Q119" i="13" s="1"/>
  <c r="R119" i="13"/>
  <c r="S119" i="13" s="1"/>
  <c r="H120" i="13"/>
  <c r="U119" i="13"/>
  <c r="V119" i="13" s="1"/>
  <c r="I109" i="13"/>
  <c r="I110" i="13" s="1" a="1"/>
  <c r="W109" i="13"/>
  <c r="X109" i="13" s="1"/>
  <c r="H125" i="12"/>
  <c r="U124" i="12"/>
  <c r="V124" i="12" s="1"/>
  <c r="R124" i="12"/>
  <c r="S124" i="12" s="1"/>
  <c r="O124" i="12"/>
  <c r="Q124" i="12" s="1"/>
  <c r="I109" i="12"/>
  <c r="I110" i="12" s="1" a="1"/>
  <c r="W109" i="12"/>
  <c r="X109" i="12" s="1"/>
  <c r="H120" i="11"/>
  <c r="U119" i="11"/>
  <c r="V119" i="11" s="1"/>
  <c r="O119" i="11"/>
  <c r="Q119" i="11" s="1"/>
  <c r="R119" i="11"/>
  <c r="S119" i="11" s="1"/>
  <c r="I111" i="11"/>
  <c r="I112" i="11" s="1" a="1"/>
  <c r="W111" i="11"/>
  <c r="X111" i="11" s="1"/>
  <c r="H121" i="10"/>
  <c r="U120" i="10"/>
  <c r="V120" i="10" s="1"/>
  <c r="O120" i="10"/>
  <c r="Q120" i="10" s="1"/>
  <c r="R120" i="10"/>
  <c r="S120" i="10" s="1"/>
  <c r="X109" i="10"/>
  <c r="I109" i="10"/>
  <c r="I110" i="10" s="1" a="1"/>
  <c r="W110" i="10" s="1"/>
  <c r="H120" i="7"/>
  <c r="U119" i="7"/>
  <c r="V119" i="7" s="1"/>
  <c r="R119" i="7"/>
  <c r="S119" i="7" s="1"/>
  <c r="O119" i="7"/>
  <c r="Q119" i="7" s="1"/>
  <c r="W111" i="7"/>
  <c r="X111" i="7" s="1"/>
  <c r="Y111" i="7" s="1"/>
  <c r="I111" i="7"/>
  <c r="I112" i="7" s="1" a="1"/>
  <c r="I108" i="6"/>
  <c r="I109" i="6" s="1" a="1"/>
  <c r="W108" i="6"/>
  <c r="X108" i="6" s="1"/>
  <c r="Y108" i="6" s="1"/>
  <c r="H120" i="6"/>
  <c r="U119" i="6"/>
  <c r="V119" i="6" s="1"/>
  <c r="O119" i="6"/>
  <c r="Q119" i="6" s="1"/>
  <c r="R119" i="6"/>
  <c r="S119" i="6" s="1"/>
  <c r="I108" i="5"/>
  <c r="I109" i="5" s="1" a="1"/>
  <c r="W108" i="5"/>
  <c r="X108" i="5" s="1"/>
  <c r="Y108" i="5" s="1"/>
  <c r="U120" i="5"/>
  <c r="V120" i="5" s="1"/>
  <c r="H121" i="5"/>
  <c r="O120" i="5"/>
  <c r="Q120" i="5" s="1"/>
  <c r="R120" i="5"/>
  <c r="S120" i="5" s="1"/>
  <c r="O120" i="4"/>
  <c r="Q120" i="4" s="1"/>
  <c r="R120" i="4"/>
  <c r="S120" i="4" s="1"/>
  <c r="H121" i="4"/>
  <c r="U120" i="4"/>
  <c r="V120" i="4" s="1"/>
  <c r="I113" i="4"/>
  <c r="I114" i="4" s="1" a="1"/>
  <c r="W113" i="4"/>
  <c r="X113" i="4" s="1"/>
  <c r="Y113" i="4" s="1"/>
  <c r="H121" i="13" l="1"/>
  <c r="O120" i="13"/>
  <c r="Q120" i="13" s="1"/>
  <c r="U120" i="13"/>
  <c r="V120" i="13" s="1"/>
  <c r="R120" i="13"/>
  <c r="S120" i="13" s="1"/>
  <c r="I110" i="13"/>
  <c r="I111" i="13" s="1" a="1"/>
  <c r="W110" i="13"/>
  <c r="X110" i="13" s="1"/>
  <c r="I110" i="12"/>
  <c r="I111" i="12" s="1" a="1"/>
  <c r="W110" i="12"/>
  <c r="X110" i="12" s="1"/>
  <c r="H126" i="12"/>
  <c r="U125" i="12"/>
  <c r="V125" i="12" s="1"/>
  <c r="O125" i="12"/>
  <c r="Q125" i="12" s="1"/>
  <c r="R125" i="12"/>
  <c r="S125" i="12" s="1"/>
  <c r="I112" i="11"/>
  <c r="I113" i="11" s="1" a="1"/>
  <c r="W112" i="11"/>
  <c r="X112" i="11" s="1"/>
  <c r="H121" i="11"/>
  <c r="U120" i="11"/>
  <c r="V120" i="11" s="1"/>
  <c r="R120" i="11"/>
  <c r="S120" i="11" s="1"/>
  <c r="O120" i="11"/>
  <c r="Q120" i="11" s="1"/>
  <c r="U121" i="10"/>
  <c r="V121" i="10" s="1"/>
  <c r="R121" i="10"/>
  <c r="S121" i="10" s="1"/>
  <c r="H122" i="10"/>
  <c r="O121" i="10"/>
  <c r="Q121" i="10" s="1"/>
  <c r="X110" i="10"/>
  <c r="I110" i="10"/>
  <c r="I111" i="10" s="1" a="1"/>
  <c r="W111" i="10" s="1"/>
  <c r="W112" i="7"/>
  <c r="X112" i="7" s="1"/>
  <c r="Y112" i="7" s="1"/>
  <c r="I112" i="7"/>
  <c r="I113" i="7" s="1" a="1"/>
  <c r="H121" i="7"/>
  <c r="U120" i="7"/>
  <c r="V120" i="7" s="1"/>
  <c r="O120" i="7"/>
  <c r="Q120" i="7" s="1"/>
  <c r="R120" i="7"/>
  <c r="S120" i="7" s="1"/>
  <c r="H121" i="6"/>
  <c r="U120" i="6"/>
  <c r="V120" i="6" s="1"/>
  <c r="O120" i="6"/>
  <c r="Q120" i="6" s="1"/>
  <c r="R120" i="6"/>
  <c r="S120" i="6" s="1"/>
  <c r="W109" i="6"/>
  <c r="X109" i="6" s="1"/>
  <c r="Y109" i="6" s="1"/>
  <c r="I109" i="6"/>
  <c r="I110" i="6" s="1" a="1"/>
  <c r="H122" i="5"/>
  <c r="U121" i="5"/>
  <c r="V121" i="5" s="1"/>
  <c r="R121" i="5"/>
  <c r="S121" i="5" s="1"/>
  <c r="O121" i="5"/>
  <c r="Q121" i="5" s="1"/>
  <c r="I109" i="5"/>
  <c r="I110" i="5" s="1" a="1"/>
  <c r="W109" i="5"/>
  <c r="X109" i="5" s="1"/>
  <c r="Y109" i="5" s="1"/>
  <c r="O121" i="4"/>
  <c r="Q121" i="4" s="1"/>
  <c r="R121" i="4"/>
  <c r="S121" i="4" s="1"/>
  <c r="H122" i="4"/>
  <c r="U121" i="4"/>
  <c r="V121" i="4" s="1"/>
  <c r="I114" i="4"/>
  <c r="I115" i="4" s="1" a="1"/>
  <c r="W114" i="4"/>
  <c r="X114" i="4" s="1"/>
  <c r="Y114" i="4" s="1"/>
  <c r="U121" i="13" l="1"/>
  <c r="V121" i="13" s="1"/>
  <c r="H122" i="13"/>
  <c r="O121" i="13"/>
  <c r="Q121" i="13" s="1"/>
  <c r="R121" i="13"/>
  <c r="S121" i="13" s="1"/>
  <c r="I111" i="13"/>
  <c r="I112" i="13" s="1" a="1"/>
  <c r="W111" i="13"/>
  <c r="X111" i="13" s="1"/>
  <c r="H127" i="12"/>
  <c r="U126" i="12"/>
  <c r="V126" i="12" s="1"/>
  <c r="R126" i="12"/>
  <c r="S126" i="12" s="1"/>
  <c r="O126" i="12"/>
  <c r="Q126" i="12" s="1"/>
  <c r="I111" i="12"/>
  <c r="I112" i="12" s="1" a="1"/>
  <c r="W111" i="12"/>
  <c r="X111" i="12" s="1"/>
  <c r="H122" i="11"/>
  <c r="U121" i="11"/>
  <c r="V121" i="11" s="1"/>
  <c r="R121" i="11"/>
  <c r="S121" i="11" s="1"/>
  <c r="O121" i="11"/>
  <c r="Q121" i="11" s="1"/>
  <c r="I113" i="11"/>
  <c r="I114" i="11" s="1" a="1"/>
  <c r="W113" i="11"/>
  <c r="X113" i="11" s="1"/>
  <c r="U122" i="10"/>
  <c r="V122" i="10" s="1"/>
  <c r="R122" i="10"/>
  <c r="S122" i="10" s="1"/>
  <c r="H123" i="10"/>
  <c r="O122" i="10"/>
  <c r="Q122" i="10" s="1"/>
  <c r="X111" i="10"/>
  <c r="I111" i="10"/>
  <c r="I112" i="10" s="1" a="1"/>
  <c r="W112" i="10" s="1"/>
  <c r="H122" i="7"/>
  <c r="U121" i="7"/>
  <c r="V121" i="7" s="1"/>
  <c r="R121" i="7"/>
  <c r="S121" i="7" s="1"/>
  <c r="O121" i="7"/>
  <c r="Q121" i="7" s="1"/>
  <c r="W113" i="7"/>
  <c r="X113" i="7" s="1"/>
  <c r="Y113" i="7" s="1"/>
  <c r="I113" i="7"/>
  <c r="I114" i="7" s="1" a="1"/>
  <c r="W110" i="6"/>
  <c r="X110" i="6" s="1"/>
  <c r="Y110" i="6" s="1"/>
  <c r="I110" i="6"/>
  <c r="I111" i="6" s="1" a="1"/>
  <c r="H122" i="6"/>
  <c r="R121" i="6"/>
  <c r="S121" i="6" s="1"/>
  <c r="O121" i="6"/>
  <c r="Q121" i="6" s="1"/>
  <c r="U121" i="6"/>
  <c r="V121" i="6" s="1"/>
  <c r="I110" i="5"/>
  <c r="I111" i="5" s="1" a="1"/>
  <c r="W110" i="5"/>
  <c r="X110" i="5" s="1"/>
  <c r="Y110" i="5" s="1"/>
  <c r="H123" i="5"/>
  <c r="U122" i="5"/>
  <c r="V122" i="5" s="1"/>
  <c r="R122" i="5"/>
  <c r="S122" i="5" s="1"/>
  <c r="O122" i="5"/>
  <c r="Q122" i="5" s="1"/>
  <c r="O122" i="4"/>
  <c r="Q122" i="4" s="1"/>
  <c r="R122" i="4"/>
  <c r="S122" i="4" s="1"/>
  <c r="H123" i="4"/>
  <c r="U122" i="4"/>
  <c r="V122" i="4" s="1"/>
  <c r="W115" i="4"/>
  <c r="X115" i="4" s="1"/>
  <c r="Y115" i="4" s="1"/>
  <c r="I115" i="4"/>
  <c r="I116" i="4" s="1" a="1"/>
  <c r="U122" i="13" l="1"/>
  <c r="V122" i="13" s="1"/>
  <c r="O122" i="13"/>
  <c r="Q122" i="13" s="1"/>
  <c r="R122" i="13"/>
  <c r="S122" i="13" s="1"/>
  <c r="H123" i="13"/>
  <c r="I112" i="13"/>
  <c r="I113" i="13" s="1" a="1"/>
  <c r="W112" i="13"/>
  <c r="X112" i="13" s="1"/>
  <c r="I112" i="12"/>
  <c r="I113" i="12" s="1" a="1"/>
  <c r="W112" i="12"/>
  <c r="X112" i="12" s="1"/>
  <c r="H128" i="12"/>
  <c r="U127" i="12"/>
  <c r="V127" i="12" s="1"/>
  <c r="O127" i="12"/>
  <c r="Q127" i="12" s="1"/>
  <c r="R127" i="12"/>
  <c r="S127" i="12" s="1"/>
  <c r="I114" i="11"/>
  <c r="I115" i="11" s="1" a="1"/>
  <c r="W114" i="11"/>
  <c r="X114" i="11" s="1"/>
  <c r="H123" i="11"/>
  <c r="U122" i="11"/>
  <c r="V122" i="11" s="1"/>
  <c r="O122" i="11"/>
  <c r="Q122" i="11" s="1"/>
  <c r="R122" i="11"/>
  <c r="S122" i="11" s="1"/>
  <c r="U123" i="10"/>
  <c r="V123" i="10" s="1"/>
  <c r="R123" i="10"/>
  <c r="S123" i="10" s="1"/>
  <c r="H124" i="10"/>
  <c r="O123" i="10"/>
  <c r="Q123" i="10" s="1"/>
  <c r="X112" i="10"/>
  <c r="I112" i="10"/>
  <c r="I113" i="10" s="1" a="1"/>
  <c r="W113" i="10" s="1"/>
  <c r="W114" i="7"/>
  <c r="X114" i="7" s="1"/>
  <c r="Y114" i="7" s="1"/>
  <c r="I114" i="7"/>
  <c r="I115" i="7" s="1" a="1"/>
  <c r="U122" i="7"/>
  <c r="V122" i="7" s="1"/>
  <c r="H123" i="7"/>
  <c r="R122" i="7"/>
  <c r="S122" i="7" s="1"/>
  <c r="O122" i="7"/>
  <c r="Q122" i="7" s="1"/>
  <c r="W111" i="6"/>
  <c r="X111" i="6" s="1"/>
  <c r="Y111" i="6" s="1"/>
  <c r="I111" i="6"/>
  <c r="I112" i="6" s="1" a="1"/>
  <c r="U122" i="6"/>
  <c r="V122" i="6" s="1"/>
  <c r="R122" i="6"/>
  <c r="S122" i="6" s="1"/>
  <c r="H123" i="6"/>
  <c r="O122" i="6"/>
  <c r="Q122" i="6" s="1"/>
  <c r="H124" i="5"/>
  <c r="U123" i="5"/>
  <c r="V123" i="5" s="1"/>
  <c r="R123" i="5"/>
  <c r="S123" i="5" s="1"/>
  <c r="O123" i="5"/>
  <c r="Q123" i="5" s="1"/>
  <c r="W111" i="5"/>
  <c r="X111" i="5" s="1"/>
  <c r="Y111" i="5" s="1"/>
  <c r="I111" i="5"/>
  <c r="I112" i="5" s="1" a="1"/>
  <c r="O123" i="4"/>
  <c r="Q123" i="4" s="1"/>
  <c r="R123" i="4"/>
  <c r="S123" i="4" s="1"/>
  <c r="H124" i="4"/>
  <c r="U123" i="4"/>
  <c r="V123" i="4" s="1"/>
  <c r="I116" i="4"/>
  <c r="I117" i="4" s="1" a="1"/>
  <c r="W116" i="4"/>
  <c r="X116" i="4" s="1"/>
  <c r="Y116" i="4" s="1"/>
  <c r="U123" i="13" l="1"/>
  <c r="V123" i="13" s="1"/>
  <c r="O123" i="13"/>
  <c r="Q123" i="13" s="1"/>
  <c r="H124" i="13"/>
  <c r="R123" i="13"/>
  <c r="S123" i="13" s="1"/>
  <c r="I113" i="13"/>
  <c r="I114" i="13" s="1" a="1"/>
  <c r="W113" i="13"/>
  <c r="X113" i="13" s="1"/>
  <c r="U128" i="12"/>
  <c r="V128" i="12" s="1"/>
  <c r="H129" i="12"/>
  <c r="O128" i="12"/>
  <c r="Q128" i="12" s="1"/>
  <c r="R128" i="12"/>
  <c r="S128" i="12" s="1"/>
  <c r="I113" i="12"/>
  <c r="I114" i="12" s="1" a="1"/>
  <c r="W113" i="12"/>
  <c r="X113" i="12" s="1"/>
  <c r="I115" i="11"/>
  <c r="I116" i="11" s="1" a="1"/>
  <c r="W115" i="11"/>
  <c r="X115" i="11" s="1"/>
  <c r="H124" i="11"/>
  <c r="U123" i="11"/>
  <c r="V123" i="11" s="1"/>
  <c r="O123" i="11"/>
  <c r="Q123" i="11" s="1"/>
  <c r="R123" i="11"/>
  <c r="S123" i="11" s="1"/>
  <c r="U124" i="10"/>
  <c r="V124" i="10" s="1"/>
  <c r="R124" i="10"/>
  <c r="S124" i="10" s="1"/>
  <c r="O124" i="10"/>
  <c r="Q124" i="10" s="1"/>
  <c r="H125" i="10"/>
  <c r="X113" i="10"/>
  <c r="I113" i="10"/>
  <c r="I114" i="10" s="1" a="1"/>
  <c r="W114" i="10" s="1"/>
  <c r="H124" i="7"/>
  <c r="U123" i="7"/>
  <c r="V123" i="7" s="1"/>
  <c r="R123" i="7"/>
  <c r="S123" i="7" s="1"/>
  <c r="O123" i="7"/>
  <c r="Q123" i="7" s="1"/>
  <c r="W115" i="7"/>
  <c r="X115" i="7" s="1"/>
  <c r="Y115" i="7" s="1"/>
  <c r="I115" i="7"/>
  <c r="I116" i="7" s="1" a="1"/>
  <c r="I112" i="6"/>
  <c r="I113" i="6" s="1" a="1"/>
  <c r="W112" i="6"/>
  <c r="X112" i="6" s="1"/>
  <c r="Y112" i="6" s="1"/>
  <c r="U123" i="6"/>
  <c r="V123" i="6" s="1"/>
  <c r="H124" i="6"/>
  <c r="O123" i="6"/>
  <c r="Q123" i="6" s="1"/>
  <c r="R123" i="6"/>
  <c r="S123" i="6" s="1"/>
  <c r="W112" i="5"/>
  <c r="X112" i="5" s="1"/>
  <c r="Y112" i="5" s="1"/>
  <c r="I112" i="5"/>
  <c r="I113" i="5" s="1" a="1"/>
  <c r="H125" i="5"/>
  <c r="U124" i="5"/>
  <c r="V124" i="5" s="1"/>
  <c r="R124" i="5"/>
  <c r="S124" i="5" s="1"/>
  <c r="O124" i="5"/>
  <c r="Q124" i="5" s="1"/>
  <c r="O124" i="4"/>
  <c r="Q124" i="4" s="1"/>
  <c r="R124" i="4"/>
  <c r="S124" i="4" s="1"/>
  <c r="H125" i="4"/>
  <c r="U124" i="4"/>
  <c r="V124" i="4" s="1"/>
  <c r="W117" i="4"/>
  <c r="X117" i="4" s="1"/>
  <c r="Y117" i="4" s="1"/>
  <c r="I117" i="4"/>
  <c r="I118" i="4" s="1" a="1"/>
  <c r="H125" i="13" l="1"/>
  <c r="U124" i="13"/>
  <c r="V124" i="13" s="1"/>
  <c r="R124" i="13"/>
  <c r="S124" i="13" s="1"/>
  <c r="O124" i="13"/>
  <c r="Q124" i="13" s="1"/>
  <c r="I114" i="13"/>
  <c r="I115" i="13" s="1" a="1"/>
  <c r="W114" i="13"/>
  <c r="X114" i="13" s="1"/>
  <c r="I114" i="12"/>
  <c r="I115" i="12" s="1" a="1"/>
  <c r="W114" i="12"/>
  <c r="X114" i="12" s="1"/>
  <c r="U129" i="12"/>
  <c r="V129" i="12" s="1"/>
  <c r="H130" i="12"/>
  <c r="O129" i="12"/>
  <c r="Q129" i="12" s="1"/>
  <c r="R129" i="12"/>
  <c r="S129" i="12" s="1"/>
  <c r="H125" i="11"/>
  <c r="U124" i="11"/>
  <c r="V124" i="11" s="1"/>
  <c r="O124" i="11"/>
  <c r="Q124" i="11" s="1"/>
  <c r="R124" i="11"/>
  <c r="S124" i="11" s="1"/>
  <c r="I116" i="11"/>
  <c r="I117" i="11" s="1" a="1"/>
  <c r="W116" i="11"/>
  <c r="X116" i="11" s="1"/>
  <c r="U125" i="10"/>
  <c r="V125" i="10" s="1"/>
  <c r="R125" i="10"/>
  <c r="S125" i="10" s="1"/>
  <c r="H126" i="10"/>
  <c r="O125" i="10"/>
  <c r="Q125" i="10" s="1"/>
  <c r="X114" i="10"/>
  <c r="I114" i="10"/>
  <c r="I115" i="10" s="1" a="1"/>
  <c r="W115" i="10" s="1"/>
  <c r="W116" i="7"/>
  <c r="X116" i="7" s="1"/>
  <c r="Y116" i="7" s="1"/>
  <c r="I116" i="7"/>
  <c r="I117" i="7" s="1" a="1"/>
  <c r="H125" i="7"/>
  <c r="U124" i="7"/>
  <c r="V124" i="7" s="1"/>
  <c r="R124" i="7"/>
  <c r="S124" i="7" s="1"/>
  <c r="O124" i="7"/>
  <c r="Q124" i="7" s="1"/>
  <c r="H125" i="6"/>
  <c r="U124" i="6"/>
  <c r="V124" i="6" s="1"/>
  <c r="R124" i="6"/>
  <c r="S124" i="6" s="1"/>
  <c r="O124" i="6"/>
  <c r="Q124" i="6" s="1"/>
  <c r="I113" i="6"/>
  <c r="I114" i="6" s="1" a="1"/>
  <c r="W113" i="6"/>
  <c r="X113" i="6" s="1"/>
  <c r="Y113" i="6" s="1"/>
  <c r="H126" i="5"/>
  <c r="U125" i="5"/>
  <c r="V125" i="5" s="1"/>
  <c r="R125" i="5"/>
  <c r="S125" i="5" s="1"/>
  <c r="O125" i="5"/>
  <c r="Q125" i="5" s="1"/>
  <c r="I113" i="5"/>
  <c r="I114" i="5" s="1" a="1"/>
  <c r="W113" i="5"/>
  <c r="X113" i="5" s="1"/>
  <c r="Y113" i="5" s="1"/>
  <c r="O125" i="4"/>
  <c r="Q125" i="4" s="1"/>
  <c r="R125" i="4"/>
  <c r="S125" i="4" s="1"/>
  <c r="H126" i="4"/>
  <c r="U125" i="4"/>
  <c r="V125" i="4" s="1"/>
  <c r="I118" i="4"/>
  <c r="I119" i="4" s="1" a="1"/>
  <c r="W118" i="4"/>
  <c r="X118" i="4" s="1"/>
  <c r="Y118" i="4" s="1"/>
  <c r="H126" i="13" l="1"/>
  <c r="U125" i="13"/>
  <c r="V125" i="13" s="1"/>
  <c r="O125" i="13"/>
  <c r="Q125" i="13" s="1"/>
  <c r="R125" i="13"/>
  <c r="S125" i="13" s="1"/>
  <c r="I115" i="13"/>
  <c r="I116" i="13" s="1" a="1"/>
  <c r="W115" i="13"/>
  <c r="X115" i="13" s="1"/>
  <c r="U130" i="12"/>
  <c r="V130" i="12" s="1"/>
  <c r="H131" i="12"/>
  <c r="R130" i="12"/>
  <c r="S130" i="12" s="1"/>
  <c r="O130" i="12"/>
  <c r="Q130" i="12" s="1"/>
  <c r="I115" i="12"/>
  <c r="I116" i="12" s="1" a="1"/>
  <c r="W115" i="12"/>
  <c r="X115" i="12" s="1"/>
  <c r="I117" i="11"/>
  <c r="I118" i="11" s="1" a="1"/>
  <c r="W117" i="11"/>
  <c r="X117" i="11" s="1"/>
  <c r="H126" i="11"/>
  <c r="U125" i="11"/>
  <c r="V125" i="11" s="1"/>
  <c r="R125" i="11"/>
  <c r="S125" i="11" s="1"/>
  <c r="O125" i="11"/>
  <c r="Q125" i="11" s="1"/>
  <c r="O126" i="10"/>
  <c r="Q126" i="10" s="1"/>
  <c r="U126" i="10"/>
  <c r="V126" i="10" s="1"/>
  <c r="H127" i="10"/>
  <c r="R126" i="10"/>
  <c r="S126" i="10" s="1"/>
  <c r="X115" i="10"/>
  <c r="I115" i="10"/>
  <c r="I116" i="10" s="1" a="1"/>
  <c r="W116" i="10" s="1"/>
  <c r="H126" i="7"/>
  <c r="U125" i="7"/>
  <c r="V125" i="7" s="1"/>
  <c r="O125" i="7"/>
  <c r="Q125" i="7" s="1"/>
  <c r="R125" i="7"/>
  <c r="S125" i="7" s="1"/>
  <c r="I117" i="7"/>
  <c r="I118" i="7" s="1" a="1"/>
  <c r="W117" i="7"/>
  <c r="X117" i="7" s="1"/>
  <c r="Y117" i="7" s="1"/>
  <c r="I114" i="6"/>
  <c r="I115" i="6" s="1" a="1"/>
  <c r="W114" i="6"/>
  <c r="X114" i="6" s="1"/>
  <c r="Y114" i="6" s="1"/>
  <c r="H126" i="6"/>
  <c r="U125" i="6"/>
  <c r="V125" i="6" s="1"/>
  <c r="O125" i="6"/>
  <c r="Q125" i="6" s="1"/>
  <c r="R125" i="6"/>
  <c r="S125" i="6" s="1"/>
  <c r="W114" i="5"/>
  <c r="X114" i="5" s="1"/>
  <c r="Y114" i="5" s="1"/>
  <c r="I114" i="5"/>
  <c r="I115" i="5" s="1" a="1"/>
  <c r="H127" i="5"/>
  <c r="U126" i="5"/>
  <c r="V126" i="5" s="1"/>
  <c r="R126" i="5"/>
  <c r="S126" i="5" s="1"/>
  <c r="O126" i="5"/>
  <c r="Q126" i="5" s="1"/>
  <c r="O126" i="4"/>
  <c r="Q126" i="4" s="1"/>
  <c r="R126" i="4"/>
  <c r="S126" i="4" s="1"/>
  <c r="H127" i="4"/>
  <c r="U126" i="4"/>
  <c r="V126" i="4" s="1"/>
  <c r="W119" i="4"/>
  <c r="X119" i="4" s="1"/>
  <c r="Y119" i="4" s="1"/>
  <c r="I119" i="4"/>
  <c r="I120" i="4" s="1" a="1"/>
  <c r="H127" i="13" l="1"/>
  <c r="U126" i="13"/>
  <c r="V126" i="13" s="1"/>
  <c r="O126" i="13"/>
  <c r="Q126" i="13" s="1"/>
  <c r="R126" i="13"/>
  <c r="S126" i="13" s="1"/>
  <c r="I116" i="13"/>
  <c r="I117" i="13" s="1" a="1"/>
  <c r="W116" i="13"/>
  <c r="X116" i="13" s="1"/>
  <c r="U131" i="12"/>
  <c r="V131" i="12" s="1"/>
  <c r="H132" i="12"/>
  <c r="R131" i="12"/>
  <c r="S131" i="12" s="1"/>
  <c r="O131" i="12"/>
  <c r="Q131" i="12" s="1"/>
  <c r="I116" i="12"/>
  <c r="I117" i="12" s="1" a="1"/>
  <c r="W116" i="12"/>
  <c r="X116" i="12" s="1"/>
  <c r="U126" i="11"/>
  <c r="V126" i="11" s="1"/>
  <c r="H127" i="11"/>
  <c r="R126" i="11"/>
  <c r="S126" i="11" s="1"/>
  <c r="O126" i="11"/>
  <c r="Q126" i="11" s="1"/>
  <c r="I118" i="11"/>
  <c r="I119" i="11" s="1" a="1"/>
  <c r="W118" i="11"/>
  <c r="X118" i="11" s="1"/>
  <c r="U127" i="10"/>
  <c r="V127" i="10" s="1"/>
  <c r="H128" i="10"/>
  <c r="O127" i="10"/>
  <c r="Q127" i="10" s="1"/>
  <c r="R127" i="10"/>
  <c r="S127" i="10" s="1"/>
  <c r="I116" i="10"/>
  <c r="I117" i="10" s="1" a="1"/>
  <c r="W117" i="10" s="1"/>
  <c r="X116" i="10"/>
  <c r="I118" i="7"/>
  <c r="I119" i="7" s="1" a="1"/>
  <c r="W118" i="7"/>
  <c r="X118" i="7" s="1"/>
  <c r="Y118" i="7" s="1"/>
  <c r="U126" i="7"/>
  <c r="V126" i="7" s="1"/>
  <c r="H127" i="7"/>
  <c r="R126" i="7"/>
  <c r="S126" i="7" s="1"/>
  <c r="O126" i="7"/>
  <c r="Q126" i="7" s="1"/>
  <c r="H127" i="6"/>
  <c r="U126" i="6"/>
  <c r="V126" i="6" s="1"/>
  <c r="O126" i="6"/>
  <c r="Q126" i="6" s="1"/>
  <c r="R126" i="6"/>
  <c r="S126" i="6" s="1"/>
  <c r="W115" i="6"/>
  <c r="X115" i="6" s="1"/>
  <c r="Y115" i="6" s="1"/>
  <c r="I115" i="6"/>
  <c r="I116" i="6" s="1" a="1"/>
  <c r="H128" i="5"/>
  <c r="U127" i="5"/>
  <c r="V127" i="5" s="1"/>
  <c r="R127" i="5"/>
  <c r="S127" i="5" s="1"/>
  <c r="O127" i="5"/>
  <c r="Q127" i="5" s="1"/>
  <c r="W115" i="5"/>
  <c r="X115" i="5" s="1"/>
  <c r="Y115" i="5" s="1"/>
  <c r="I115" i="5"/>
  <c r="I116" i="5" s="1" a="1"/>
  <c r="O127" i="4"/>
  <c r="Q127" i="4" s="1"/>
  <c r="R127" i="4"/>
  <c r="S127" i="4" s="1"/>
  <c r="H128" i="4"/>
  <c r="U127" i="4"/>
  <c r="V127" i="4" s="1"/>
  <c r="W120" i="4"/>
  <c r="X120" i="4" s="1"/>
  <c r="Y120" i="4" s="1"/>
  <c r="I120" i="4"/>
  <c r="I121" i="4" s="1" a="1"/>
  <c r="H128" i="13" l="1"/>
  <c r="O127" i="13"/>
  <c r="Q127" i="13" s="1"/>
  <c r="U127" i="13"/>
  <c r="V127" i="13" s="1"/>
  <c r="R127" i="13"/>
  <c r="S127" i="13" s="1"/>
  <c r="I117" i="13"/>
  <c r="I118" i="13" s="1" a="1"/>
  <c r="W117" i="13"/>
  <c r="X117" i="13" s="1"/>
  <c r="I117" i="12"/>
  <c r="I118" i="12" s="1" a="1"/>
  <c r="W117" i="12"/>
  <c r="X117" i="12" s="1"/>
  <c r="U132" i="12"/>
  <c r="V132" i="12" s="1"/>
  <c r="H133" i="12"/>
  <c r="R132" i="12"/>
  <c r="S132" i="12" s="1"/>
  <c r="O132" i="12"/>
  <c r="Q132" i="12" s="1"/>
  <c r="U127" i="11"/>
  <c r="V127" i="11" s="1"/>
  <c r="H128" i="11"/>
  <c r="O127" i="11"/>
  <c r="Q127" i="11" s="1"/>
  <c r="R127" i="11"/>
  <c r="S127" i="11" s="1"/>
  <c r="I119" i="11"/>
  <c r="I120" i="11" s="1" a="1"/>
  <c r="W119" i="11"/>
  <c r="X119" i="11" s="1"/>
  <c r="H129" i="10"/>
  <c r="O128" i="10"/>
  <c r="Q128" i="10" s="1"/>
  <c r="U128" i="10"/>
  <c r="V128" i="10" s="1"/>
  <c r="R128" i="10"/>
  <c r="S128" i="10" s="1"/>
  <c r="I117" i="10"/>
  <c r="I118" i="10" s="1" a="1"/>
  <c r="W118" i="10" s="1"/>
  <c r="X117" i="10"/>
  <c r="U127" i="7"/>
  <c r="V127" i="7" s="1"/>
  <c r="H128" i="7"/>
  <c r="O127" i="7"/>
  <c r="Q127" i="7" s="1"/>
  <c r="R127" i="7"/>
  <c r="S127" i="7" s="1"/>
  <c r="I119" i="7"/>
  <c r="I120" i="7" s="1" a="1"/>
  <c r="W119" i="7"/>
  <c r="X119" i="7" s="1"/>
  <c r="Y119" i="7" s="1"/>
  <c r="W116" i="6"/>
  <c r="X116" i="6" s="1"/>
  <c r="Y116" i="6" s="1"/>
  <c r="I116" i="6"/>
  <c r="I117" i="6" s="1" a="1"/>
  <c r="H128" i="6"/>
  <c r="U127" i="6"/>
  <c r="V127" i="6" s="1"/>
  <c r="O127" i="6"/>
  <c r="Q127" i="6" s="1"/>
  <c r="R127" i="6"/>
  <c r="S127" i="6" s="1"/>
  <c r="W116" i="5"/>
  <c r="X116" i="5" s="1"/>
  <c r="Y116" i="5" s="1"/>
  <c r="I116" i="5"/>
  <c r="I117" i="5" s="1" a="1"/>
  <c r="U128" i="5"/>
  <c r="V128" i="5" s="1"/>
  <c r="H129" i="5"/>
  <c r="R128" i="5"/>
  <c r="S128" i="5" s="1"/>
  <c r="O128" i="5"/>
  <c r="Q128" i="5" s="1"/>
  <c r="O128" i="4"/>
  <c r="Q128" i="4" s="1"/>
  <c r="R128" i="4"/>
  <c r="S128" i="4" s="1"/>
  <c r="H129" i="4"/>
  <c r="U128" i="4"/>
  <c r="V128" i="4" s="1"/>
  <c r="I121" i="4"/>
  <c r="I122" i="4" s="1" a="1"/>
  <c r="W121" i="4"/>
  <c r="X121" i="4" s="1"/>
  <c r="Y121" i="4" s="1"/>
  <c r="H129" i="13" l="1"/>
  <c r="U128" i="13"/>
  <c r="V128" i="13" s="1"/>
  <c r="R128" i="13"/>
  <c r="S128" i="13" s="1"/>
  <c r="O128" i="13"/>
  <c r="Q128" i="13" s="1"/>
  <c r="I118" i="13"/>
  <c r="I119" i="13" s="1" a="1"/>
  <c r="W118" i="13"/>
  <c r="X118" i="13" s="1"/>
  <c r="U133" i="12"/>
  <c r="V133" i="12" s="1"/>
  <c r="H134" i="12"/>
  <c r="O133" i="12"/>
  <c r="Q133" i="12" s="1"/>
  <c r="R133" i="12"/>
  <c r="S133" i="12" s="1"/>
  <c r="I118" i="12"/>
  <c r="I119" i="12" s="1" a="1"/>
  <c r="W118" i="12"/>
  <c r="X118" i="12" s="1"/>
  <c r="I120" i="11"/>
  <c r="I121" i="11" s="1" a="1"/>
  <c r="W120" i="11"/>
  <c r="X120" i="11" s="1"/>
  <c r="U128" i="11"/>
  <c r="V128" i="11" s="1"/>
  <c r="H129" i="11"/>
  <c r="O128" i="11"/>
  <c r="Q128" i="11" s="1"/>
  <c r="R128" i="11"/>
  <c r="S128" i="11" s="1"/>
  <c r="U129" i="10"/>
  <c r="V129" i="10" s="1"/>
  <c r="R129" i="10"/>
  <c r="S129" i="10" s="1"/>
  <c r="O129" i="10"/>
  <c r="Q129" i="10" s="1"/>
  <c r="H130" i="10"/>
  <c r="I118" i="10"/>
  <c r="I119" i="10" s="1" a="1"/>
  <c r="W119" i="10" s="1"/>
  <c r="X118" i="10"/>
  <c r="I120" i="7"/>
  <c r="I121" i="7" s="1" a="1"/>
  <c r="W120" i="7"/>
  <c r="X120" i="7" s="1"/>
  <c r="Y120" i="7" s="1"/>
  <c r="U128" i="7"/>
  <c r="V128" i="7" s="1"/>
  <c r="H129" i="7"/>
  <c r="R128" i="7"/>
  <c r="S128" i="7" s="1"/>
  <c r="O128" i="7"/>
  <c r="Q128" i="7" s="1"/>
  <c r="W117" i="6"/>
  <c r="X117" i="6" s="1"/>
  <c r="Y117" i="6" s="1"/>
  <c r="I117" i="6"/>
  <c r="I118" i="6" s="1" a="1"/>
  <c r="U128" i="6"/>
  <c r="V128" i="6" s="1"/>
  <c r="H129" i="6"/>
  <c r="R128" i="6"/>
  <c r="S128" i="6" s="1"/>
  <c r="O128" i="6"/>
  <c r="Q128" i="6" s="1"/>
  <c r="U129" i="5"/>
  <c r="V129" i="5" s="1"/>
  <c r="H130" i="5"/>
  <c r="O129" i="5"/>
  <c r="Q129" i="5" s="1"/>
  <c r="R129" i="5"/>
  <c r="S129" i="5" s="1"/>
  <c r="W117" i="5"/>
  <c r="X117" i="5" s="1"/>
  <c r="Y117" i="5" s="1"/>
  <c r="I117" i="5"/>
  <c r="I118" i="5" s="1" a="1"/>
  <c r="O129" i="4"/>
  <c r="Q129" i="4" s="1"/>
  <c r="R129" i="4"/>
  <c r="S129" i="4" s="1"/>
  <c r="H130" i="4"/>
  <c r="U129" i="4"/>
  <c r="V129" i="4" s="1"/>
  <c r="I122" i="4"/>
  <c r="I123" i="4" s="1" a="1"/>
  <c r="W122" i="4"/>
  <c r="X122" i="4" s="1"/>
  <c r="Y122" i="4" s="1"/>
  <c r="U129" i="13" l="1"/>
  <c r="V129" i="13" s="1"/>
  <c r="R129" i="13"/>
  <c r="S129" i="13" s="1"/>
  <c r="H130" i="13"/>
  <c r="O129" i="13"/>
  <c r="Q129" i="13" s="1"/>
  <c r="I119" i="13"/>
  <c r="I120" i="13" s="1" a="1"/>
  <c r="W119" i="13"/>
  <c r="X119" i="13" s="1"/>
  <c r="I119" i="12"/>
  <c r="I120" i="12" s="1" a="1"/>
  <c r="W119" i="12"/>
  <c r="X119" i="12" s="1"/>
  <c r="H135" i="12"/>
  <c r="U134" i="12"/>
  <c r="V134" i="12" s="1"/>
  <c r="R134" i="12"/>
  <c r="S134" i="12" s="1"/>
  <c r="O134" i="12"/>
  <c r="Q134" i="12" s="1"/>
  <c r="U129" i="11"/>
  <c r="V129" i="11" s="1"/>
  <c r="H130" i="11"/>
  <c r="R129" i="11"/>
  <c r="S129" i="11" s="1"/>
  <c r="O129" i="11"/>
  <c r="Q129" i="11" s="1"/>
  <c r="I121" i="11"/>
  <c r="I122" i="11" s="1" a="1"/>
  <c r="W121" i="11"/>
  <c r="X121" i="11" s="1"/>
  <c r="H131" i="10"/>
  <c r="U130" i="10"/>
  <c r="V130" i="10" s="1"/>
  <c r="R130" i="10"/>
  <c r="S130" i="10" s="1"/>
  <c r="O130" i="10"/>
  <c r="Q130" i="10" s="1"/>
  <c r="I119" i="10"/>
  <c r="I120" i="10" s="1" a="1"/>
  <c r="W120" i="10" s="1"/>
  <c r="X119" i="10"/>
  <c r="U129" i="7"/>
  <c r="V129" i="7" s="1"/>
  <c r="H130" i="7"/>
  <c r="O129" i="7"/>
  <c r="Q129" i="7" s="1"/>
  <c r="R129" i="7"/>
  <c r="S129" i="7" s="1"/>
  <c r="W121" i="7"/>
  <c r="X121" i="7" s="1"/>
  <c r="Y121" i="7" s="1"/>
  <c r="I121" i="7"/>
  <c r="I122" i="7" s="1" a="1"/>
  <c r="U129" i="6"/>
  <c r="V129" i="6" s="1"/>
  <c r="H130" i="6"/>
  <c r="R129" i="6"/>
  <c r="S129" i="6" s="1"/>
  <c r="O129" i="6"/>
  <c r="Q129" i="6" s="1"/>
  <c r="I118" i="6"/>
  <c r="I119" i="6" s="1" a="1"/>
  <c r="W118" i="6"/>
  <c r="X118" i="6" s="1"/>
  <c r="Y118" i="6" s="1"/>
  <c r="U130" i="5"/>
  <c r="V130" i="5" s="1"/>
  <c r="H131" i="5"/>
  <c r="O130" i="5"/>
  <c r="Q130" i="5" s="1"/>
  <c r="R130" i="5"/>
  <c r="S130" i="5" s="1"/>
  <c r="W118" i="5"/>
  <c r="X118" i="5" s="1"/>
  <c r="Y118" i="5" s="1"/>
  <c r="I118" i="5"/>
  <c r="I119" i="5" s="1" a="1"/>
  <c r="O130" i="4"/>
  <c r="Q130" i="4" s="1"/>
  <c r="R130" i="4"/>
  <c r="S130" i="4" s="1"/>
  <c r="H131" i="4"/>
  <c r="U130" i="4"/>
  <c r="V130" i="4" s="1"/>
  <c r="I123" i="4"/>
  <c r="I124" i="4" s="1" a="1"/>
  <c r="W123" i="4"/>
  <c r="X123" i="4" s="1"/>
  <c r="Y123" i="4" s="1"/>
  <c r="U130" i="13" l="1"/>
  <c r="V130" i="13" s="1"/>
  <c r="H131" i="13"/>
  <c r="O130" i="13"/>
  <c r="Q130" i="13" s="1"/>
  <c r="R130" i="13"/>
  <c r="S130" i="13" s="1"/>
  <c r="I120" i="13"/>
  <c r="I121" i="13" s="1" a="1"/>
  <c r="W120" i="13"/>
  <c r="X120" i="13" s="1"/>
  <c r="H136" i="12"/>
  <c r="U135" i="12"/>
  <c r="V135" i="12" s="1"/>
  <c r="R135" i="12"/>
  <c r="S135" i="12" s="1"/>
  <c r="O135" i="12"/>
  <c r="Q135" i="12" s="1"/>
  <c r="I120" i="12"/>
  <c r="I121" i="12" s="1" a="1"/>
  <c r="W120" i="12"/>
  <c r="X120" i="12" s="1"/>
  <c r="I122" i="11"/>
  <c r="I123" i="11" s="1" a="1"/>
  <c r="W122" i="11"/>
  <c r="X122" i="11" s="1"/>
  <c r="U130" i="11"/>
  <c r="V130" i="11" s="1"/>
  <c r="H131" i="11"/>
  <c r="O130" i="11"/>
  <c r="Q130" i="11" s="1"/>
  <c r="R130" i="11"/>
  <c r="S130" i="11" s="1"/>
  <c r="H132" i="10"/>
  <c r="R131" i="10"/>
  <c r="S131" i="10" s="1"/>
  <c r="O131" i="10"/>
  <c r="Q131" i="10" s="1"/>
  <c r="U131" i="10"/>
  <c r="V131" i="10" s="1"/>
  <c r="I120" i="10"/>
  <c r="I121" i="10" s="1" a="1"/>
  <c r="W121" i="10" s="1"/>
  <c r="X120" i="10"/>
  <c r="I122" i="7"/>
  <c r="I123" i="7" s="1" a="1"/>
  <c r="W122" i="7"/>
  <c r="X122" i="7" s="1"/>
  <c r="Y122" i="7" s="1"/>
  <c r="U130" i="7"/>
  <c r="V130" i="7" s="1"/>
  <c r="H131" i="7"/>
  <c r="R130" i="7"/>
  <c r="S130" i="7" s="1"/>
  <c r="O130" i="7"/>
  <c r="Q130" i="7" s="1"/>
  <c r="I119" i="6"/>
  <c r="I120" i="6" s="1" a="1"/>
  <c r="W119" i="6"/>
  <c r="X119" i="6" s="1"/>
  <c r="Y119" i="6" s="1"/>
  <c r="H131" i="6"/>
  <c r="U130" i="6"/>
  <c r="V130" i="6" s="1"/>
  <c r="R130" i="6"/>
  <c r="S130" i="6" s="1"/>
  <c r="O130" i="6"/>
  <c r="Q130" i="6" s="1"/>
  <c r="I119" i="5"/>
  <c r="I120" i="5" s="1" a="1"/>
  <c r="W119" i="5"/>
  <c r="X119" i="5" s="1"/>
  <c r="Y119" i="5" s="1"/>
  <c r="H132" i="5"/>
  <c r="U131" i="5"/>
  <c r="V131" i="5" s="1"/>
  <c r="R131" i="5"/>
  <c r="S131" i="5" s="1"/>
  <c r="O131" i="5"/>
  <c r="Q131" i="5" s="1"/>
  <c r="O131" i="4"/>
  <c r="Q131" i="4" s="1"/>
  <c r="R131" i="4"/>
  <c r="S131" i="4" s="1"/>
  <c r="H132" i="4"/>
  <c r="U131" i="4"/>
  <c r="V131" i="4" s="1"/>
  <c r="I124" i="4"/>
  <c r="I125" i="4" s="1" a="1"/>
  <c r="W124" i="4"/>
  <c r="X124" i="4" s="1"/>
  <c r="Y124" i="4" s="1"/>
  <c r="H132" i="13" l="1"/>
  <c r="R131" i="13"/>
  <c r="S131" i="13" s="1"/>
  <c r="U131" i="13"/>
  <c r="V131" i="13" s="1"/>
  <c r="O131" i="13"/>
  <c r="Q131" i="13" s="1"/>
  <c r="I121" i="13"/>
  <c r="I122" i="13" s="1" a="1"/>
  <c r="W121" i="13"/>
  <c r="X121" i="13" s="1"/>
  <c r="I121" i="12"/>
  <c r="I122" i="12" s="1" a="1"/>
  <c r="W121" i="12"/>
  <c r="X121" i="12" s="1"/>
  <c r="H137" i="12"/>
  <c r="U136" i="12"/>
  <c r="V136" i="12" s="1"/>
  <c r="R136" i="12"/>
  <c r="S136" i="12" s="1"/>
  <c r="O136" i="12"/>
  <c r="Q136" i="12" s="1"/>
  <c r="H132" i="11"/>
  <c r="U131" i="11"/>
  <c r="V131" i="11" s="1"/>
  <c r="R131" i="11"/>
  <c r="S131" i="11" s="1"/>
  <c r="O131" i="11"/>
  <c r="Q131" i="11" s="1"/>
  <c r="I123" i="11"/>
  <c r="I124" i="11" s="1" a="1"/>
  <c r="W123" i="11"/>
  <c r="X123" i="11" s="1"/>
  <c r="U132" i="10"/>
  <c r="V132" i="10" s="1"/>
  <c r="R132" i="10"/>
  <c r="S132" i="10" s="1"/>
  <c r="H133" i="10"/>
  <c r="O132" i="10"/>
  <c r="Q132" i="10" s="1"/>
  <c r="X121" i="10"/>
  <c r="I121" i="10"/>
  <c r="I122" i="10" s="1" a="1"/>
  <c r="W122" i="10" s="1"/>
  <c r="H132" i="7"/>
  <c r="U131" i="7"/>
  <c r="V131" i="7" s="1"/>
  <c r="O131" i="7"/>
  <c r="Q131" i="7" s="1"/>
  <c r="R131" i="7"/>
  <c r="S131" i="7" s="1"/>
  <c r="W123" i="7"/>
  <c r="X123" i="7" s="1"/>
  <c r="Y123" i="7" s="1"/>
  <c r="I123" i="7"/>
  <c r="I124" i="7" s="1" a="1"/>
  <c r="H132" i="6"/>
  <c r="U131" i="6"/>
  <c r="V131" i="6" s="1"/>
  <c r="O131" i="6"/>
  <c r="Q131" i="6" s="1"/>
  <c r="R131" i="6"/>
  <c r="S131" i="6" s="1"/>
  <c r="I120" i="6"/>
  <c r="I121" i="6" s="1" a="1"/>
  <c r="W120" i="6"/>
  <c r="X120" i="6" s="1"/>
  <c r="Y120" i="6" s="1"/>
  <c r="U132" i="5"/>
  <c r="V132" i="5" s="1"/>
  <c r="H133" i="5"/>
  <c r="O132" i="5"/>
  <c r="Q132" i="5" s="1"/>
  <c r="R132" i="5"/>
  <c r="S132" i="5" s="1"/>
  <c r="I120" i="5"/>
  <c r="I121" i="5" s="1" a="1"/>
  <c r="W120" i="5"/>
  <c r="X120" i="5" s="1"/>
  <c r="Y120" i="5" s="1"/>
  <c r="O132" i="4"/>
  <c r="Q132" i="4" s="1"/>
  <c r="R132" i="4"/>
  <c r="S132" i="4" s="1"/>
  <c r="H133" i="4"/>
  <c r="U132" i="4"/>
  <c r="V132" i="4" s="1"/>
  <c r="W125" i="4"/>
  <c r="X125" i="4" s="1"/>
  <c r="Y125" i="4" s="1"/>
  <c r="I125" i="4"/>
  <c r="I126" i="4" s="1" a="1"/>
  <c r="O132" i="13" l="1"/>
  <c r="Q132" i="13" s="1"/>
  <c r="R132" i="13"/>
  <c r="S132" i="13" s="1"/>
  <c r="U132" i="13"/>
  <c r="V132" i="13" s="1"/>
  <c r="H133" i="13"/>
  <c r="I122" i="13"/>
  <c r="I123" i="13" s="1" a="1"/>
  <c r="W122" i="13"/>
  <c r="X122" i="13" s="1"/>
  <c r="H138" i="12"/>
  <c r="U137" i="12"/>
  <c r="V137" i="12" s="1"/>
  <c r="O137" i="12"/>
  <c r="Q137" i="12" s="1"/>
  <c r="R137" i="12"/>
  <c r="S137" i="12" s="1"/>
  <c r="I122" i="12"/>
  <c r="I123" i="12" s="1" a="1"/>
  <c r="W122" i="12"/>
  <c r="X122" i="12" s="1"/>
  <c r="I124" i="11"/>
  <c r="I125" i="11" s="1" a="1"/>
  <c r="W124" i="11"/>
  <c r="X124" i="11" s="1"/>
  <c r="H133" i="11"/>
  <c r="U132" i="11"/>
  <c r="V132" i="11" s="1"/>
  <c r="R132" i="11"/>
  <c r="S132" i="11" s="1"/>
  <c r="O132" i="11"/>
  <c r="Q132" i="11" s="1"/>
  <c r="O133" i="10"/>
  <c r="Q133" i="10" s="1"/>
  <c r="H134" i="10"/>
  <c r="R133" i="10"/>
  <c r="S133" i="10" s="1"/>
  <c r="U133" i="10"/>
  <c r="V133" i="10" s="1"/>
  <c r="X122" i="10"/>
  <c r="I122" i="10"/>
  <c r="I123" i="10" s="1" a="1"/>
  <c r="W123" i="10" s="1"/>
  <c r="W124" i="7"/>
  <c r="X124" i="7" s="1"/>
  <c r="Y124" i="7" s="1"/>
  <c r="I124" i="7"/>
  <c r="I125" i="7" s="1" a="1"/>
  <c r="H133" i="7"/>
  <c r="U132" i="7"/>
  <c r="V132" i="7" s="1"/>
  <c r="R132" i="7"/>
  <c r="S132" i="7" s="1"/>
  <c r="O132" i="7"/>
  <c r="Q132" i="7" s="1"/>
  <c r="W121" i="6"/>
  <c r="X121" i="6" s="1"/>
  <c r="Y121" i="6" s="1"/>
  <c r="I121" i="6"/>
  <c r="I122" i="6" s="1" a="1"/>
  <c r="H133" i="6"/>
  <c r="U132" i="6"/>
  <c r="V132" i="6" s="1"/>
  <c r="R132" i="6"/>
  <c r="S132" i="6" s="1"/>
  <c r="O132" i="6"/>
  <c r="Q132" i="6" s="1"/>
  <c r="U133" i="5"/>
  <c r="V133" i="5" s="1"/>
  <c r="H134" i="5"/>
  <c r="O133" i="5"/>
  <c r="Q133" i="5" s="1"/>
  <c r="R133" i="5"/>
  <c r="S133" i="5" s="1"/>
  <c r="I121" i="5"/>
  <c r="I122" i="5" s="1" a="1"/>
  <c r="W121" i="5"/>
  <c r="X121" i="5" s="1"/>
  <c r="Y121" i="5" s="1"/>
  <c r="O133" i="4"/>
  <c r="Q133" i="4" s="1"/>
  <c r="R133" i="4"/>
  <c r="S133" i="4" s="1"/>
  <c r="H134" i="4"/>
  <c r="U133" i="4"/>
  <c r="V133" i="4" s="1"/>
  <c r="I126" i="4"/>
  <c r="I127" i="4" s="1" a="1"/>
  <c r="W126" i="4"/>
  <c r="X126" i="4" s="1"/>
  <c r="Y126" i="4" s="1"/>
  <c r="R133" i="13" l="1"/>
  <c r="S133" i="13" s="1"/>
  <c r="U133" i="13"/>
  <c r="V133" i="13" s="1"/>
  <c r="H134" i="13"/>
  <c r="O133" i="13"/>
  <c r="Q133" i="13" s="1"/>
  <c r="I123" i="13"/>
  <c r="I124" i="13" s="1" a="1"/>
  <c r="W123" i="13"/>
  <c r="X123" i="13" s="1"/>
  <c r="I123" i="12"/>
  <c r="I124" i="12" s="1" a="1"/>
  <c r="W123" i="12"/>
  <c r="X123" i="12" s="1"/>
  <c r="H139" i="12"/>
  <c r="U138" i="12"/>
  <c r="V138" i="12" s="1"/>
  <c r="R138" i="12"/>
  <c r="S138" i="12" s="1"/>
  <c r="O138" i="12"/>
  <c r="Q138" i="12" s="1"/>
  <c r="H134" i="11"/>
  <c r="U133" i="11"/>
  <c r="V133" i="11" s="1"/>
  <c r="O133" i="11"/>
  <c r="Q133" i="11" s="1"/>
  <c r="R133" i="11"/>
  <c r="S133" i="11" s="1"/>
  <c r="I125" i="11"/>
  <c r="I126" i="11" s="1" a="1"/>
  <c r="W125" i="11"/>
  <c r="X125" i="11" s="1"/>
  <c r="H135" i="10"/>
  <c r="R134" i="10"/>
  <c r="S134" i="10" s="1"/>
  <c r="U134" i="10"/>
  <c r="V134" i="10" s="1"/>
  <c r="O134" i="10"/>
  <c r="Q134" i="10" s="1"/>
  <c r="X123" i="10"/>
  <c r="I123" i="10"/>
  <c r="I124" i="10" s="1" a="1"/>
  <c r="W124" i="10" s="1"/>
  <c r="H134" i="7"/>
  <c r="U133" i="7"/>
  <c r="V133" i="7" s="1"/>
  <c r="O133" i="7"/>
  <c r="Q133" i="7" s="1"/>
  <c r="R133" i="7"/>
  <c r="S133" i="7" s="1"/>
  <c r="W125" i="7"/>
  <c r="X125" i="7" s="1"/>
  <c r="Y125" i="7" s="1"/>
  <c r="I125" i="7"/>
  <c r="I126" i="7" s="1" a="1"/>
  <c r="W122" i="6"/>
  <c r="X122" i="6" s="1"/>
  <c r="Y122" i="6" s="1"/>
  <c r="I122" i="6"/>
  <c r="I123" i="6" s="1" a="1"/>
  <c r="R133" i="6"/>
  <c r="S133" i="6" s="1"/>
  <c r="O133" i="6"/>
  <c r="Q133" i="6" s="1"/>
  <c r="H134" i="6"/>
  <c r="U133" i="6"/>
  <c r="V133" i="6" s="1"/>
  <c r="I122" i="5"/>
  <c r="I123" i="5" s="1" a="1"/>
  <c r="W122" i="5"/>
  <c r="X122" i="5" s="1"/>
  <c r="Y122" i="5" s="1"/>
  <c r="U134" i="5"/>
  <c r="V134" i="5" s="1"/>
  <c r="H135" i="5"/>
  <c r="O134" i="5"/>
  <c r="Q134" i="5" s="1"/>
  <c r="R134" i="5"/>
  <c r="S134" i="5" s="1"/>
  <c r="O134" i="4"/>
  <c r="Q134" i="4" s="1"/>
  <c r="R134" i="4"/>
  <c r="S134" i="4" s="1"/>
  <c r="H135" i="4"/>
  <c r="U134" i="4"/>
  <c r="V134" i="4" s="1"/>
  <c r="I127" i="4"/>
  <c r="I128" i="4" s="1" a="1"/>
  <c r="W127" i="4"/>
  <c r="X127" i="4" s="1"/>
  <c r="Y127" i="4" s="1"/>
  <c r="U134" i="13" l="1"/>
  <c r="V134" i="13" s="1"/>
  <c r="O134" i="13"/>
  <c r="Q134" i="13" s="1"/>
  <c r="H135" i="13"/>
  <c r="R134" i="13"/>
  <c r="S134" i="13" s="1"/>
  <c r="I124" i="13"/>
  <c r="I125" i="13" s="1" a="1"/>
  <c r="W124" i="13"/>
  <c r="X124" i="13" s="1"/>
  <c r="H140" i="12"/>
  <c r="U139" i="12"/>
  <c r="V139" i="12" s="1"/>
  <c r="O139" i="12"/>
  <c r="Q139" i="12" s="1"/>
  <c r="R139" i="12"/>
  <c r="S139" i="12" s="1"/>
  <c r="I124" i="12"/>
  <c r="I125" i="12" s="1" a="1"/>
  <c r="W124" i="12"/>
  <c r="X124" i="12" s="1"/>
  <c r="I126" i="11"/>
  <c r="I127" i="11" s="1" a="1"/>
  <c r="W126" i="11"/>
  <c r="X126" i="11" s="1"/>
  <c r="H135" i="11"/>
  <c r="U134" i="11"/>
  <c r="V134" i="11" s="1"/>
  <c r="O134" i="11"/>
  <c r="Q134" i="11" s="1"/>
  <c r="R134" i="11"/>
  <c r="S134" i="11" s="1"/>
  <c r="O135" i="10"/>
  <c r="Q135" i="10" s="1"/>
  <c r="U135" i="10"/>
  <c r="V135" i="10" s="1"/>
  <c r="H136" i="10"/>
  <c r="R135" i="10"/>
  <c r="S135" i="10" s="1"/>
  <c r="X124" i="10"/>
  <c r="I124" i="10"/>
  <c r="I125" i="10" s="1" a="1"/>
  <c r="W125" i="10" s="1"/>
  <c r="W126" i="7"/>
  <c r="X126" i="7" s="1"/>
  <c r="Y126" i="7" s="1"/>
  <c r="I126" i="7"/>
  <c r="I127" i="7" s="1" a="1"/>
  <c r="U134" i="7"/>
  <c r="V134" i="7" s="1"/>
  <c r="H135" i="7"/>
  <c r="O134" i="7"/>
  <c r="Q134" i="7" s="1"/>
  <c r="R134" i="7"/>
  <c r="S134" i="7" s="1"/>
  <c r="U134" i="6"/>
  <c r="V134" i="6" s="1"/>
  <c r="H135" i="6"/>
  <c r="R134" i="6"/>
  <c r="S134" i="6" s="1"/>
  <c r="O134" i="6"/>
  <c r="Q134" i="6" s="1"/>
  <c r="W123" i="6"/>
  <c r="X123" i="6" s="1"/>
  <c r="Y123" i="6" s="1"/>
  <c r="I123" i="6"/>
  <c r="I124" i="6" s="1" a="1"/>
  <c r="H136" i="5"/>
  <c r="U135" i="5"/>
  <c r="V135" i="5" s="1"/>
  <c r="R135" i="5"/>
  <c r="S135" i="5" s="1"/>
  <c r="O135" i="5"/>
  <c r="Q135" i="5" s="1"/>
  <c r="I123" i="5"/>
  <c r="I124" i="5" s="1" a="1"/>
  <c r="W123" i="5"/>
  <c r="X123" i="5" s="1"/>
  <c r="Y123" i="5" s="1"/>
  <c r="O135" i="4"/>
  <c r="Q135" i="4" s="1"/>
  <c r="R135" i="4"/>
  <c r="S135" i="4" s="1"/>
  <c r="H136" i="4"/>
  <c r="U135" i="4"/>
  <c r="V135" i="4" s="1"/>
  <c r="W128" i="4"/>
  <c r="X128" i="4" s="1"/>
  <c r="Y128" i="4" s="1"/>
  <c r="I128" i="4"/>
  <c r="I129" i="4" s="1" a="1"/>
  <c r="H136" i="13" l="1"/>
  <c r="U135" i="13"/>
  <c r="V135" i="13" s="1"/>
  <c r="O135" i="13"/>
  <c r="Q135" i="13" s="1"/>
  <c r="R135" i="13"/>
  <c r="S135" i="13" s="1"/>
  <c r="I125" i="13"/>
  <c r="I126" i="13" s="1" a="1"/>
  <c r="W125" i="13"/>
  <c r="X125" i="13" s="1"/>
  <c r="I125" i="12"/>
  <c r="I126" i="12" s="1" a="1"/>
  <c r="W125" i="12"/>
  <c r="X125" i="12" s="1"/>
  <c r="U140" i="12"/>
  <c r="V140" i="12" s="1"/>
  <c r="H141" i="12"/>
  <c r="O140" i="12"/>
  <c r="Q140" i="12" s="1"/>
  <c r="R140" i="12"/>
  <c r="S140" i="12" s="1"/>
  <c r="H136" i="11"/>
  <c r="U135" i="11"/>
  <c r="V135" i="11" s="1"/>
  <c r="R135" i="11"/>
  <c r="S135" i="11" s="1"/>
  <c r="O135" i="11"/>
  <c r="Q135" i="11" s="1"/>
  <c r="I127" i="11"/>
  <c r="I128" i="11" s="1" a="1"/>
  <c r="W127" i="11"/>
  <c r="X127" i="11" s="1"/>
  <c r="U136" i="10"/>
  <c r="V136" i="10" s="1"/>
  <c r="O136" i="10"/>
  <c r="Q136" i="10" s="1"/>
  <c r="H137" i="10"/>
  <c r="R136" i="10"/>
  <c r="S136" i="10" s="1"/>
  <c r="X125" i="10"/>
  <c r="I125" i="10"/>
  <c r="I126" i="10" s="1" a="1"/>
  <c r="W126" i="10" s="1"/>
  <c r="H136" i="7"/>
  <c r="U135" i="7"/>
  <c r="V135" i="7" s="1"/>
  <c r="O135" i="7"/>
  <c r="Q135" i="7" s="1"/>
  <c r="R135" i="7"/>
  <c r="S135" i="7" s="1"/>
  <c r="W127" i="7"/>
  <c r="X127" i="7" s="1"/>
  <c r="Y127" i="7" s="1"/>
  <c r="I127" i="7"/>
  <c r="I128" i="7" s="1" a="1"/>
  <c r="U135" i="6"/>
  <c r="V135" i="6" s="1"/>
  <c r="H136" i="6"/>
  <c r="O135" i="6"/>
  <c r="Q135" i="6" s="1"/>
  <c r="R135" i="6"/>
  <c r="S135" i="6" s="1"/>
  <c r="I124" i="6"/>
  <c r="I125" i="6" s="1" a="1"/>
  <c r="W124" i="6"/>
  <c r="X124" i="6" s="1"/>
  <c r="Y124" i="6" s="1"/>
  <c r="I124" i="5"/>
  <c r="I125" i="5" s="1" a="1"/>
  <c r="W124" i="5"/>
  <c r="X124" i="5" s="1"/>
  <c r="Y124" i="5" s="1"/>
  <c r="H137" i="5"/>
  <c r="U136" i="5"/>
  <c r="V136" i="5" s="1"/>
  <c r="R136" i="5"/>
  <c r="S136" i="5" s="1"/>
  <c r="O136" i="5"/>
  <c r="Q136" i="5" s="1"/>
  <c r="O136" i="4"/>
  <c r="Q136" i="4" s="1"/>
  <c r="R136" i="4"/>
  <c r="S136" i="4" s="1"/>
  <c r="H137" i="4"/>
  <c r="U136" i="4"/>
  <c r="V136" i="4" s="1"/>
  <c r="I129" i="4"/>
  <c r="I130" i="4" s="1" a="1"/>
  <c r="W129" i="4"/>
  <c r="X129" i="4" s="1"/>
  <c r="Y129" i="4" s="1"/>
  <c r="H137" i="13" l="1"/>
  <c r="U136" i="13"/>
  <c r="V136" i="13" s="1"/>
  <c r="O136" i="13"/>
  <c r="Q136" i="13" s="1"/>
  <c r="R136" i="13"/>
  <c r="S136" i="13" s="1"/>
  <c r="I126" i="13"/>
  <c r="I127" i="13" s="1" a="1"/>
  <c r="W126" i="13"/>
  <c r="X126" i="13" s="1"/>
  <c r="U141" i="12"/>
  <c r="V141" i="12" s="1"/>
  <c r="H142" i="12"/>
  <c r="R141" i="12"/>
  <c r="S141" i="12" s="1"/>
  <c r="O141" i="12"/>
  <c r="Q141" i="12" s="1"/>
  <c r="I126" i="12"/>
  <c r="I127" i="12" s="1" a="1"/>
  <c r="W126" i="12"/>
  <c r="X126" i="12" s="1"/>
  <c r="I128" i="11"/>
  <c r="I129" i="11" s="1" a="1"/>
  <c r="W128" i="11"/>
  <c r="X128" i="11" s="1"/>
  <c r="H137" i="11"/>
  <c r="U136" i="11"/>
  <c r="V136" i="11" s="1"/>
  <c r="O136" i="11"/>
  <c r="Q136" i="11" s="1"/>
  <c r="R136" i="11"/>
  <c r="S136" i="11" s="1"/>
  <c r="H138" i="10"/>
  <c r="U137" i="10"/>
  <c r="V137" i="10" s="1"/>
  <c r="R137" i="10"/>
  <c r="S137" i="10" s="1"/>
  <c r="O137" i="10"/>
  <c r="Q137" i="10" s="1"/>
  <c r="X126" i="10"/>
  <c r="I126" i="10"/>
  <c r="I127" i="10" s="1" a="1"/>
  <c r="W127" i="10" s="1"/>
  <c r="W128" i="7"/>
  <c r="X128" i="7" s="1"/>
  <c r="Y128" i="7" s="1"/>
  <c r="I128" i="7"/>
  <c r="I129" i="7" s="1" a="1"/>
  <c r="H137" i="7"/>
  <c r="U136" i="7"/>
  <c r="V136" i="7" s="1"/>
  <c r="O136" i="7"/>
  <c r="Q136" i="7" s="1"/>
  <c r="R136" i="7"/>
  <c r="S136" i="7" s="1"/>
  <c r="H137" i="6"/>
  <c r="U136" i="6"/>
  <c r="V136" i="6" s="1"/>
  <c r="R136" i="6"/>
  <c r="S136" i="6" s="1"/>
  <c r="O136" i="6"/>
  <c r="Q136" i="6" s="1"/>
  <c r="I125" i="6"/>
  <c r="I126" i="6" s="1" a="1"/>
  <c r="W125" i="6"/>
  <c r="X125" i="6" s="1"/>
  <c r="Y125" i="6" s="1"/>
  <c r="H138" i="5"/>
  <c r="U137" i="5"/>
  <c r="V137" i="5" s="1"/>
  <c r="R137" i="5"/>
  <c r="S137" i="5" s="1"/>
  <c r="O137" i="5"/>
  <c r="Q137" i="5" s="1"/>
  <c r="I125" i="5"/>
  <c r="I126" i="5" s="1" a="1"/>
  <c r="W125" i="5"/>
  <c r="X125" i="5" s="1"/>
  <c r="Y125" i="5" s="1"/>
  <c r="O137" i="4"/>
  <c r="Q137" i="4" s="1"/>
  <c r="R137" i="4"/>
  <c r="S137" i="4" s="1"/>
  <c r="H138" i="4"/>
  <c r="U137" i="4"/>
  <c r="V137" i="4" s="1"/>
  <c r="I130" i="4"/>
  <c r="I131" i="4" s="1" a="1"/>
  <c r="W130" i="4"/>
  <c r="X130" i="4" s="1"/>
  <c r="Y130" i="4" s="1"/>
  <c r="R137" i="13" l="1"/>
  <c r="S137" i="13" s="1"/>
  <c r="O137" i="13"/>
  <c r="Q137" i="13" s="1"/>
  <c r="H138" i="13"/>
  <c r="U137" i="13"/>
  <c r="V137" i="13" s="1"/>
  <c r="I127" i="13"/>
  <c r="I128" i="13" s="1" a="1"/>
  <c r="W127" i="13"/>
  <c r="X127" i="13" s="1"/>
  <c r="I127" i="12"/>
  <c r="I128" i="12" s="1" a="1"/>
  <c r="W127" i="12"/>
  <c r="X127" i="12" s="1"/>
  <c r="U142" i="12"/>
  <c r="V142" i="12" s="1"/>
  <c r="H143" i="12"/>
  <c r="R142" i="12"/>
  <c r="S142" i="12" s="1"/>
  <c r="O142" i="12"/>
  <c r="Q142" i="12" s="1"/>
  <c r="H138" i="11"/>
  <c r="U137" i="11"/>
  <c r="V137" i="11" s="1"/>
  <c r="O137" i="11"/>
  <c r="Q137" i="11" s="1"/>
  <c r="R137" i="11"/>
  <c r="S137" i="11" s="1"/>
  <c r="I129" i="11"/>
  <c r="I130" i="11" s="1" a="1"/>
  <c r="W129" i="11"/>
  <c r="X129" i="11" s="1"/>
  <c r="U138" i="10"/>
  <c r="V138" i="10" s="1"/>
  <c r="H139" i="10"/>
  <c r="O138" i="10"/>
  <c r="Q138" i="10" s="1"/>
  <c r="R138" i="10"/>
  <c r="S138" i="10" s="1"/>
  <c r="X127" i="10"/>
  <c r="I127" i="10"/>
  <c r="I128" i="10" s="1" a="1"/>
  <c r="W128" i="10" s="1"/>
  <c r="H138" i="7"/>
  <c r="U137" i="7"/>
  <c r="V137" i="7" s="1"/>
  <c r="R137" i="7"/>
  <c r="S137" i="7" s="1"/>
  <c r="O137" i="7"/>
  <c r="Q137" i="7" s="1"/>
  <c r="W129" i="7"/>
  <c r="X129" i="7" s="1"/>
  <c r="Y129" i="7" s="1"/>
  <c r="I129" i="7"/>
  <c r="I130" i="7" s="1" a="1"/>
  <c r="I126" i="6"/>
  <c r="I127" i="6" s="1" a="1"/>
  <c r="W126" i="6"/>
  <c r="X126" i="6" s="1"/>
  <c r="Y126" i="6" s="1"/>
  <c r="H138" i="6"/>
  <c r="U137" i="6"/>
  <c r="V137" i="6" s="1"/>
  <c r="O137" i="6"/>
  <c r="Q137" i="6" s="1"/>
  <c r="R137" i="6"/>
  <c r="S137" i="6" s="1"/>
  <c r="W126" i="5"/>
  <c r="X126" i="5" s="1"/>
  <c r="Y126" i="5" s="1"/>
  <c r="I126" i="5"/>
  <c r="I127" i="5" s="1" a="1"/>
  <c r="H139" i="5"/>
  <c r="U138" i="5"/>
  <c r="V138" i="5" s="1"/>
  <c r="R138" i="5"/>
  <c r="S138" i="5" s="1"/>
  <c r="O138" i="5"/>
  <c r="Q138" i="5" s="1"/>
  <c r="O138" i="4"/>
  <c r="Q138" i="4" s="1"/>
  <c r="R138" i="4"/>
  <c r="S138" i="4" s="1"/>
  <c r="H139" i="4"/>
  <c r="U138" i="4"/>
  <c r="V138" i="4" s="1"/>
  <c r="W131" i="4"/>
  <c r="X131" i="4" s="1"/>
  <c r="Y131" i="4" s="1"/>
  <c r="I131" i="4"/>
  <c r="I132" i="4" s="1" a="1"/>
  <c r="H139" i="13" l="1"/>
  <c r="U138" i="13"/>
  <c r="V138" i="13" s="1"/>
  <c r="R138" i="13"/>
  <c r="S138" i="13" s="1"/>
  <c r="O138" i="13"/>
  <c r="Q138" i="13" s="1"/>
  <c r="I128" i="13"/>
  <c r="I129" i="13" s="1" a="1"/>
  <c r="W128" i="13"/>
  <c r="X128" i="13" s="1"/>
  <c r="U143" i="12"/>
  <c r="V143" i="12" s="1"/>
  <c r="H144" i="12"/>
  <c r="R143" i="12"/>
  <c r="S143" i="12" s="1"/>
  <c r="O143" i="12"/>
  <c r="Q143" i="12" s="1"/>
  <c r="I128" i="12"/>
  <c r="I129" i="12" s="1" a="1"/>
  <c r="W128" i="12"/>
  <c r="X128" i="12" s="1"/>
  <c r="I130" i="11"/>
  <c r="I131" i="11" s="1" a="1"/>
  <c r="W130" i="11"/>
  <c r="X130" i="11" s="1"/>
  <c r="U138" i="11"/>
  <c r="V138" i="11" s="1"/>
  <c r="H139" i="11"/>
  <c r="O138" i="11"/>
  <c r="Q138" i="11" s="1"/>
  <c r="R138" i="11"/>
  <c r="S138" i="11" s="1"/>
  <c r="O139" i="10"/>
  <c r="Q139" i="10" s="1"/>
  <c r="U139" i="10"/>
  <c r="V139" i="10" s="1"/>
  <c r="H140" i="10"/>
  <c r="R139" i="10"/>
  <c r="S139" i="10" s="1"/>
  <c r="X128" i="10"/>
  <c r="I128" i="10"/>
  <c r="I129" i="10" s="1" a="1"/>
  <c r="W129" i="10" s="1"/>
  <c r="W130" i="7"/>
  <c r="X130" i="7" s="1"/>
  <c r="Y130" i="7" s="1"/>
  <c r="I130" i="7"/>
  <c r="I131" i="7" s="1" a="1"/>
  <c r="H139" i="7"/>
  <c r="U138" i="7"/>
  <c r="V138" i="7" s="1"/>
  <c r="O138" i="7"/>
  <c r="Q138" i="7" s="1"/>
  <c r="R138" i="7"/>
  <c r="S138" i="7" s="1"/>
  <c r="H139" i="6"/>
  <c r="U138" i="6"/>
  <c r="V138" i="6" s="1"/>
  <c r="R138" i="6"/>
  <c r="S138" i="6" s="1"/>
  <c r="O138" i="6"/>
  <c r="Q138" i="6" s="1"/>
  <c r="W127" i="6"/>
  <c r="X127" i="6" s="1"/>
  <c r="Y127" i="6" s="1"/>
  <c r="I127" i="6"/>
  <c r="I128" i="6" s="1" a="1"/>
  <c r="H140" i="5"/>
  <c r="U139" i="5"/>
  <c r="V139" i="5" s="1"/>
  <c r="O139" i="5"/>
  <c r="Q139" i="5" s="1"/>
  <c r="R139" i="5"/>
  <c r="S139" i="5" s="1"/>
  <c r="W127" i="5"/>
  <c r="X127" i="5" s="1"/>
  <c r="Y127" i="5" s="1"/>
  <c r="I127" i="5"/>
  <c r="I128" i="5" s="1" a="1"/>
  <c r="O139" i="4"/>
  <c r="Q139" i="4" s="1"/>
  <c r="R139" i="4"/>
  <c r="S139" i="4" s="1"/>
  <c r="H140" i="4"/>
  <c r="U139" i="4"/>
  <c r="V139" i="4" s="1"/>
  <c r="W132" i="4"/>
  <c r="X132" i="4" s="1"/>
  <c r="Y132" i="4" s="1"/>
  <c r="I132" i="4"/>
  <c r="I133" i="4" s="1" a="1"/>
  <c r="U139" i="13" l="1"/>
  <c r="V139" i="13" s="1"/>
  <c r="R139" i="13"/>
  <c r="S139" i="13" s="1"/>
  <c r="H140" i="13"/>
  <c r="O139" i="13"/>
  <c r="Q139" i="13" s="1"/>
  <c r="I129" i="13"/>
  <c r="I130" i="13" s="1" a="1"/>
  <c r="W129" i="13"/>
  <c r="X129" i="13" s="1"/>
  <c r="I129" i="12"/>
  <c r="I130" i="12" s="1" a="1"/>
  <c r="W129" i="12"/>
  <c r="X129" i="12" s="1"/>
  <c r="U144" i="12"/>
  <c r="V144" i="12" s="1"/>
  <c r="H145" i="12"/>
  <c r="R144" i="12"/>
  <c r="S144" i="12" s="1"/>
  <c r="O144" i="12"/>
  <c r="Q144" i="12" s="1"/>
  <c r="U139" i="11"/>
  <c r="V139" i="11" s="1"/>
  <c r="H140" i="11"/>
  <c r="O139" i="11"/>
  <c r="Q139" i="11" s="1"/>
  <c r="R139" i="11"/>
  <c r="S139" i="11" s="1"/>
  <c r="I131" i="11"/>
  <c r="I132" i="11" s="1" a="1"/>
  <c r="W131" i="11"/>
  <c r="X131" i="11" s="1"/>
  <c r="U140" i="10"/>
  <c r="V140" i="10" s="1"/>
  <c r="H141" i="10"/>
  <c r="R140" i="10"/>
  <c r="S140" i="10" s="1"/>
  <c r="O140" i="10"/>
  <c r="Q140" i="10" s="1"/>
  <c r="I129" i="10"/>
  <c r="I130" i="10" s="1" a="1"/>
  <c r="W130" i="10" s="1"/>
  <c r="X129" i="10"/>
  <c r="H140" i="7"/>
  <c r="U139" i="7"/>
  <c r="V139" i="7" s="1"/>
  <c r="R139" i="7"/>
  <c r="S139" i="7" s="1"/>
  <c r="O139" i="7"/>
  <c r="Q139" i="7" s="1"/>
  <c r="W131" i="7"/>
  <c r="X131" i="7" s="1"/>
  <c r="Y131" i="7" s="1"/>
  <c r="I131" i="7"/>
  <c r="I132" i="7" s="1" a="1"/>
  <c r="W128" i="6"/>
  <c r="X128" i="6" s="1"/>
  <c r="Y128" i="6" s="1"/>
  <c r="I128" i="6"/>
  <c r="I129" i="6" s="1" a="1"/>
  <c r="U139" i="6"/>
  <c r="V139" i="6" s="1"/>
  <c r="H140" i="6"/>
  <c r="O139" i="6"/>
  <c r="Q139" i="6" s="1"/>
  <c r="R139" i="6"/>
  <c r="S139" i="6" s="1"/>
  <c r="W128" i="5"/>
  <c r="X128" i="5" s="1"/>
  <c r="Y128" i="5" s="1"/>
  <c r="I128" i="5"/>
  <c r="I129" i="5" s="1" a="1"/>
  <c r="H141" i="5"/>
  <c r="U140" i="5"/>
  <c r="V140" i="5" s="1"/>
  <c r="R140" i="5"/>
  <c r="S140" i="5" s="1"/>
  <c r="O140" i="5"/>
  <c r="Q140" i="5" s="1"/>
  <c r="O140" i="4"/>
  <c r="Q140" i="4" s="1"/>
  <c r="R140" i="4"/>
  <c r="S140" i="4" s="1"/>
  <c r="H141" i="4"/>
  <c r="U140" i="4"/>
  <c r="V140" i="4" s="1"/>
  <c r="I133" i="4"/>
  <c r="I134" i="4" s="1" a="1"/>
  <c r="W133" i="4"/>
  <c r="X133" i="4" s="1"/>
  <c r="Y133" i="4" s="1"/>
  <c r="H141" i="13" l="1"/>
  <c r="U140" i="13"/>
  <c r="V140" i="13" s="1"/>
  <c r="O140" i="13"/>
  <c r="Q140" i="13" s="1"/>
  <c r="R140" i="13"/>
  <c r="S140" i="13" s="1"/>
  <c r="I130" i="13"/>
  <c r="I131" i="13" s="1" a="1"/>
  <c r="W130" i="13"/>
  <c r="X130" i="13" s="1"/>
  <c r="H146" i="12"/>
  <c r="U145" i="12"/>
  <c r="V145" i="12" s="1"/>
  <c r="O145" i="12"/>
  <c r="Q145" i="12" s="1"/>
  <c r="R145" i="12"/>
  <c r="S145" i="12" s="1"/>
  <c r="I130" i="12"/>
  <c r="I131" i="12" s="1" a="1"/>
  <c r="W130" i="12"/>
  <c r="X130" i="12" s="1"/>
  <c r="U140" i="11"/>
  <c r="V140" i="11" s="1"/>
  <c r="H141" i="11"/>
  <c r="O140" i="11"/>
  <c r="Q140" i="11" s="1"/>
  <c r="R140" i="11"/>
  <c r="S140" i="11" s="1"/>
  <c r="I132" i="11"/>
  <c r="I133" i="11" s="1" a="1"/>
  <c r="W132" i="11"/>
  <c r="X132" i="11" s="1"/>
  <c r="O141" i="10"/>
  <c r="Q141" i="10" s="1"/>
  <c r="H142" i="10"/>
  <c r="R141" i="10"/>
  <c r="S141" i="10" s="1"/>
  <c r="U141" i="10"/>
  <c r="V141" i="10" s="1"/>
  <c r="I130" i="10"/>
  <c r="I131" i="10" s="1" a="1"/>
  <c r="W131" i="10" s="1"/>
  <c r="X130" i="10"/>
  <c r="I132" i="7"/>
  <c r="I133" i="7" s="1" a="1"/>
  <c r="W132" i="7"/>
  <c r="X132" i="7" s="1"/>
  <c r="Y132" i="7" s="1"/>
  <c r="U140" i="7"/>
  <c r="V140" i="7" s="1"/>
  <c r="H141" i="7"/>
  <c r="R140" i="7"/>
  <c r="S140" i="7" s="1"/>
  <c r="O140" i="7"/>
  <c r="Q140" i="7" s="1"/>
  <c r="U140" i="6"/>
  <c r="V140" i="6" s="1"/>
  <c r="H141" i="6"/>
  <c r="O140" i="6"/>
  <c r="Q140" i="6" s="1"/>
  <c r="R140" i="6"/>
  <c r="S140" i="6" s="1"/>
  <c r="W129" i="6"/>
  <c r="X129" i="6" s="1"/>
  <c r="Y129" i="6" s="1"/>
  <c r="I129" i="6"/>
  <c r="I130" i="6" s="1" a="1"/>
  <c r="W129" i="5"/>
  <c r="X129" i="5" s="1"/>
  <c r="Y129" i="5" s="1"/>
  <c r="I129" i="5"/>
  <c r="I130" i="5" s="1" a="1"/>
  <c r="H142" i="5"/>
  <c r="U141" i="5"/>
  <c r="V141" i="5" s="1"/>
  <c r="R141" i="5"/>
  <c r="S141" i="5" s="1"/>
  <c r="O141" i="5"/>
  <c r="Q141" i="5" s="1"/>
  <c r="O141" i="4"/>
  <c r="Q141" i="4" s="1"/>
  <c r="R141" i="4"/>
  <c r="S141" i="4" s="1"/>
  <c r="H142" i="4"/>
  <c r="U141" i="4"/>
  <c r="V141" i="4" s="1"/>
  <c r="W134" i="4"/>
  <c r="X134" i="4" s="1"/>
  <c r="Y134" i="4" s="1"/>
  <c r="I134" i="4"/>
  <c r="I135" i="4" s="1" a="1"/>
  <c r="O141" i="13" l="1"/>
  <c r="Q141" i="13" s="1"/>
  <c r="H142" i="13"/>
  <c r="U141" i="13"/>
  <c r="V141" i="13" s="1"/>
  <c r="R141" i="13"/>
  <c r="S141" i="13" s="1"/>
  <c r="I131" i="13"/>
  <c r="I132" i="13" s="1" a="1"/>
  <c r="W131" i="13"/>
  <c r="X131" i="13" s="1"/>
  <c r="I131" i="12"/>
  <c r="I132" i="12" s="1" a="1"/>
  <c r="W131" i="12"/>
  <c r="X131" i="12" s="1"/>
  <c r="H147" i="12"/>
  <c r="U146" i="12"/>
  <c r="V146" i="12" s="1"/>
  <c r="O146" i="12"/>
  <c r="Q146" i="12" s="1"/>
  <c r="R146" i="12"/>
  <c r="S146" i="12" s="1"/>
  <c r="I133" i="11"/>
  <c r="I134" i="11" s="1" a="1"/>
  <c r="W133" i="11"/>
  <c r="X133" i="11" s="1"/>
  <c r="U141" i="11"/>
  <c r="V141" i="11" s="1"/>
  <c r="H142" i="11"/>
  <c r="O141" i="11"/>
  <c r="Q141" i="11" s="1"/>
  <c r="R141" i="11"/>
  <c r="S141" i="11" s="1"/>
  <c r="H143" i="10"/>
  <c r="U142" i="10"/>
  <c r="V142" i="10" s="1"/>
  <c r="R142" i="10"/>
  <c r="S142" i="10" s="1"/>
  <c r="O142" i="10"/>
  <c r="Q142" i="10" s="1"/>
  <c r="I131" i="10"/>
  <c r="I132" i="10" s="1" a="1"/>
  <c r="W132" i="10" s="1"/>
  <c r="X131" i="10"/>
  <c r="U141" i="7"/>
  <c r="V141" i="7" s="1"/>
  <c r="H142" i="7"/>
  <c r="O141" i="7"/>
  <c r="Q141" i="7" s="1"/>
  <c r="R141" i="7"/>
  <c r="S141" i="7" s="1"/>
  <c r="W133" i="7"/>
  <c r="X133" i="7" s="1"/>
  <c r="Y133" i="7" s="1"/>
  <c r="I133" i="7"/>
  <c r="I134" i="7" s="1" a="1"/>
  <c r="I130" i="6"/>
  <c r="I131" i="6" s="1" a="1"/>
  <c r="W130" i="6"/>
  <c r="X130" i="6" s="1"/>
  <c r="Y130" i="6" s="1"/>
  <c r="U141" i="6"/>
  <c r="V141" i="6" s="1"/>
  <c r="H142" i="6"/>
  <c r="O141" i="6"/>
  <c r="Q141" i="6" s="1"/>
  <c r="R141" i="6"/>
  <c r="S141" i="6" s="1"/>
  <c r="U142" i="5"/>
  <c r="V142" i="5" s="1"/>
  <c r="H143" i="5"/>
  <c r="O142" i="5"/>
  <c r="Q142" i="5" s="1"/>
  <c r="R142" i="5"/>
  <c r="S142" i="5" s="1"/>
  <c r="W130" i="5"/>
  <c r="X130" i="5" s="1"/>
  <c r="Y130" i="5" s="1"/>
  <c r="I130" i="5"/>
  <c r="I131" i="5" s="1" a="1"/>
  <c r="O142" i="4"/>
  <c r="Q142" i="4" s="1"/>
  <c r="R142" i="4"/>
  <c r="S142" i="4" s="1"/>
  <c r="H143" i="4"/>
  <c r="U142" i="4"/>
  <c r="V142" i="4" s="1"/>
  <c r="I135" i="4"/>
  <c r="I136" i="4" s="1" a="1"/>
  <c r="W135" i="4"/>
  <c r="X135" i="4" s="1"/>
  <c r="Y135" i="4" s="1"/>
  <c r="O142" i="13" l="1"/>
  <c r="Q142" i="13" s="1"/>
  <c r="H143" i="13"/>
  <c r="U142" i="13"/>
  <c r="V142" i="13" s="1"/>
  <c r="R142" i="13"/>
  <c r="S142" i="13" s="1"/>
  <c r="I132" i="13"/>
  <c r="I133" i="13" s="1" a="1"/>
  <c r="W132" i="13"/>
  <c r="X132" i="13" s="1"/>
  <c r="H148" i="12"/>
  <c r="U147" i="12"/>
  <c r="V147" i="12" s="1"/>
  <c r="O147" i="12"/>
  <c r="Q147" i="12" s="1"/>
  <c r="R147" i="12"/>
  <c r="S147" i="12" s="1"/>
  <c r="I132" i="12"/>
  <c r="I133" i="12" s="1" a="1"/>
  <c r="W132" i="12"/>
  <c r="X132" i="12" s="1"/>
  <c r="U142" i="11"/>
  <c r="V142" i="11" s="1"/>
  <c r="H143" i="11"/>
  <c r="R142" i="11"/>
  <c r="S142" i="11" s="1"/>
  <c r="O142" i="11"/>
  <c r="Q142" i="11" s="1"/>
  <c r="I134" i="11"/>
  <c r="I135" i="11" s="1" a="1"/>
  <c r="W134" i="11"/>
  <c r="X134" i="11" s="1"/>
  <c r="H144" i="10"/>
  <c r="U143" i="10"/>
  <c r="V143" i="10" s="1"/>
  <c r="O143" i="10"/>
  <c r="Q143" i="10" s="1"/>
  <c r="R143" i="10"/>
  <c r="S143" i="10" s="1"/>
  <c r="I132" i="10"/>
  <c r="I133" i="10" s="1" a="1"/>
  <c r="W133" i="10" s="1"/>
  <c r="X132" i="10"/>
  <c r="I134" i="7"/>
  <c r="I135" i="7" s="1" a="1"/>
  <c r="W134" i="7"/>
  <c r="X134" i="7" s="1"/>
  <c r="Y134" i="7" s="1"/>
  <c r="U142" i="7"/>
  <c r="V142" i="7" s="1"/>
  <c r="H143" i="7"/>
  <c r="R142" i="7"/>
  <c r="S142" i="7" s="1"/>
  <c r="O142" i="7"/>
  <c r="Q142" i="7" s="1"/>
  <c r="H143" i="6"/>
  <c r="U142" i="6"/>
  <c r="V142" i="6" s="1"/>
  <c r="O142" i="6"/>
  <c r="Q142" i="6" s="1"/>
  <c r="R142" i="6"/>
  <c r="S142" i="6" s="1"/>
  <c r="I131" i="6"/>
  <c r="I132" i="6" s="1" a="1"/>
  <c r="W131" i="6"/>
  <c r="X131" i="6" s="1"/>
  <c r="Y131" i="6" s="1"/>
  <c r="I131" i="5"/>
  <c r="I132" i="5" s="1" a="1"/>
  <c r="W131" i="5"/>
  <c r="X131" i="5" s="1"/>
  <c r="Y131" i="5" s="1"/>
  <c r="H144" i="5"/>
  <c r="U143" i="5"/>
  <c r="V143" i="5" s="1"/>
  <c r="O143" i="5"/>
  <c r="Q143" i="5" s="1"/>
  <c r="R143" i="5"/>
  <c r="S143" i="5" s="1"/>
  <c r="O143" i="4"/>
  <c r="Q143" i="4" s="1"/>
  <c r="R143" i="4"/>
  <c r="S143" i="4" s="1"/>
  <c r="H144" i="4"/>
  <c r="U143" i="4"/>
  <c r="V143" i="4" s="1"/>
  <c r="W136" i="4"/>
  <c r="X136" i="4" s="1"/>
  <c r="Y136" i="4" s="1"/>
  <c r="I136" i="4"/>
  <c r="I137" i="4" s="1" a="1"/>
  <c r="U143" i="13" l="1"/>
  <c r="V143" i="13" s="1"/>
  <c r="H144" i="13"/>
  <c r="O143" i="13"/>
  <c r="Q143" i="13" s="1"/>
  <c r="R143" i="13"/>
  <c r="S143" i="13" s="1"/>
  <c r="I133" i="13"/>
  <c r="I134" i="13" s="1" a="1"/>
  <c r="W133" i="13"/>
  <c r="X133" i="13" s="1"/>
  <c r="I133" i="12"/>
  <c r="I134" i="12" s="1" a="1"/>
  <c r="W133" i="12"/>
  <c r="X133" i="12" s="1"/>
  <c r="H149" i="12"/>
  <c r="U148" i="12"/>
  <c r="V148" i="12" s="1"/>
  <c r="R148" i="12"/>
  <c r="S148" i="12" s="1"/>
  <c r="O148" i="12"/>
  <c r="Q148" i="12" s="1"/>
  <c r="U143" i="11"/>
  <c r="V143" i="11" s="1"/>
  <c r="H144" i="11"/>
  <c r="O143" i="11"/>
  <c r="Q143" i="11" s="1"/>
  <c r="R143" i="11"/>
  <c r="S143" i="11" s="1"/>
  <c r="I135" i="11"/>
  <c r="I136" i="11" s="1" a="1"/>
  <c r="W135" i="11"/>
  <c r="X135" i="11" s="1"/>
  <c r="U144" i="10"/>
  <c r="V144" i="10" s="1"/>
  <c r="R144" i="10"/>
  <c r="S144" i="10" s="1"/>
  <c r="H145" i="10"/>
  <c r="O144" i="10"/>
  <c r="Q144" i="10" s="1"/>
  <c r="X133" i="10"/>
  <c r="I133" i="10"/>
  <c r="I134" i="10" s="1" a="1"/>
  <c r="W134" i="10" s="1"/>
  <c r="U143" i="7"/>
  <c r="V143" i="7" s="1"/>
  <c r="H144" i="7"/>
  <c r="R143" i="7"/>
  <c r="S143" i="7" s="1"/>
  <c r="O143" i="7"/>
  <c r="Q143" i="7" s="1"/>
  <c r="I135" i="7"/>
  <c r="I136" i="7" s="1" a="1"/>
  <c r="W135" i="7"/>
  <c r="X135" i="7" s="1"/>
  <c r="Y135" i="7" s="1"/>
  <c r="I132" i="6"/>
  <c r="I133" i="6" s="1" a="1"/>
  <c r="W132" i="6"/>
  <c r="X132" i="6" s="1"/>
  <c r="Y132" i="6" s="1"/>
  <c r="H144" i="6"/>
  <c r="U143" i="6"/>
  <c r="V143" i="6" s="1"/>
  <c r="O143" i="6"/>
  <c r="Q143" i="6" s="1"/>
  <c r="R143" i="6"/>
  <c r="S143" i="6" s="1"/>
  <c r="U144" i="5"/>
  <c r="V144" i="5" s="1"/>
  <c r="H145" i="5"/>
  <c r="R144" i="5"/>
  <c r="S144" i="5" s="1"/>
  <c r="O144" i="5"/>
  <c r="Q144" i="5" s="1"/>
  <c r="W132" i="5"/>
  <c r="X132" i="5" s="1"/>
  <c r="Y132" i="5" s="1"/>
  <c r="I132" i="5"/>
  <c r="I133" i="5" s="1" a="1"/>
  <c r="O144" i="4"/>
  <c r="Q144" i="4" s="1"/>
  <c r="R144" i="4"/>
  <c r="S144" i="4" s="1"/>
  <c r="H145" i="4"/>
  <c r="U144" i="4"/>
  <c r="V144" i="4" s="1"/>
  <c r="W137" i="4"/>
  <c r="X137" i="4" s="1"/>
  <c r="Y137" i="4" s="1"/>
  <c r="I137" i="4"/>
  <c r="I138" i="4" s="1" a="1"/>
  <c r="O144" i="13" l="1"/>
  <c r="Q144" i="13" s="1"/>
  <c r="R144" i="13"/>
  <c r="S144" i="13" s="1"/>
  <c r="H145" i="13"/>
  <c r="U144" i="13"/>
  <c r="V144" i="13" s="1"/>
  <c r="I134" i="13"/>
  <c r="I135" i="13" s="1" a="1"/>
  <c r="W134" i="13"/>
  <c r="X134" i="13" s="1"/>
  <c r="H150" i="12"/>
  <c r="U149" i="12"/>
  <c r="V149" i="12" s="1"/>
  <c r="O149" i="12"/>
  <c r="Q149" i="12" s="1"/>
  <c r="R149" i="12"/>
  <c r="S149" i="12" s="1"/>
  <c r="I134" i="12"/>
  <c r="I135" i="12" s="1" a="1"/>
  <c r="W134" i="12"/>
  <c r="X134" i="12" s="1"/>
  <c r="I136" i="11"/>
  <c r="I137" i="11" s="1" a="1"/>
  <c r="W136" i="11"/>
  <c r="X136" i="11" s="1"/>
  <c r="H145" i="11"/>
  <c r="U144" i="11"/>
  <c r="V144" i="11" s="1"/>
  <c r="O144" i="11"/>
  <c r="Q144" i="11" s="1"/>
  <c r="R144" i="11"/>
  <c r="S144" i="11" s="1"/>
  <c r="H146" i="10"/>
  <c r="R145" i="10"/>
  <c r="S145" i="10" s="1"/>
  <c r="U145" i="10"/>
  <c r="V145" i="10" s="1"/>
  <c r="O145" i="10"/>
  <c r="Q145" i="10" s="1"/>
  <c r="I134" i="10"/>
  <c r="I135" i="10" s="1" a="1"/>
  <c r="W135" i="10" s="1"/>
  <c r="X134" i="10"/>
  <c r="I136" i="7"/>
  <c r="I137" i="7" s="1" a="1"/>
  <c r="W136" i="7"/>
  <c r="X136" i="7" s="1"/>
  <c r="Y136" i="7" s="1"/>
  <c r="U144" i="7"/>
  <c r="V144" i="7" s="1"/>
  <c r="H145" i="7"/>
  <c r="R144" i="7"/>
  <c r="S144" i="7" s="1"/>
  <c r="O144" i="7"/>
  <c r="Q144" i="7" s="1"/>
  <c r="H145" i="6"/>
  <c r="U144" i="6"/>
  <c r="V144" i="6" s="1"/>
  <c r="R144" i="6"/>
  <c r="S144" i="6" s="1"/>
  <c r="O144" i="6"/>
  <c r="Q144" i="6" s="1"/>
  <c r="W133" i="6"/>
  <c r="X133" i="6" s="1"/>
  <c r="Y133" i="6" s="1"/>
  <c r="I133" i="6"/>
  <c r="I134" i="6" s="1" a="1"/>
  <c r="I133" i="5"/>
  <c r="I134" i="5" s="1" a="1"/>
  <c r="W133" i="5"/>
  <c r="X133" i="5" s="1"/>
  <c r="Y133" i="5" s="1"/>
  <c r="U145" i="5"/>
  <c r="V145" i="5" s="1"/>
  <c r="H146" i="5"/>
  <c r="R145" i="5"/>
  <c r="S145" i="5" s="1"/>
  <c r="O145" i="5"/>
  <c r="Q145" i="5" s="1"/>
  <c r="O145" i="4"/>
  <c r="Q145" i="4" s="1"/>
  <c r="R145" i="4"/>
  <c r="S145" i="4" s="1"/>
  <c r="H146" i="4"/>
  <c r="U145" i="4"/>
  <c r="V145" i="4" s="1"/>
  <c r="I138" i="4"/>
  <c r="I139" i="4" s="1" a="1"/>
  <c r="W138" i="4"/>
  <c r="X138" i="4" s="1"/>
  <c r="Y138" i="4" s="1"/>
  <c r="H146" i="13" l="1"/>
  <c r="O145" i="13"/>
  <c r="Q145" i="13" s="1"/>
  <c r="U145" i="13"/>
  <c r="V145" i="13" s="1"/>
  <c r="R145" i="13"/>
  <c r="S145" i="13" s="1"/>
  <c r="I135" i="13"/>
  <c r="I136" i="13" s="1" a="1"/>
  <c r="W135" i="13"/>
  <c r="X135" i="13" s="1"/>
  <c r="H151" i="12"/>
  <c r="U150" i="12"/>
  <c r="V150" i="12" s="1"/>
  <c r="O150" i="12"/>
  <c r="Q150" i="12" s="1"/>
  <c r="R150" i="12"/>
  <c r="S150" i="12" s="1"/>
  <c r="I135" i="12"/>
  <c r="I136" i="12" s="1" a="1"/>
  <c r="W135" i="12"/>
  <c r="X135" i="12" s="1"/>
  <c r="H146" i="11"/>
  <c r="U145" i="11"/>
  <c r="V145" i="11" s="1"/>
  <c r="R145" i="11"/>
  <c r="S145" i="11" s="1"/>
  <c r="O145" i="11"/>
  <c r="Q145" i="11" s="1"/>
  <c r="I137" i="11"/>
  <c r="I138" i="11" s="1" a="1"/>
  <c r="W137" i="11"/>
  <c r="X137" i="11" s="1"/>
  <c r="U146" i="10"/>
  <c r="V146" i="10" s="1"/>
  <c r="H147" i="10"/>
  <c r="R146" i="10"/>
  <c r="S146" i="10" s="1"/>
  <c r="O146" i="10"/>
  <c r="Q146" i="10" s="1"/>
  <c r="X135" i="10"/>
  <c r="I135" i="10"/>
  <c r="I136" i="10" s="1" a="1"/>
  <c r="W136" i="10" s="1"/>
  <c r="H146" i="7"/>
  <c r="U145" i="7"/>
  <c r="V145" i="7" s="1"/>
  <c r="R145" i="7"/>
  <c r="S145" i="7" s="1"/>
  <c r="O145" i="7"/>
  <c r="Q145" i="7" s="1"/>
  <c r="W137" i="7"/>
  <c r="X137" i="7" s="1"/>
  <c r="Y137" i="7" s="1"/>
  <c r="I137" i="7"/>
  <c r="I138" i="7" s="1" a="1"/>
  <c r="W134" i="6"/>
  <c r="X134" i="6" s="1"/>
  <c r="Y134" i="6" s="1"/>
  <c r="I134" i="6"/>
  <c r="I135" i="6" s="1" a="1"/>
  <c r="H146" i="6"/>
  <c r="U145" i="6"/>
  <c r="V145" i="6" s="1"/>
  <c r="R145" i="6"/>
  <c r="S145" i="6" s="1"/>
  <c r="O145" i="6"/>
  <c r="Q145" i="6" s="1"/>
  <c r="U146" i="5"/>
  <c r="V146" i="5" s="1"/>
  <c r="H147" i="5"/>
  <c r="O146" i="5"/>
  <c r="Q146" i="5" s="1"/>
  <c r="R146" i="5"/>
  <c r="S146" i="5" s="1"/>
  <c r="I134" i="5"/>
  <c r="I135" i="5" s="1" a="1"/>
  <c r="W134" i="5"/>
  <c r="X134" i="5" s="1"/>
  <c r="Y134" i="5" s="1"/>
  <c r="O146" i="4"/>
  <c r="Q146" i="4" s="1"/>
  <c r="R146" i="4"/>
  <c r="S146" i="4" s="1"/>
  <c r="H147" i="4"/>
  <c r="U146" i="4"/>
  <c r="V146" i="4" s="1"/>
  <c r="I139" i="4"/>
  <c r="I140" i="4" s="1" a="1"/>
  <c r="W139" i="4"/>
  <c r="X139" i="4" s="1"/>
  <c r="Y139" i="4" s="1"/>
  <c r="O146" i="13" l="1"/>
  <c r="Q146" i="13" s="1"/>
  <c r="H147" i="13"/>
  <c r="R146" i="13"/>
  <c r="S146" i="13" s="1"/>
  <c r="U146" i="13"/>
  <c r="V146" i="13" s="1"/>
  <c r="I136" i="13"/>
  <c r="I137" i="13" s="1" a="1"/>
  <c r="W136" i="13"/>
  <c r="X136" i="13" s="1"/>
  <c r="I136" i="12"/>
  <c r="I137" i="12" s="1" a="1"/>
  <c r="W136" i="12"/>
  <c r="X136" i="12" s="1"/>
  <c r="H152" i="12"/>
  <c r="U151" i="12"/>
  <c r="V151" i="12" s="1"/>
  <c r="O151" i="12"/>
  <c r="Q151" i="12" s="1"/>
  <c r="R151" i="12"/>
  <c r="S151" i="12" s="1"/>
  <c r="I138" i="11"/>
  <c r="I139" i="11" s="1" a="1"/>
  <c r="W138" i="11"/>
  <c r="X138" i="11" s="1"/>
  <c r="H147" i="11"/>
  <c r="U146" i="11"/>
  <c r="V146" i="11" s="1"/>
  <c r="R146" i="11"/>
  <c r="S146" i="11" s="1"/>
  <c r="O146" i="11"/>
  <c r="Q146" i="11" s="1"/>
  <c r="H148" i="10"/>
  <c r="U147" i="10"/>
  <c r="V147" i="10" s="1"/>
  <c r="R147" i="10"/>
  <c r="S147" i="10" s="1"/>
  <c r="O147" i="10"/>
  <c r="Q147" i="10" s="1"/>
  <c r="X136" i="10"/>
  <c r="I136" i="10"/>
  <c r="I137" i="10" s="1" a="1"/>
  <c r="W137" i="10" s="1"/>
  <c r="W138" i="7"/>
  <c r="X138" i="7" s="1"/>
  <c r="Y138" i="7" s="1"/>
  <c r="I138" i="7"/>
  <c r="I139" i="7" s="1" a="1"/>
  <c r="U146" i="7"/>
  <c r="V146" i="7" s="1"/>
  <c r="H147" i="7"/>
  <c r="R146" i="7"/>
  <c r="S146" i="7" s="1"/>
  <c r="O146" i="7"/>
  <c r="Q146" i="7" s="1"/>
  <c r="W135" i="6"/>
  <c r="X135" i="6" s="1"/>
  <c r="Y135" i="6" s="1"/>
  <c r="I135" i="6"/>
  <c r="I136" i="6" s="1" a="1"/>
  <c r="H147" i="6"/>
  <c r="U146" i="6"/>
  <c r="V146" i="6" s="1"/>
  <c r="O146" i="6"/>
  <c r="Q146" i="6" s="1"/>
  <c r="R146" i="6"/>
  <c r="S146" i="6" s="1"/>
  <c r="I135" i="5"/>
  <c r="I136" i="5" s="1" a="1"/>
  <c r="W135" i="5"/>
  <c r="X135" i="5" s="1"/>
  <c r="Y135" i="5" s="1"/>
  <c r="U147" i="5"/>
  <c r="V147" i="5" s="1"/>
  <c r="H148" i="5"/>
  <c r="R147" i="5"/>
  <c r="S147" i="5" s="1"/>
  <c r="O147" i="5"/>
  <c r="Q147" i="5" s="1"/>
  <c r="O147" i="4"/>
  <c r="Q147" i="4" s="1"/>
  <c r="R147" i="4"/>
  <c r="S147" i="4" s="1"/>
  <c r="H148" i="4"/>
  <c r="U147" i="4"/>
  <c r="V147" i="4" s="1"/>
  <c r="I140" i="4"/>
  <c r="I141" i="4" s="1" a="1"/>
  <c r="W140" i="4"/>
  <c r="X140" i="4" s="1"/>
  <c r="Y140" i="4" s="1"/>
  <c r="R147" i="13" l="1"/>
  <c r="S147" i="13" s="1"/>
  <c r="U147" i="13"/>
  <c r="V147" i="13" s="1"/>
  <c r="H148" i="13"/>
  <c r="O147" i="13"/>
  <c r="Q147" i="13" s="1"/>
  <c r="I137" i="13"/>
  <c r="I138" i="13" s="1" a="1"/>
  <c r="W137" i="13"/>
  <c r="X137" i="13" s="1"/>
  <c r="U152" i="12"/>
  <c r="V152" i="12" s="1"/>
  <c r="H153" i="12"/>
  <c r="O152" i="12"/>
  <c r="Q152" i="12" s="1"/>
  <c r="R152" i="12"/>
  <c r="S152" i="12" s="1"/>
  <c r="I137" i="12"/>
  <c r="I138" i="12" s="1" a="1"/>
  <c r="W137" i="12"/>
  <c r="X137" i="12" s="1"/>
  <c r="H148" i="11"/>
  <c r="U147" i="11"/>
  <c r="V147" i="11" s="1"/>
  <c r="R147" i="11"/>
  <c r="S147" i="11" s="1"/>
  <c r="O147" i="11"/>
  <c r="Q147" i="11" s="1"/>
  <c r="I139" i="11"/>
  <c r="I140" i="11" s="1" a="1"/>
  <c r="W139" i="11"/>
  <c r="X139" i="11" s="1"/>
  <c r="U148" i="10"/>
  <c r="V148" i="10" s="1"/>
  <c r="H149" i="10"/>
  <c r="R148" i="10"/>
  <c r="S148" i="10" s="1"/>
  <c r="O148" i="10"/>
  <c r="Q148" i="10" s="1"/>
  <c r="I137" i="10"/>
  <c r="I138" i="10" s="1" a="1"/>
  <c r="W138" i="10" s="1"/>
  <c r="X137" i="10"/>
  <c r="H148" i="7"/>
  <c r="U147" i="7"/>
  <c r="V147" i="7" s="1"/>
  <c r="O147" i="7"/>
  <c r="Q147" i="7" s="1"/>
  <c r="R147" i="7"/>
  <c r="S147" i="7" s="1"/>
  <c r="W139" i="7"/>
  <c r="X139" i="7" s="1"/>
  <c r="Y139" i="7" s="1"/>
  <c r="I139" i="7"/>
  <c r="I140" i="7" s="1" a="1"/>
  <c r="H148" i="6"/>
  <c r="R147" i="6"/>
  <c r="S147" i="6" s="1"/>
  <c r="O147" i="6"/>
  <c r="Q147" i="6" s="1"/>
  <c r="U147" i="6"/>
  <c r="V147" i="6" s="1"/>
  <c r="I136" i="6"/>
  <c r="I137" i="6" s="1" a="1"/>
  <c r="W136" i="6"/>
  <c r="X136" i="6" s="1"/>
  <c r="Y136" i="6" s="1"/>
  <c r="U148" i="5"/>
  <c r="V148" i="5" s="1"/>
  <c r="H149" i="5"/>
  <c r="O148" i="5"/>
  <c r="Q148" i="5" s="1"/>
  <c r="R148" i="5"/>
  <c r="S148" i="5" s="1"/>
  <c r="I136" i="5"/>
  <c r="I137" i="5" s="1" a="1"/>
  <c r="W136" i="5"/>
  <c r="X136" i="5" s="1"/>
  <c r="Y136" i="5" s="1"/>
  <c r="O148" i="4"/>
  <c r="Q148" i="4" s="1"/>
  <c r="R148" i="4"/>
  <c r="S148" i="4" s="1"/>
  <c r="H149" i="4"/>
  <c r="U148" i="4"/>
  <c r="V148" i="4" s="1"/>
  <c r="I141" i="4"/>
  <c r="I142" i="4" s="1" a="1"/>
  <c r="W141" i="4"/>
  <c r="X141" i="4" s="1"/>
  <c r="Y141" i="4" s="1"/>
  <c r="O148" i="13" l="1"/>
  <c r="Q148" i="13" s="1"/>
  <c r="R148" i="13"/>
  <c r="S148" i="13" s="1"/>
  <c r="H149" i="13"/>
  <c r="U148" i="13"/>
  <c r="V148" i="13" s="1"/>
  <c r="I138" i="13"/>
  <c r="I139" i="13" s="1" a="1"/>
  <c r="W138" i="13"/>
  <c r="X138" i="13" s="1"/>
  <c r="I138" i="12"/>
  <c r="I139" i="12" s="1" a="1"/>
  <c r="W138" i="12"/>
  <c r="X138" i="12" s="1"/>
  <c r="U153" i="12"/>
  <c r="V153" i="12" s="1"/>
  <c r="H154" i="12"/>
  <c r="O153" i="12"/>
  <c r="Q153" i="12" s="1"/>
  <c r="R153" i="12"/>
  <c r="S153" i="12" s="1"/>
  <c r="I140" i="11"/>
  <c r="I141" i="11" s="1" a="1"/>
  <c r="W140" i="11"/>
  <c r="X140" i="11" s="1"/>
  <c r="H149" i="11"/>
  <c r="U148" i="11"/>
  <c r="V148" i="11" s="1"/>
  <c r="O148" i="11"/>
  <c r="Q148" i="11" s="1"/>
  <c r="R148" i="11"/>
  <c r="S148" i="11" s="1"/>
  <c r="R149" i="10"/>
  <c r="S149" i="10" s="1"/>
  <c r="H150" i="10"/>
  <c r="U149" i="10"/>
  <c r="V149" i="10" s="1"/>
  <c r="O149" i="10"/>
  <c r="Q149" i="10" s="1"/>
  <c r="X138" i="10"/>
  <c r="I138" i="10"/>
  <c r="I139" i="10" s="1" a="1"/>
  <c r="W139" i="10" s="1"/>
  <c r="W140" i="7"/>
  <c r="X140" i="7" s="1"/>
  <c r="Y140" i="7" s="1"/>
  <c r="I140" i="7"/>
  <c r="I141" i="7" s="1" a="1"/>
  <c r="H149" i="7"/>
  <c r="U148" i="7"/>
  <c r="V148" i="7" s="1"/>
  <c r="O148" i="7"/>
  <c r="Q148" i="7" s="1"/>
  <c r="R148" i="7"/>
  <c r="S148" i="7" s="1"/>
  <c r="I137" i="6"/>
  <c r="I138" i="6" s="1" a="1"/>
  <c r="W137" i="6"/>
  <c r="X137" i="6" s="1"/>
  <c r="Y137" i="6" s="1"/>
  <c r="U148" i="6"/>
  <c r="V148" i="6" s="1"/>
  <c r="H149" i="6"/>
  <c r="O148" i="6"/>
  <c r="Q148" i="6" s="1"/>
  <c r="R148" i="6"/>
  <c r="S148" i="6" s="1"/>
  <c r="I137" i="5"/>
  <c r="I138" i="5" s="1" a="1"/>
  <c r="W137" i="5"/>
  <c r="X137" i="5" s="1"/>
  <c r="Y137" i="5" s="1"/>
  <c r="H150" i="5"/>
  <c r="U149" i="5"/>
  <c r="V149" i="5" s="1"/>
  <c r="R149" i="5"/>
  <c r="S149" i="5" s="1"/>
  <c r="O149" i="5"/>
  <c r="Q149" i="5" s="1"/>
  <c r="O149" i="4"/>
  <c r="Q149" i="4" s="1"/>
  <c r="R149" i="4"/>
  <c r="S149" i="4" s="1"/>
  <c r="H150" i="4"/>
  <c r="U149" i="4"/>
  <c r="V149" i="4" s="1"/>
  <c r="I142" i="4"/>
  <c r="I143" i="4" s="1" a="1"/>
  <c r="W142" i="4"/>
  <c r="X142" i="4" s="1"/>
  <c r="Y142" i="4" s="1"/>
  <c r="H150" i="13" l="1"/>
  <c r="U149" i="13"/>
  <c r="V149" i="13" s="1"/>
  <c r="O149" i="13"/>
  <c r="Q149" i="13" s="1"/>
  <c r="R149" i="13"/>
  <c r="S149" i="13" s="1"/>
  <c r="I139" i="13"/>
  <c r="I140" i="13" s="1" a="1"/>
  <c r="W139" i="13"/>
  <c r="X139" i="13" s="1"/>
  <c r="U154" i="12"/>
  <c r="V154" i="12" s="1"/>
  <c r="H155" i="12"/>
  <c r="O154" i="12"/>
  <c r="Q154" i="12" s="1"/>
  <c r="R154" i="12"/>
  <c r="S154" i="12" s="1"/>
  <c r="I139" i="12"/>
  <c r="I140" i="12" s="1" a="1"/>
  <c r="W139" i="12"/>
  <c r="X139" i="12" s="1"/>
  <c r="H150" i="11"/>
  <c r="U149" i="11"/>
  <c r="V149" i="11" s="1"/>
  <c r="O149" i="11"/>
  <c r="Q149" i="11" s="1"/>
  <c r="R149" i="11"/>
  <c r="S149" i="11" s="1"/>
  <c r="I141" i="11"/>
  <c r="I142" i="11" s="1" a="1"/>
  <c r="W141" i="11"/>
  <c r="X141" i="11" s="1"/>
  <c r="R150" i="10"/>
  <c r="S150" i="10" s="1"/>
  <c r="H151" i="10"/>
  <c r="U150" i="10"/>
  <c r="V150" i="10" s="1"/>
  <c r="O150" i="10"/>
  <c r="Q150" i="10" s="1"/>
  <c r="X139" i="10"/>
  <c r="I139" i="10"/>
  <c r="I140" i="10" s="1" a="1"/>
  <c r="W140" i="10" s="1"/>
  <c r="H150" i="7"/>
  <c r="U149" i="7"/>
  <c r="V149" i="7" s="1"/>
  <c r="O149" i="7"/>
  <c r="Q149" i="7" s="1"/>
  <c r="R149" i="7"/>
  <c r="S149" i="7" s="1"/>
  <c r="W141" i="7"/>
  <c r="X141" i="7" s="1"/>
  <c r="Y141" i="7" s="1"/>
  <c r="I141" i="7"/>
  <c r="I142" i="7" s="1" a="1"/>
  <c r="U149" i="6"/>
  <c r="V149" i="6" s="1"/>
  <c r="H150" i="6"/>
  <c r="R149" i="6"/>
  <c r="S149" i="6" s="1"/>
  <c r="O149" i="6"/>
  <c r="Q149" i="6" s="1"/>
  <c r="I138" i="6"/>
  <c r="I139" i="6" s="1" a="1"/>
  <c r="W138" i="6"/>
  <c r="X138" i="6" s="1"/>
  <c r="Y138" i="6" s="1"/>
  <c r="H151" i="5"/>
  <c r="U150" i="5"/>
  <c r="V150" i="5" s="1"/>
  <c r="O150" i="5"/>
  <c r="Q150" i="5" s="1"/>
  <c r="R150" i="5"/>
  <c r="S150" i="5" s="1"/>
  <c r="I138" i="5"/>
  <c r="I139" i="5" s="1" a="1"/>
  <c r="W138" i="5"/>
  <c r="X138" i="5" s="1"/>
  <c r="Y138" i="5" s="1"/>
  <c r="O150" i="4"/>
  <c r="Q150" i="4" s="1"/>
  <c r="R150" i="4"/>
  <c r="S150" i="4" s="1"/>
  <c r="H151" i="4"/>
  <c r="U150" i="4"/>
  <c r="V150" i="4" s="1"/>
  <c r="I143" i="4"/>
  <c r="I144" i="4" s="1" a="1"/>
  <c r="W143" i="4"/>
  <c r="X143" i="4" s="1"/>
  <c r="Y143" i="4" s="1"/>
  <c r="O150" i="13" l="1"/>
  <c r="Q150" i="13" s="1"/>
  <c r="U150" i="13"/>
  <c r="V150" i="13" s="1"/>
  <c r="H151" i="13"/>
  <c r="R150" i="13"/>
  <c r="S150" i="13" s="1"/>
  <c r="I140" i="13"/>
  <c r="I141" i="13" s="1" a="1"/>
  <c r="W140" i="13"/>
  <c r="X140" i="13" s="1"/>
  <c r="I140" i="12"/>
  <c r="I141" i="12" s="1" a="1"/>
  <c r="W140" i="12"/>
  <c r="X140" i="12" s="1"/>
  <c r="U155" i="12"/>
  <c r="V155" i="12" s="1"/>
  <c r="H156" i="12"/>
  <c r="O155" i="12"/>
  <c r="Q155" i="12" s="1"/>
  <c r="R155" i="12"/>
  <c r="S155" i="12" s="1"/>
  <c r="I142" i="11"/>
  <c r="I143" i="11" s="1" a="1"/>
  <c r="W142" i="11"/>
  <c r="X142" i="11" s="1"/>
  <c r="U150" i="11"/>
  <c r="V150" i="11" s="1"/>
  <c r="H151" i="11"/>
  <c r="R150" i="11"/>
  <c r="S150" i="11" s="1"/>
  <c r="O150" i="11"/>
  <c r="Q150" i="11" s="1"/>
  <c r="H152" i="10"/>
  <c r="O151" i="10"/>
  <c r="Q151" i="10" s="1"/>
  <c r="U151" i="10"/>
  <c r="V151" i="10" s="1"/>
  <c r="R151" i="10"/>
  <c r="S151" i="10" s="1"/>
  <c r="X140" i="10"/>
  <c r="I140" i="10"/>
  <c r="I141" i="10" s="1" a="1"/>
  <c r="W141" i="10" s="1"/>
  <c r="W142" i="7"/>
  <c r="X142" i="7" s="1"/>
  <c r="Y142" i="7" s="1"/>
  <c r="I142" i="7"/>
  <c r="I143" i="7" s="1" a="1"/>
  <c r="H151" i="7"/>
  <c r="U150" i="7"/>
  <c r="V150" i="7" s="1"/>
  <c r="R150" i="7"/>
  <c r="S150" i="7" s="1"/>
  <c r="O150" i="7"/>
  <c r="Q150" i="7" s="1"/>
  <c r="W139" i="6"/>
  <c r="X139" i="6" s="1"/>
  <c r="Y139" i="6" s="1"/>
  <c r="I139" i="6"/>
  <c r="I140" i="6" s="1" a="1"/>
  <c r="U150" i="6"/>
  <c r="V150" i="6" s="1"/>
  <c r="H151" i="6"/>
  <c r="O150" i="6"/>
  <c r="Q150" i="6" s="1"/>
  <c r="R150" i="6"/>
  <c r="S150" i="6" s="1"/>
  <c r="I139" i="5"/>
  <c r="I140" i="5" s="1" a="1"/>
  <c r="W139" i="5"/>
  <c r="X139" i="5" s="1"/>
  <c r="Y139" i="5" s="1"/>
  <c r="H152" i="5"/>
  <c r="U151" i="5"/>
  <c r="V151" i="5" s="1"/>
  <c r="R151" i="5"/>
  <c r="S151" i="5" s="1"/>
  <c r="O151" i="5"/>
  <c r="Q151" i="5" s="1"/>
  <c r="O151" i="4"/>
  <c r="Q151" i="4" s="1"/>
  <c r="R151" i="4"/>
  <c r="S151" i="4" s="1"/>
  <c r="H152" i="4"/>
  <c r="U151" i="4"/>
  <c r="V151" i="4" s="1"/>
  <c r="I144" i="4"/>
  <c r="I145" i="4" s="1" a="1"/>
  <c r="W144" i="4"/>
  <c r="X144" i="4" s="1"/>
  <c r="Y144" i="4" s="1"/>
  <c r="H152" i="13" l="1"/>
  <c r="U151" i="13"/>
  <c r="V151" i="13" s="1"/>
  <c r="O151" i="13"/>
  <c r="Q151" i="13" s="1"/>
  <c r="R151" i="13"/>
  <c r="S151" i="13" s="1"/>
  <c r="I141" i="13"/>
  <c r="I142" i="13" s="1" a="1"/>
  <c r="W141" i="13"/>
  <c r="X141" i="13" s="1"/>
  <c r="U156" i="12"/>
  <c r="V156" i="12" s="1"/>
  <c r="H157" i="12"/>
  <c r="R156" i="12"/>
  <c r="S156" i="12" s="1"/>
  <c r="O156" i="12"/>
  <c r="Q156" i="12" s="1"/>
  <c r="I141" i="12"/>
  <c r="I142" i="12" s="1" a="1"/>
  <c r="W141" i="12"/>
  <c r="X141" i="12" s="1"/>
  <c r="U151" i="11"/>
  <c r="V151" i="11" s="1"/>
  <c r="H152" i="11"/>
  <c r="O151" i="11"/>
  <c r="Q151" i="11" s="1"/>
  <c r="R151" i="11"/>
  <c r="S151" i="11" s="1"/>
  <c r="I143" i="11"/>
  <c r="I144" i="11" s="1" a="1"/>
  <c r="W143" i="11"/>
  <c r="X143" i="11" s="1"/>
  <c r="U152" i="10"/>
  <c r="V152" i="10" s="1"/>
  <c r="O152" i="10"/>
  <c r="Q152" i="10" s="1"/>
  <c r="H153" i="10"/>
  <c r="R152" i="10"/>
  <c r="S152" i="10" s="1"/>
  <c r="I141" i="10"/>
  <c r="I142" i="10" s="1" a="1"/>
  <c r="W142" i="10" s="1"/>
  <c r="X141" i="10"/>
  <c r="H152" i="7"/>
  <c r="U151" i="7"/>
  <c r="V151" i="7" s="1"/>
  <c r="O151" i="7"/>
  <c r="Q151" i="7" s="1"/>
  <c r="R151" i="7"/>
  <c r="S151" i="7" s="1"/>
  <c r="W143" i="7"/>
  <c r="X143" i="7" s="1"/>
  <c r="Y143" i="7" s="1"/>
  <c r="I143" i="7"/>
  <c r="I144" i="7" s="1" a="1"/>
  <c r="U151" i="6"/>
  <c r="V151" i="6" s="1"/>
  <c r="H152" i="6"/>
  <c r="O151" i="6"/>
  <c r="Q151" i="6" s="1"/>
  <c r="R151" i="6"/>
  <c r="S151" i="6" s="1"/>
  <c r="W140" i="6"/>
  <c r="X140" i="6" s="1"/>
  <c r="Y140" i="6" s="1"/>
  <c r="I140" i="6"/>
  <c r="I141" i="6" s="1" a="1"/>
  <c r="U152" i="5"/>
  <c r="V152" i="5" s="1"/>
  <c r="H153" i="5"/>
  <c r="R152" i="5"/>
  <c r="S152" i="5" s="1"/>
  <c r="O152" i="5"/>
  <c r="Q152" i="5" s="1"/>
  <c r="W140" i="5"/>
  <c r="X140" i="5" s="1"/>
  <c r="Y140" i="5" s="1"/>
  <c r="I140" i="5"/>
  <c r="I141" i="5" s="1" a="1"/>
  <c r="O152" i="4"/>
  <c r="Q152" i="4" s="1"/>
  <c r="R152" i="4"/>
  <c r="S152" i="4" s="1"/>
  <c r="H153" i="4"/>
  <c r="U152" i="4"/>
  <c r="V152" i="4" s="1"/>
  <c r="I145" i="4"/>
  <c r="I146" i="4" s="1" a="1"/>
  <c r="W145" i="4"/>
  <c r="X145" i="4" s="1"/>
  <c r="Y145" i="4" s="1"/>
  <c r="H153" i="13" l="1"/>
  <c r="O152" i="13"/>
  <c r="Q152" i="13" s="1"/>
  <c r="U152" i="13"/>
  <c r="V152" i="13" s="1"/>
  <c r="R152" i="13"/>
  <c r="S152" i="13" s="1"/>
  <c r="I142" i="13"/>
  <c r="I143" i="13" s="1" a="1"/>
  <c r="W142" i="13"/>
  <c r="X142" i="13" s="1"/>
  <c r="I142" i="12"/>
  <c r="I143" i="12" s="1" a="1"/>
  <c r="W142" i="12"/>
  <c r="X142" i="12" s="1"/>
  <c r="U157" i="12"/>
  <c r="V157" i="12" s="1"/>
  <c r="H158" i="12"/>
  <c r="R157" i="12"/>
  <c r="S157" i="12" s="1"/>
  <c r="O157" i="12"/>
  <c r="Q157" i="12" s="1"/>
  <c r="U152" i="11"/>
  <c r="V152" i="11" s="1"/>
  <c r="H153" i="11"/>
  <c r="O152" i="11"/>
  <c r="Q152" i="11" s="1"/>
  <c r="R152" i="11"/>
  <c r="S152" i="11" s="1"/>
  <c r="I144" i="11"/>
  <c r="I145" i="11" s="1" a="1"/>
  <c r="W144" i="11"/>
  <c r="X144" i="11" s="1"/>
  <c r="H154" i="10"/>
  <c r="O153" i="10"/>
  <c r="Q153" i="10" s="1"/>
  <c r="R153" i="10"/>
  <c r="S153" i="10" s="1"/>
  <c r="U153" i="10"/>
  <c r="V153" i="10" s="1"/>
  <c r="I142" i="10"/>
  <c r="I143" i="10" s="1" a="1"/>
  <c r="W143" i="10" s="1"/>
  <c r="X142" i="10"/>
  <c r="W144" i="7"/>
  <c r="X144" i="7" s="1"/>
  <c r="Y144" i="7" s="1"/>
  <c r="I144" i="7"/>
  <c r="I145" i="7" s="1" a="1"/>
  <c r="U152" i="7"/>
  <c r="V152" i="7" s="1"/>
  <c r="H153" i="7"/>
  <c r="O152" i="7"/>
  <c r="Q152" i="7" s="1"/>
  <c r="R152" i="7"/>
  <c r="S152" i="7" s="1"/>
  <c r="U152" i="6"/>
  <c r="V152" i="6" s="1"/>
  <c r="H153" i="6"/>
  <c r="O152" i="6"/>
  <c r="Q152" i="6" s="1"/>
  <c r="R152" i="6"/>
  <c r="S152" i="6" s="1"/>
  <c r="W141" i="6"/>
  <c r="X141" i="6" s="1"/>
  <c r="Y141" i="6" s="1"/>
  <c r="I141" i="6"/>
  <c r="I142" i="6" s="1" a="1"/>
  <c r="H154" i="5"/>
  <c r="U153" i="5"/>
  <c r="V153" i="5" s="1"/>
  <c r="O153" i="5"/>
  <c r="Q153" i="5" s="1"/>
  <c r="R153" i="5"/>
  <c r="S153" i="5" s="1"/>
  <c r="W141" i="5"/>
  <c r="X141" i="5" s="1"/>
  <c r="Y141" i="5" s="1"/>
  <c r="I141" i="5"/>
  <c r="I142" i="5" s="1" a="1"/>
  <c r="O153" i="4"/>
  <c r="Q153" i="4" s="1"/>
  <c r="R153" i="4"/>
  <c r="S153" i="4" s="1"/>
  <c r="H154" i="4"/>
  <c r="U153" i="4"/>
  <c r="V153" i="4" s="1"/>
  <c r="I146" i="4"/>
  <c r="I147" i="4" s="1" a="1"/>
  <c r="W146" i="4"/>
  <c r="X146" i="4" s="1"/>
  <c r="Y146" i="4" s="1"/>
  <c r="H154" i="13" l="1"/>
  <c r="R153" i="13"/>
  <c r="S153" i="13" s="1"/>
  <c r="U153" i="13"/>
  <c r="V153" i="13" s="1"/>
  <c r="O153" i="13"/>
  <c r="Q153" i="13" s="1"/>
  <c r="I143" i="13"/>
  <c r="I144" i="13" s="1" a="1"/>
  <c r="W143" i="13"/>
  <c r="X143" i="13" s="1"/>
  <c r="H159" i="12"/>
  <c r="U158" i="12"/>
  <c r="V158" i="12" s="1"/>
  <c r="R158" i="12"/>
  <c r="S158" i="12" s="1"/>
  <c r="O158" i="12"/>
  <c r="Q158" i="12" s="1"/>
  <c r="I143" i="12"/>
  <c r="I144" i="12" s="1" a="1"/>
  <c r="W143" i="12"/>
  <c r="X143" i="12" s="1"/>
  <c r="I145" i="11"/>
  <c r="I146" i="11" s="1" a="1"/>
  <c r="W145" i="11"/>
  <c r="X145" i="11" s="1"/>
  <c r="U153" i="11"/>
  <c r="V153" i="11" s="1"/>
  <c r="H154" i="11"/>
  <c r="O153" i="11"/>
  <c r="Q153" i="11" s="1"/>
  <c r="R153" i="11"/>
  <c r="S153" i="11" s="1"/>
  <c r="H155" i="10"/>
  <c r="O154" i="10"/>
  <c r="Q154" i="10" s="1"/>
  <c r="U154" i="10"/>
  <c r="V154" i="10" s="1"/>
  <c r="R154" i="10"/>
  <c r="S154" i="10" s="1"/>
  <c r="I143" i="10"/>
  <c r="I144" i="10" s="1" a="1"/>
  <c r="W144" i="10" s="1"/>
  <c r="X143" i="10"/>
  <c r="H154" i="7"/>
  <c r="U153" i="7"/>
  <c r="V153" i="7" s="1"/>
  <c r="O153" i="7"/>
  <c r="Q153" i="7" s="1"/>
  <c r="R153" i="7"/>
  <c r="S153" i="7" s="1"/>
  <c r="W145" i="7"/>
  <c r="X145" i="7" s="1"/>
  <c r="Y145" i="7" s="1"/>
  <c r="I145" i="7"/>
  <c r="I146" i="7" s="1" a="1"/>
  <c r="I142" i="6"/>
  <c r="I143" i="6" s="1" a="1"/>
  <c r="W142" i="6"/>
  <c r="X142" i="6" s="1"/>
  <c r="Y142" i="6" s="1"/>
  <c r="H154" i="6"/>
  <c r="U153" i="6"/>
  <c r="V153" i="6" s="1"/>
  <c r="R153" i="6"/>
  <c r="S153" i="6" s="1"/>
  <c r="O153" i="6"/>
  <c r="Q153" i="6" s="1"/>
  <c r="W142" i="5"/>
  <c r="X142" i="5" s="1"/>
  <c r="Y142" i="5" s="1"/>
  <c r="I142" i="5"/>
  <c r="I143" i="5" s="1" a="1"/>
  <c r="H155" i="5"/>
  <c r="U154" i="5"/>
  <c r="V154" i="5" s="1"/>
  <c r="O154" i="5"/>
  <c r="Q154" i="5" s="1"/>
  <c r="R154" i="5"/>
  <c r="S154" i="5" s="1"/>
  <c r="O154" i="4"/>
  <c r="Q154" i="4" s="1"/>
  <c r="R154" i="4"/>
  <c r="S154" i="4" s="1"/>
  <c r="H155" i="4"/>
  <c r="U154" i="4"/>
  <c r="V154" i="4" s="1"/>
  <c r="I147" i="4"/>
  <c r="I148" i="4" s="1" a="1"/>
  <c r="W147" i="4"/>
  <c r="X147" i="4" s="1"/>
  <c r="Y147" i="4" s="1"/>
  <c r="H155" i="13" l="1"/>
  <c r="U154" i="13"/>
  <c r="V154" i="13" s="1"/>
  <c r="O154" i="13"/>
  <c r="Q154" i="13" s="1"/>
  <c r="R154" i="13"/>
  <c r="S154" i="13" s="1"/>
  <c r="I144" i="13"/>
  <c r="I145" i="13" s="1" a="1"/>
  <c r="W144" i="13"/>
  <c r="X144" i="13" s="1"/>
  <c r="I144" i="12"/>
  <c r="I145" i="12" s="1" a="1"/>
  <c r="W144" i="12"/>
  <c r="X144" i="12" s="1"/>
  <c r="H160" i="12"/>
  <c r="U159" i="12"/>
  <c r="V159" i="12" s="1"/>
  <c r="R159" i="12"/>
  <c r="S159" i="12" s="1"/>
  <c r="O159" i="12"/>
  <c r="Q159" i="12" s="1"/>
  <c r="U154" i="11"/>
  <c r="V154" i="11" s="1"/>
  <c r="H155" i="11"/>
  <c r="R154" i="11"/>
  <c r="S154" i="11" s="1"/>
  <c r="O154" i="11"/>
  <c r="Q154" i="11" s="1"/>
  <c r="I146" i="11"/>
  <c r="I147" i="11" s="1" a="1"/>
  <c r="W146" i="11"/>
  <c r="X146" i="11" s="1"/>
  <c r="H156" i="10"/>
  <c r="O155" i="10"/>
  <c r="Q155" i="10" s="1"/>
  <c r="U155" i="10"/>
  <c r="V155" i="10" s="1"/>
  <c r="R155" i="10"/>
  <c r="S155" i="10" s="1"/>
  <c r="X144" i="10"/>
  <c r="I144" i="10"/>
  <c r="I145" i="10" s="1" a="1"/>
  <c r="W145" i="10" s="1"/>
  <c r="I146" i="7"/>
  <c r="I147" i="7" s="1" a="1"/>
  <c r="W146" i="7"/>
  <c r="X146" i="7" s="1"/>
  <c r="Y146" i="7" s="1"/>
  <c r="U154" i="7"/>
  <c r="V154" i="7" s="1"/>
  <c r="H155" i="7"/>
  <c r="R154" i="7"/>
  <c r="S154" i="7" s="1"/>
  <c r="O154" i="7"/>
  <c r="Q154" i="7" s="1"/>
  <c r="U154" i="6"/>
  <c r="V154" i="6" s="1"/>
  <c r="H155" i="6"/>
  <c r="O154" i="6"/>
  <c r="Q154" i="6" s="1"/>
  <c r="R154" i="6"/>
  <c r="S154" i="6" s="1"/>
  <c r="I143" i="6"/>
  <c r="I144" i="6" s="1" a="1"/>
  <c r="W143" i="6"/>
  <c r="X143" i="6" s="1"/>
  <c r="Y143" i="6" s="1"/>
  <c r="I143" i="5"/>
  <c r="I144" i="5" s="1" a="1"/>
  <c r="W143" i="5"/>
  <c r="X143" i="5" s="1"/>
  <c r="Y143" i="5" s="1"/>
  <c r="H156" i="5"/>
  <c r="U155" i="5"/>
  <c r="V155" i="5" s="1"/>
  <c r="O155" i="5"/>
  <c r="Q155" i="5" s="1"/>
  <c r="R155" i="5"/>
  <c r="S155" i="5" s="1"/>
  <c r="O155" i="4"/>
  <c r="Q155" i="4" s="1"/>
  <c r="R155" i="4"/>
  <c r="S155" i="4" s="1"/>
  <c r="H156" i="4"/>
  <c r="U155" i="4"/>
  <c r="V155" i="4" s="1"/>
  <c r="I148" i="4"/>
  <c r="I149" i="4" s="1" a="1"/>
  <c r="W148" i="4"/>
  <c r="X148" i="4" s="1"/>
  <c r="Y148" i="4" s="1"/>
  <c r="U155" i="13" l="1"/>
  <c r="V155" i="13" s="1"/>
  <c r="R155" i="13"/>
  <c r="S155" i="13" s="1"/>
  <c r="H156" i="13"/>
  <c r="O155" i="13"/>
  <c r="Q155" i="13" s="1"/>
  <c r="I145" i="13"/>
  <c r="I146" i="13" s="1" a="1"/>
  <c r="W145" i="13"/>
  <c r="X145" i="13" s="1"/>
  <c r="H161" i="12"/>
  <c r="U160" i="12"/>
  <c r="V160" i="12" s="1"/>
  <c r="R160" i="12"/>
  <c r="S160" i="12" s="1"/>
  <c r="O160" i="12"/>
  <c r="Q160" i="12" s="1"/>
  <c r="I145" i="12"/>
  <c r="I146" i="12" s="1" a="1"/>
  <c r="W145" i="12"/>
  <c r="X145" i="12" s="1"/>
  <c r="I147" i="11"/>
  <c r="I148" i="11" s="1" a="1"/>
  <c r="W147" i="11"/>
  <c r="X147" i="11" s="1"/>
  <c r="H156" i="11"/>
  <c r="U155" i="11"/>
  <c r="V155" i="11" s="1"/>
  <c r="R155" i="11"/>
  <c r="S155" i="11" s="1"/>
  <c r="O155" i="11"/>
  <c r="Q155" i="11" s="1"/>
  <c r="R156" i="10"/>
  <c r="S156" i="10" s="1"/>
  <c r="U156" i="10"/>
  <c r="V156" i="10" s="1"/>
  <c r="H157" i="10"/>
  <c r="O156" i="10"/>
  <c r="Q156" i="10" s="1"/>
  <c r="X145" i="10"/>
  <c r="I145" i="10"/>
  <c r="I146" i="10" s="1" a="1"/>
  <c r="W146" i="10" s="1"/>
  <c r="U155" i="7"/>
  <c r="V155" i="7" s="1"/>
  <c r="H156" i="7"/>
  <c r="O155" i="7"/>
  <c r="Q155" i="7" s="1"/>
  <c r="R155" i="7"/>
  <c r="S155" i="7" s="1"/>
  <c r="I147" i="7"/>
  <c r="I148" i="7" s="1" a="1"/>
  <c r="W147" i="7"/>
  <c r="X147" i="7" s="1"/>
  <c r="Y147" i="7" s="1"/>
  <c r="I144" i="6"/>
  <c r="I145" i="6" s="1" a="1"/>
  <c r="W144" i="6"/>
  <c r="X144" i="6" s="1"/>
  <c r="Y144" i="6" s="1"/>
  <c r="H156" i="6"/>
  <c r="U155" i="6"/>
  <c r="V155" i="6" s="1"/>
  <c r="O155" i="6"/>
  <c r="Q155" i="6" s="1"/>
  <c r="R155" i="6"/>
  <c r="S155" i="6" s="1"/>
  <c r="U156" i="5"/>
  <c r="V156" i="5" s="1"/>
  <c r="H157" i="5"/>
  <c r="O156" i="5"/>
  <c r="Q156" i="5" s="1"/>
  <c r="R156" i="5"/>
  <c r="S156" i="5" s="1"/>
  <c r="W144" i="5"/>
  <c r="X144" i="5" s="1"/>
  <c r="Y144" i="5" s="1"/>
  <c r="I144" i="5"/>
  <c r="I145" i="5" s="1" a="1"/>
  <c r="O156" i="4"/>
  <c r="Q156" i="4" s="1"/>
  <c r="R156" i="4"/>
  <c r="S156" i="4" s="1"/>
  <c r="H157" i="4"/>
  <c r="U156" i="4"/>
  <c r="V156" i="4" s="1"/>
  <c r="I149" i="4"/>
  <c r="I150" i="4" s="1" a="1"/>
  <c r="W149" i="4"/>
  <c r="X149" i="4" s="1"/>
  <c r="Y149" i="4" s="1"/>
  <c r="O156" i="13" l="1"/>
  <c r="Q156" i="13" s="1"/>
  <c r="H157" i="13"/>
  <c r="U156" i="13"/>
  <c r="V156" i="13" s="1"/>
  <c r="R156" i="13"/>
  <c r="S156" i="13" s="1"/>
  <c r="I146" i="13"/>
  <c r="I147" i="13" s="1" a="1"/>
  <c r="W146" i="13"/>
  <c r="X146" i="13" s="1"/>
  <c r="I146" i="12"/>
  <c r="I147" i="12" s="1" a="1"/>
  <c r="W146" i="12"/>
  <c r="X146" i="12" s="1"/>
  <c r="H162" i="12"/>
  <c r="U161" i="12"/>
  <c r="V161" i="12" s="1"/>
  <c r="R161" i="12"/>
  <c r="S161" i="12" s="1"/>
  <c r="O161" i="12"/>
  <c r="Q161" i="12" s="1"/>
  <c r="H157" i="11"/>
  <c r="U156" i="11"/>
  <c r="V156" i="11" s="1"/>
  <c r="O156" i="11"/>
  <c r="Q156" i="11" s="1"/>
  <c r="R156" i="11"/>
  <c r="S156" i="11" s="1"/>
  <c r="I148" i="11"/>
  <c r="I149" i="11" s="1" a="1"/>
  <c r="W148" i="11"/>
  <c r="X148" i="11" s="1"/>
  <c r="U157" i="10"/>
  <c r="V157" i="10" s="1"/>
  <c r="H158" i="10"/>
  <c r="O157" i="10"/>
  <c r="Q157" i="10" s="1"/>
  <c r="R157" i="10"/>
  <c r="S157" i="10" s="1"/>
  <c r="X146" i="10"/>
  <c r="I146" i="10"/>
  <c r="I147" i="10" s="1" a="1"/>
  <c r="W147" i="10" s="1"/>
  <c r="U156" i="7"/>
  <c r="V156" i="7" s="1"/>
  <c r="H157" i="7"/>
  <c r="O156" i="7"/>
  <c r="Q156" i="7" s="1"/>
  <c r="R156" i="7"/>
  <c r="S156" i="7" s="1"/>
  <c r="I148" i="7"/>
  <c r="I149" i="7" s="1" a="1"/>
  <c r="W148" i="7"/>
  <c r="X148" i="7" s="1"/>
  <c r="Y148" i="7" s="1"/>
  <c r="H157" i="6"/>
  <c r="U156" i="6"/>
  <c r="V156" i="6" s="1"/>
  <c r="R156" i="6"/>
  <c r="S156" i="6" s="1"/>
  <c r="O156" i="6"/>
  <c r="Q156" i="6" s="1"/>
  <c r="I145" i="6"/>
  <c r="I146" i="6" s="1" a="1"/>
  <c r="W145" i="6"/>
  <c r="X145" i="6" s="1"/>
  <c r="Y145" i="6" s="1"/>
  <c r="W145" i="5"/>
  <c r="X145" i="5" s="1"/>
  <c r="Y145" i="5" s="1"/>
  <c r="I145" i="5"/>
  <c r="I146" i="5" s="1" a="1"/>
  <c r="U157" i="5"/>
  <c r="V157" i="5" s="1"/>
  <c r="H158" i="5"/>
  <c r="O157" i="5"/>
  <c r="Q157" i="5" s="1"/>
  <c r="R157" i="5"/>
  <c r="S157" i="5" s="1"/>
  <c r="O157" i="4"/>
  <c r="Q157" i="4" s="1"/>
  <c r="R157" i="4"/>
  <c r="S157" i="4" s="1"/>
  <c r="H158" i="4"/>
  <c r="U157" i="4"/>
  <c r="V157" i="4" s="1"/>
  <c r="I150" i="4"/>
  <c r="I151" i="4" s="1" a="1"/>
  <c r="W150" i="4"/>
  <c r="X150" i="4" s="1"/>
  <c r="Y150" i="4" s="1"/>
  <c r="O157" i="13" l="1"/>
  <c r="Q157" i="13" s="1"/>
  <c r="U157" i="13"/>
  <c r="V157" i="13" s="1"/>
  <c r="H158" i="13"/>
  <c r="R157" i="13"/>
  <c r="S157" i="13" s="1"/>
  <c r="I147" i="13"/>
  <c r="I148" i="13" s="1" a="1"/>
  <c r="W147" i="13"/>
  <c r="X147" i="13" s="1"/>
  <c r="H163" i="12"/>
  <c r="U162" i="12"/>
  <c r="V162" i="12" s="1"/>
  <c r="R162" i="12"/>
  <c r="S162" i="12" s="1"/>
  <c r="O162" i="12"/>
  <c r="Q162" i="12" s="1"/>
  <c r="I147" i="12"/>
  <c r="I148" i="12" s="1" a="1"/>
  <c r="W147" i="12"/>
  <c r="X147" i="12" s="1"/>
  <c r="I149" i="11"/>
  <c r="I150" i="11" s="1" a="1"/>
  <c r="W149" i="11"/>
  <c r="X149" i="11" s="1"/>
  <c r="H158" i="11"/>
  <c r="U157" i="11"/>
  <c r="V157" i="11" s="1"/>
  <c r="R157" i="11"/>
  <c r="S157" i="11" s="1"/>
  <c r="O157" i="11"/>
  <c r="Q157" i="11" s="1"/>
  <c r="U158" i="10"/>
  <c r="V158" i="10" s="1"/>
  <c r="H159" i="10"/>
  <c r="O158" i="10"/>
  <c r="Q158" i="10" s="1"/>
  <c r="R158" i="10"/>
  <c r="S158" i="10" s="1"/>
  <c r="I147" i="10"/>
  <c r="I148" i="10" s="1" a="1"/>
  <c r="W148" i="10" s="1"/>
  <c r="X147" i="10"/>
  <c r="I149" i="7"/>
  <c r="I150" i="7" s="1" a="1"/>
  <c r="W149" i="7"/>
  <c r="X149" i="7" s="1"/>
  <c r="Y149" i="7" s="1"/>
  <c r="U157" i="7"/>
  <c r="V157" i="7" s="1"/>
  <c r="H158" i="7"/>
  <c r="O157" i="7"/>
  <c r="Q157" i="7" s="1"/>
  <c r="R157" i="7"/>
  <c r="S157" i="7" s="1"/>
  <c r="W146" i="6"/>
  <c r="X146" i="6" s="1"/>
  <c r="Y146" i="6" s="1"/>
  <c r="I146" i="6"/>
  <c r="I147" i="6" s="1" a="1"/>
  <c r="H158" i="6"/>
  <c r="U157" i="6"/>
  <c r="V157" i="6" s="1"/>
  <c r="R157" i="6"/>
  <c r="S157" i="6" s="1"/>
  <c r="O157" i="6"/>
  <c r="Q157" i="6" s="1"/>
  <c r="U158" i="5"/>
  <c r="V158" i="5" s="1"/>
  <c r="H159" i="5"/>
  <c r="O158" i="5"/>
  <c r="Q158" i="5" s="1"/>
  <c r="R158" i="5"/>
  <c r="S158" i="5" s="1"/>
  <c r="W146" i="5"/>
  <c r="X146" i="5" s="1"/>
  <c r="Y146" i="5" s="1"/>
  <c r="I146" i="5"/>
  <c r="I147" i="5" s="1" a="1"/>
  <c r="O158" i="4"/>
  <c r="Q158" i="4" s="1"/>
  <c r="R158" i="4"/>
  <c r="S158" i="4" s="1"/>
  <c r="H159" i="4"/>
  <c r="U158" i="4"/>
  <c r="V158" i="4" s="1"/>
  <c r="I151" i="4"/>
  <c r="I152" i="4" s="1" a="1"/>
  <c r="W151" i="4"/>
  <c r="X151" i="4" s="1"/>
  <c r="Y151" i="4" s="1"/>
  <c r="O158" i="13" l="1"/>
  <c r="Q158" i="13" s="1"/>
  <c r="H159" i="13"/>
  <c r="R158" i="13"/>
  <c r="S158" i="13" s="1"/>
  <c r="U158" i="13"/>
  <c r="V158" i="13" s="1"/>
  <c r="I148" i="13"/>
  <c r="I149" i="13" s="1" a="1"/>
  <c r="W148" i="13"/>
  <c r="X148" i="13" s="1"/>
  <c r="I148" i="12"/>
  <c r="I149" i="12" s="1" a="1"/>
  <c r="W148" i="12"/>
  <c r="X148" i="12" s="1"/>
  <c r="H164" i="12"/>
  <c r="U163" i="12"/>
  <c r="V163" i="12" s="1"/>
  <c r="O163" i="12"/>
  <c r="Q163" i="12" s="1"/>
  <c r="R163" i="12"/>
  <c r="S163" i="12" s="1"/>
  <c r="H159" i="11"/>
  <c r="U158" i="11"/>
  <c r="V158" i="11" s="1"/>
  <c r="R158" i="11"/>
  <c r="S158" i="11" s="1"/>
  <c r="O158" i="11"/>
  <c r="Q158" i="11" s="1"/>
  <c r="I150" i="11"/>
  <c r="I151" i="11" s="1" a="1"/>
  <c r="W150" i="11"/>
  <c r="X150" i="11" s="1"/>
  <c r="H160" i="10"/>
  <c r="U159" i="10"/>
  <c r="V159" i="10" s="1"/>
  <c r="R159" i="10"/>
  <c r="S159" i="10" s="1"/>
  <c r="O159" i="10"/>
  <c r="Q159" i="10" s="1"/>
  <c r="I148" i="10"/>
  <c r="I149" i="10" s="1" a="1"/>
  <c r="W149" i="10" s="1"/>
  <c r="X148" i="10"/>
  <c r="U158" i="7"/>
  <c r="V158" i="7" s="1"/>
  <c r="H159" i="7"/>
  <c r="O158" i="7"/>
  <c r="Q158" i="7" s="1"/>
  <c r="R158" i="7"/>
  <c r="S158" i="7" s="1"/>
  <c r="I150" i="7"/>
  <c r="I151" i="7" s="1" a="1"/>
  <c r="W150" i="7"/>
  <c r="X150" i="7" s="1"/>
  <c r="Y150" i="7" s="1"/>
  <c r="H159" i="6"/>
  <c r="R158" i="6"/>
  <c r="S158" i="6" s="1"/>
  <c r="U158" i="6"/>
  <c r="V158" i="6" s="1"/>
  <c r="O158" i="6"/>
  <c r="Q158" i="6" s="1"/>
  <c r="I147" i="6"/>
  <c r="I148" i="6" s="1" a="1"/>
  <c r="W147" i="6"/>
  <c r="X147" i="6" s="1"/>
  <c r="Y147" i="6" s="1"/>
  <c r="W147" i="5"/>
  <c r="X147" i="5" s="1"/>
  <c r="Y147" i="5" s="1"/>
  <c r="I147" i="5"/>
  <c r="I148" i="5" s="1" a="1"/>
  <c r="H160" i="5"/>
  <c r="U159" i="5"/>
  <c r="V159" i="5" s="1"/>
  <c r="R159" i="5"/>
  <c r="S159" i="5" s="1"/>
  <c r="O159" i="5"/>
  <c r="Q159" i="5" s="1"/>
  <c r="O159" i="4"/>
  <c r="Q159" i="4" s="1"/>
  <c r="R159" i="4"/>
  <c r="S159" i="4" s="1"/>
  <c r="H160" i="4"/>
  <c r="U159" i="4"/>
  <c r="V159" i="4" s="1"/>
  <c r="I152" i="4"/>
  <c r="I153" i="4" s="1" a="1"/>
  <c r="W152" i="4"/>
  <c r="X152" i="4" s="1"/>
  <c r="Y152" i="4" s="1"/>
  <c r="H160" i="13" l="1"/>
  <c r="R159" i="13"/>
  <c r="S159" i="13" s="1"/>
  <c r="U159" i="13"/>
  <c r="V159" i="13" s="1"/>
  <c r="O159" i="13"/>
  <c r="Q159" i="13" s="1"/>
  <c r="I149" i="13"/>
  <c r="I150" i="13" s="1" a="1"/>
  <c r="W149" i="13"/>
  <c r="X149" i="13" s="1"/>
  <c r="U164" i="12"/>
  <c r="V164" i="12" s="1"/>
  <c r="H165" i="12"/>
  <c r="R164" i="12"/>
  <c r="S164" i="12" s="1"/>
  <c r="O164" i="12"/>
  <c r="Q164" i="12" s="1"/>
  <c r="I149" i="12"/>
  <c r="I150" i="12" s="1" a="1"/>
  <c r="W149" i="12"/>
  <c r="X149" i="12" s="1"/>
  <c r="I151" i="11"/>
  <c r="I152" i="11" s="1" a="1"/>
  <c r="W151" i="11"/>
  <c r="X151" i="11" s="1"/>
  <c r="H160" i="11"/>
  <c r="U159" i="11"/>
  <c r="V159" i="11" s="1"/>
  <c r="O159" i="11"/>
  <c r="Q159" i="11" s="1"/>
  <c r="R159" i="11"/>
  <c r="S159" i="11" s="1"/>
  <c r="H161" i="10"/>
  <c r="O160" i="10"/>
  <c r="Q160" i="10" s="1"/>
  <c r="R160" i="10"/>
  <c r="S160" i="10" s="1"/>
  <c r="U160" i="10"/>
  <c r="V160" i="10" s="1"/>
  <c r="I149" i="10"/>
  <c r="I150" i="10" s="1" a="1"/>
  <c r="W150" i="10" s="1"/>
  <c r="X149" i="10"/>
  <c r="W151" i="7"/>
  <c r="X151" i="7" s="1"/>
  <c r="Y151" i="7" s="1"/>
  <c r="I151" i="7"/>
  <c r="I152" i="7" s="1" a="1"/>
  <c r="U159" i="7"/>
  <c r="V159" i="7" s="1"/>
  <c r="H160" i="7"/>
  <c r="R159" i="7"/>
  <c r="S159" i="7" s="1"/>
  <c r="O159" i="7"/>
  <c r="Q159" i="7" s="1"/>
  <c r="W148" i="6"/>
  <c r="X148" i="6" s="1"/>
  <c r="Y148" i="6" s="1"/>
  <c r="I148" i="6"/>
  <c r="I149" i="6" s="1" a="1"/>
  <c r="H160" i="6"/>
  <c r="U159" i="6"/>
  <c r="V159" i="6" s="1"/>
  <c r="R159" i="6"/>
  <c r="S159" i="6" s="1"/>
  <c r="O159" i="6"/>
  <c r="Q159" i="6" s="1"/>
  <c r="H161" i="5"/>
  <c r="U160" i="5"/>
  <c r="V160" i="5" s="1"/>
  <c r="O160" i="5"/>
  <c r="Q160" i="5" s="1"/>
  <c r="R160" i="5"/>
  <c r="S160" i="5" s="1"/>
  <c r="I148" i="5"/>
  <c r="I149" i="5" s="1" a="1"/>
  <c r="W148" i="5"/>
  <c r="X148" i="5" s="1"/>
  <c r="Y148" i="5" s="1"/>
  <c r="O160" i="4"/>
  <c r="Q160" i="4" s="1"/>
  <c r="R160" i="4"/>
  <c r="S160" i="4" s="1"/>
  <c r="H161" i="4"/>
  <c r="U160" i="4"/>
  <c r="V160" i="4" s="1"/>
  <c r="I153" i="4"/>
  <c r="I154" i="4" s="1" a="1"/>
  <c r="W153" i="4"/>
  <c r="X153" i="4" s="1"/>
  <c r="Y153" i="4" s="1"/>
  <c r="H161" i="13" l="1"/>
  <c r="U160" i="13"/>
  <c r="V160" i="13" s="1"/>
  <c r="O160" i="13"/>
  <c r="Q160" i="13" s="1"/>
  <c r="R160" i="13"/>
  <c r="S160" i="13" s="1"/>
  <c r="I150" i="13"/>
  <c r="I151" i="13" s="1" a="1"/>
  <c r="W150" i="13"/>
  <c r="X150" i="13" s="1"/>
  <c r="I150" i="12"/>
  <c r="I151" i="12" s="1" a="1"/>
  <c r="W150" i="12"/>
  <c r="X150" i="12" s="1"/>
  <c r="U165" i="12"/>
  <c r="V165" i="12" s="1"/>
  <c r="H166" i="12"/>
  <c r="O165" i="12"/>
  <c r="Q165" i="12" s="1"/>
  <c r="R165" i="12"/>
  <c r="S165" i="12" s="1"/>
  <c r="H161" i="11"/>
  <c r="U160" i="11"/>
  <c r="V160" i="11" s="1"/>
  <c r="O160" i="11"/>
  <c r="Q160" i="11" s="1"/>
  <c r="R160" i="11"/>
  <c r="S160" i="11" s="1"/>
  <c r="I152" i="11"/>
  <c r="I153" i="11" s="1" a="1"/>
  <c r="W152" i="11"/>
  <c r="X152" i="11" s="1"/>
  <c r="U161" i="10"/>
  <c r="V161" i="10" s="1"/>
  <c r="H162" i="10"/>
  <c r="O161" i="10"/>
  <c r="Q161" i="10" s="1"/>
  <c r="R161" i="10"/>
  <c r="S161" i="10" s="1"/>
  <c r="X150" i="10"/>
  <c r="I150" i="10"/>
  <c r="I151" i="10" s="1" a="1"/>
  <c r="W151" i="10" s="1"/>
  <c r="U160" i="7"/>
  <c r="V160" i="7" s="1"/>
  <c r="H161" i="7"/>
  <c r="R160" i="7"/>
  <c r="S160" i="7" s="1"/>
  <c r="O160" i="7"/>
  <c r="Q160" i="7" s="1"/>
  <c r="W152" i="7"/>
  <c r="X152" i="7" s="1"/>
  <c r="Y152" i="7" s="1"/>
  <c r="I152" i="7"/>
  <c r="I153" i="7" s="1" a="1"/>
  <c r="H161" i="6"/>
  <c r="R160" i="6"/>
  <c r="S160" i="6" s="1"/>
  <c r="U160" i="6"/>
  <c r="V160" i="6" s="1"/>
  <c r="O160" i="6"/>
  <c r="Q160" i="6" s="1"/>
  <c r="W149" i="6"/>
  <c r="X149" i="6" s="1"/>
  <c r="Y149" i="6" s="1"/>
  <c r="I149" i="6"/>
  <c r="I150" i="6" s="1" a="1"/>
  <c r="I149" i="5"/>
  <c r="I150" i="5" s="1" a="1"/>
  <c r="W149" i="5"/>
  <c r="X149" i="5" s="1"/>
  <c r="Y149" i="5" s="1"/>
  <c r="H162" i="5"/>
  <c r="U161" i="5"/>
  <c r="V161" i="5" s="1"/>
  <c r="O161" i="5"/>
  <c r="Q161" i="5" s="1"/>
  <c r="R161" i="5"/>
  <c r="S161" i="5" s="1"/>
  <c r="O161" i="4"/>
  <c r="Q161" i="4" s="1"/>
  <c r="R161" i="4"/>
  <c r="S161" i="4" s="1"/>
  <c r="H162" i="4"/>
  <c r="U161" i="4"/>
  <c r="V161" i="4" s="1"/>
  <c r="I154" i="4"/>
  <c r="I155" i="4" s="1" a="1"/>
  <c r="W154" i="4"/>
  <c r="X154" i="4" s="1"/>
  <c r="Y154" i="4" s="1"/>
  <c r="R161" i="13" l="1"/>
  <c r="S161" i="13" s="1"/>
  <c r="O161" i="13"/>
  <c r="Q161" i="13" s="1"/>
  <c r="U161" i="13"/>
  <c r="V161" i="13" s="1"/>
  <c r="H162" i="13"/>
  <c r="I151" i="13"/>
  <c r="I152" i="13" s="1" a="1"/>
  <c r="W151" i="13"/>
  <c r="X151" i="13" s="1"/>
  <c r="U166" i="12"/>
  <c r="V166" i="12" s="1"/>
  <c r="H167" i="12"/>
  <c r="O166" i="12"/>
  <c r="Q166" i="12" s="1"/>
  <c r="R166" i="12"/>
  <c r="S166" i="12" s="1"/>
  <c r="I151" i="12"/>
  <c r="I152" i="12" s="1" a="1"/>
  <c r="W151" i="12"/>
  <c r="X151" i="12" s="1"/>
  <c r="H162" i="11"/>
  <c r="U161" i="11"/>
  <c r="V161" i="11" s="1"/>
  <c r="O161" i="11"/>
  <c r="Q161" i="11" s="1"/>
  <c r="R161" i="11"/>
  <c r="S161" i="11" s="1"/>
  <c r="I153" i="11"/>
  <c r="I154" i="11" s="1" a="1"/>
  <c r="W153" i="11"/>
  <c r="X153" i="11" s="1"/>
  <c r="R162" i="10"/>
  <c r="S162" i="10" s="1"/>
  <c r="H163" i="10"/>
  <c r="U162" i="10"/>
  <c r="V162" i="10" s="1"/>
  <c r="O162" i="10"/>
  <c r="Q162" i="10" s="1"/>
  <c r="X151" i="10"/>
  <c r="I151" i="10"/>
  <c r="I152" i="10" s="1" a="1"/>
  <c r="W152" i="10" s="1"/>
  <c r="W153" i="7"/>
  <c r="X153" i="7" s="1"/>
  <c r="Y153" i="7" s="1"/>
  <c r="I153" i="7"/>
  <c r="I154" i="7" s="1" a="1"/>
  <c r="U161" i="7"/>
  <c r="V161" i="7" s="1"/>
  <c r="H162" i="7"/>
  <c r="R161" i="7"/>
  <c r="S161" i="7" s="1"/>
  <c r="O161" i="7"/>
  <c r="Q161" i="7" s="1"/>
  <c r="W150" i="6"/>
  <c r="X150" i="6" s="1"/>
  <c r="Y150" i="6" s="1"/>
  <c r="I150" i="6"/>
  <c r="I151" i="6" s="1" a="1"/>
  <c r="H162" i="6"/>
  <c r="U161" i="6"/>
  <c r="V161" i="6" s="1"/>
  <c r="R161" i="6"/>
  <c r="S161" i="6" s="1"/>
  <c r="O161" i="6"/>
  <c r="Q161" i="6" s="1"/>
  <c r="H163" i="5"/>
  <c r="U162" i="5"/>
  <c r="V162" i="5" s="1"/>
  <c r="O162" i="5"/>
  <c r="Q162" i="5" s="1"/>
  <c r="R162" i="5"/>
  <c r="S162" i="5" s="1"/>
  <c r="I150" i="5"/>
  <c r="I151" i="5" s="1" a="1"/>
  <c r="W150" i="5"/>
  <c r="X150" i="5" s="1"/>
  <c r="Y150" i="5" s="1"/>
  <c r="O162" i="4"/>
  <c r="Q162" i="4" s="1"/>
  <c r="R162" i="4"/>
  <c r="S162" i="4" s="1"/>
  <c r="H163" i="4"/>
  <c r="U162" i="4"/>
  <c r="V162" i="4" s="1"/>
  <c r="I155" i="4"/>
  <c r="I156" i="4" s="1" a="1"/>
  <c r="W155" i="4"/>
  <c r="X155" i="4" s="1"/>
  <c r="Y155" i="4" s="1"/>
  <c r="O162" i="13" l="1"/>
  <c r="Q162" i="13" s="1"/>
  <c r="U162" i="13"/>
  <c r="V162" i="13" s="1"/>
  <c r="H163" i="13"/>
  <c r="R162" i="13"/>
  <c r="S162" i="13" s="1"/>
  <c r="I152" i="13"/>
  <c r="I153" i="13" s="1" a="1"/>
  <c r="W152" i="13"/>
  <c r="X152" i="13" s="1"/>
  <c r="I152" i="12"/>
  <c r="I153" i="12" s="1" a="1"/>
  <c r="W152" i="12"/>
  <c r="X152" i="12" s="1"/>
  <c r="U167" i="12"/>
  <c r="V167" i="12" s="1"/>
  <c r="H168" i="12"/>
  <c r="R167" i="12"/>
  <c r="S167" i="12" s="1"/>
  <c r="O167" i="12"/>
  <c r="Q167" i="12" s="1"/>
  <c r="U162" i="11"/>
  <c r="V162" i="11" s="1"/>
  <c r="H163" i="11"/>
  <c r="R162" i="11"/>
  <c r="S162" i="11" s="1"/>
  <c r="O162" i="11"/>
  <c r="Q162" i="11" s="1"/>
  <c r="I154" i="11"/>
  <c r="I155" i="11" s="1" a="1"/>
  <c r="W154" i="11"/>
  <c r="X154" i="11" s="1"/>
  <c r="U163" i="10"/>
  <c r="V163" i="10" s="1"/>
  <c r="O163" i="10"/>
  <c r="Q163" i="10" s="1"/>
  <c r="H164" i="10"/>
  <c r="R163" i="10"/>
  <c r="S163" i="10" s="1"/>
  <c r="X152" i="10"/>
  <c r="I152" i="10"/>
  <c r="I153" i="10" s="1" a="1"/>
  <c r="W153" i="10" s="1"/>
  <c r="H163" i="7"/>
  <c r="U162" i="7"/>
  <c r="V162" i="7" s="1"/>
  <c r="O162" i="7"/>
  <c r="Q162" i="7" s="1"/>
  <c r="R162" i="7"/>
  <c r="S162" i="7" s="1"/>
  <c r="W154" i="7"/>
  <c r="X154" i="7" s="1"/>
  <c r="Y154" i="7" s="1"/>
  <c r="I154" i="7"/>
  <c r="I155" i="7" s="1" a="1"/>
  <c r="U162" i="6"/>
  <c r="V162" i="6" s="1"/>
  <c r="R162" i="6"/>
  <c r="S162" i="6" s="1"/>
  <c r="O162" i="6"/>
  <c r="Q162" i="6" s="1"/>
  <c r="H163" i="6"/>
  <c r="W151" i="6"/>
  <c r="X151" i="6" s="1"/>
  <c r="Y151" i="6" s="1"/>
  <c r="I151" i="6"/>
  <c r="I152" i="6" s="1" a="1"/>
  <c r="I151" i="5"/>
  <c r="I152" i="5" s="1" a="1"/>
  <c r="W151" i="5"/>
  <c r="X151" i="5" s="1"/>
  <c r="Y151" i="5" s="1"/>
  <c r="U163" i="5"/>
  <c r="V163" i="5" s="1"/>
  <c r="H164" i="5"/>
  <c r="O163" i="5"/>
  <c r="Q163" i="5" s="1"/>
  <c r="R163" i="5"/>
  <c r="S163" i="5" s="1"/>
  <c r="O163" i="4"/>
  <c r="Q163" i="4" s="1"/>
  <c r="R163" i="4"/>
  <c r="S163" i="4" s="1"/>
  <c r="H164" i="4"/>
  <c r="U163" i="4"/>
  <c r="V163" i="4" s="1"/>
  <c r="I156" i="4"/>
  <c r="I157" i="4" s="1" a="1"/>
  <c r="W156" i="4"/>
  <c r="X156" i="4" s="1"/>
  <c r="Y156" i="4" s="1"/>
  <c r="R163" i="13" l="1"/>
  <c r="S163" i="13" s="1"/>
  <c r="U163" i="13"/>
  <c r="V163" i="13" s="1"/>
  <c r="O163" i="13"/>
  <c r="Q163" i="13" s="1"/>
  <c r="H164" i="13"/>
  <c r="I153" i="13"/>
  <c r="I154" i="13" s="1" a="1"/>
  <c r="W153" i="13"/>
  <c r="X153" i="13" s="1"/>
  <c r="U168" i="12"/>
  <c r="V168" i="12" s="1"/>
  <c r="H169" i="12"/>
  <c r="R168" i="12"/>
  <c r="S168" i="12" s="1"/>
  <c r="O168" i="12"/>
  <c r="Q168" i="12" s="1"/>
  <c r="I153" i="12"/>
  <c r="I154" i="12" s="1" a="1"/>
  <c r="W153" i="12"/>
  <c r="X153" i="12" s="1"/>
  <c r="U163" i="11"/>
  <c r="V163" i="11" s="1"/>
  <c r="H164" i="11"/>
  <c r="R163" i="11"/>
  <c r="S163" i="11" s="1"/>
  <c r="O163" i="11"/>
  <c r="Q163" i="11" s="1"/>
  <c r="I155" i="11"/>
  <c r="I156" i="11" s="1" a="1"/>
  <c r="W155" i="11"/>
  <c r="X155" i="11" s="1"/>
  <c r="U164" i="10"/>
  <c r="V164" i="10" s="1"/>
  <c r="R164" i="10"/>
  <c r="S164" i="10" s="1"/>
  <c r="O164" i="10"/>
  <c r="Q164" i="10" s="1"/>
  <c r="H165" i="10"/>
  <c r="I153" i="10"/>
  <c r="I154" i="10" s="1" a="1"/>
  <c r="W154" i="10" s="1"/>
  <c r="X153" i="10"/>
  <c r="W155" i="7"/>
  <c r="X155" i="7" s="1"/>
  <c r="Y155" i="7" s="1"/>
  <c r="I155" i="7"/>
  <c r="I156" i="7" s="1" a="1"/>
  <c r="H164" i="7"/>
  <c r="U163" i="7"/>
  <c r="V163" i="7" s="1"/>
  <c r="O163" i="7"/>
  <c r="Q163" i="7" s="1"/>
  <c r="R163" i="7"/>
  <c r="S163" i="7" s="1"/>
  <c r="W152" i="6"/>
  <c r="X152" i="6" s="1"/>
  <c r="Y152" i="6" s="1"/>
  <c r="I152" i="6"/>
  <c r="I153" i="6" s="1" a="1"/>
  <c r="U163" i="6"/>
  <c r="V163" i="6" s="1"/>
  <c r="H164" i="6"/>
  <c r="O163" i="6"/>
  <c r="Q163" i="6" s="1"/>
  <c r="R163" i="6"/>
  <c r="S163" i="6" s="1"/>
  <c r="U164" i="5"/>
  <c r="V164" i="5" s="1"/>
  <c r="H165" i="5"/>
  <c r="R164" i="5"/>
  <c r="S164" i="5" s="1"/>
  <c r="O164" i="5"/>
  <c r="Q164" i="5" s="1"/>
  <c r="I152" i="5"/>
  <c r="I153" i="5" s="1" a="1"/>
  <c r="W152" i="5"/>
  <c r="X152" i="5" s="1"/>
  <c r="Y152" i="5" s="1"/>
  <c r="O164" i="4"/>
  <c r="Q164" i="4" s="1"/>
  <c r="R164" i="4"/>
  <c r="S164" i="4" s="1"/>
  <c r="H165" i="4"/>
  <c r="U164" i="4"/>
  <c r="V164" i="4" s="1"/>
  <c r="I157" i="4"/>
  <c r="I158" i="4" s="1" a="1"/>
  <c r="W157" i="4"/>
  <c r="X157" i="4" s="1"/>
  <c r="Y157" i="4" s="1"/>
  <c r="H165" i="13" l="1"/>
  <c r="U164" i="13"/>
  <c r="V164" i="13" s="1"/>
  <c r="R164" i="13"/>
  <c r="S164" i="13" s="1"/>
  <c r="O164" i="13"/>
  <c r="Q164" i="13" s="1"/>
  <c r="I154" i="13"/>
  <c r="I155" i="13" s="1" a="1"/>
  <c r="W154" i="13"/>
  <c r="X154" i="13" s="1"/>
  <c r="I154" i="12"/>
  <c r="I155" i="12" s="1" a="1"/>
  <c r="W154" i="12"/>
  <c r="X154" i="12" s="1"/>
  <c r="U169" i="12"/>
  <c r="V169" i="12" s="1"/>
  <c r="H170" i="12"/>
  <c r="R169" i="12"/>
  <c r="S169" i="12" s="1"/>
  <c r="O169" i="12"/>
  <c r="Q169" i="12" s="1"/>
  <c r="I156" i="11"/>
  <c r="I157" i="11" s="1" a="1"/>
  <c r="W156" i="11"/>
  <c r="X156" i="11" s="1"/>
  <c r="U164" i="11"/>
  <c r="V164" i="11" s="1"/>
  <c r="H165" i="11"/>
  <c r="O164" i="11"/>
  <c r="Q164" i="11" s="1"/>
  <c r="R164" i="11"/>
  <c r="S164" i="11" s="1"/>
  <c r="R165" i="10"/>
  <c r="S165" i="10" s="1"/>
  <c r="H166" i="10"/>
  <c r="U165" i="10"/>
  <c r="V165" i="10" s="1"/>
  <c r="O165" i="10"/>
  <c r="Q165" i="10" s="1"/>
  <c r="I154" i="10"/>
  <c r="I155" i="10" s="1" a="1"/>
  <c r="W155" i="10" s="1"/>
  <c r="X154" i="10"/>
  <c r="U164" i="7"/>
  <c r="V164" i="7" s="1"/>
  <c r="H165" i="7"/>
  <c r="R164" i="7"/>
  <c r="S164" i="7" s="1"/>
  <c r="O164" i="7"/>
  <c r="Q164" i="7" s="1"/>
  <c r="W156" i="7"/>
  <c r="X156" i="7" s="1"/>
  <c r="Y156" i="7" s="1"/>
  <c r="I156" i="7"/>
  <c r="I157" i="7" s="1" a="1"/>
  <c r="U164" i="6"/>
  <c r="V164" i="6" s="1"/>
  <c r="H165" i="6"/>
  <c r="R164" i="6"/>
  <c r="S164" i="6" s="1"/>
  <c r="O164" i="6"/>
  <c r="Q164" i="6" s="1"/>
  <c r="I153" i="6"/>
  <c r="I154" i="6" s="1" a="1"/>
  <c r="W153" i="6"/>
  <c r="X153" i="6" s="1"/>
  <c r="Y153" i="6" s="1"/>
  <c r="U165" i="5"/>
  <c r="V165" i="5" s="1"/>
  <c r="H166" i="5"/>
  <c r="O165" i="5"/>
  <c r="Q165" i="5" s="1"/>
  <c r="R165" i="5"/>
  <c r="S165" i="5" s="1"/>
  <c r="I153" i="5"/>
  <c r="I154" i="5" s="1" a="1"/>
  <c r="W153" i="5"/>
  <c r="X153" i="5" s="1"/>
  <c r="Y153" i="5" s="1"/>
  <c r="O165" i="4"/>
  <c r="Q165" i="4" s="1"/>
  <c r="R165" i="4"/>
  <c r="S165" i="4" s="1"/>
  <c r="H166" i="4"/>
  <c r="U165" i="4"/>
  <c r="V165" i="4" s="1"/>
  <c r="I158" i="4"/>
  <c r="I159" i="4" s="1" a="1"/>
  <c r="W158" i="4"/>
  <c r="X158" i="4" s="1"/>
  <c r="Y158" i="4" s="1"/>
  <c r="R165" i="13" l="1"/>
  <c r="S165" i="13" s="1"/>
  <c r="U165" i="13"/>
  <c r="V165" i="13" s="1"/>
  <c r="O165" i="13"/>
  <c r="Q165" i="13" s="1"/>
  <c r="H166" i="13"/>
  <c r="I155" i="13"/>
  <c r="I156" i="13" s="1" a="1"/>
  <c r="W155" i="13"/>
  <c r="X155" i="13" s="1"/>
  <c r="U170" i="12"/>
  <c r="V170" i="12" s="1"/>
  <c r="H171" i="12"/>
  <c r="O170" i="12"/>
  <c r="Q170" i="12" s="1"/>
  <c r="R170" i="12"/>
  <c r="S170" i="12" s="1"/>
  <c r="I155" i="12"/>
  <c r="I156" i="12" s="1" a="1"/>
  <c r="W155" i="12"/>
  <c r="X155" i="12" s="1"/>
  <c r="U165" i="11"/>
  <c r="V165" i="11" s="1"/>
  <c r="H166" i="11"/>
  <c r="O165" i="11"/>
  <c r="Q165" i="11" s="1"/>
  <c r="R165" i="11"/>
  <c r="S165" i="11" s="1"/>
  <c r="I157" i="11"/>
  <c r="I158" i="11" s="1" a="1"/>
  <c r="W157" i="11"/>
  <c r="X157" i="11" s="1"/>
  <c r="O166" i="10"/>
  <c r="Q166" i="10" s="1"/>
  <c r="H167" i="10"/>
  <c r="U166" i="10"/>
  <c r="V166" i="10" s="1"/>
  <c r="R166" i="10"/>
  <c r="S166" i="10" s="1"/>
  <c r="I155" i="10"/>
  <c r="I156" i="10" s="1" a="1"/>
  <c r="W156" i="10" s="1"/>
  <c r="X155" i="10"/>
  <c r="W157" i="7"/>
  <c r="X157" i="7" s="1"/>
  <c r="Y157" i="7" s="1"/>
  <c r="I157" i="7"/>
  <c r="I158" i="7" s="1" a="1"/>
  <c r="H166" i="7"/>
  <c r="U165" i="7"/>
  <c r="V165" i="7" s="1"/>
  <c r="R165" i="7"/>
  <c r="S165" i="7" s="1"/>
  <c r="O165" i="7"/>
  <c r="Q165" i="7" s="1"/>
  <c r="I154" i="6"/>
  <c r="I155" i="6" s="1" a="1"/>
  <c r="W154" i="6"/>
  <c r="X154" i="6" s="1"/>
  <c r="Y154" i="6" s="1"/>
  <c r="H166" i="6"/>
  <c r="U165" i="6"/>
  <c r="V165" i="6" s="1"/>
  <c r="O165" i="6"/>
  <c r="Q165" i="6" s="1"/>
  <c r="R165" i="6"/>
  <c r="S165" i="6" s="1"/>
  <c r="I154" i="5"/>
  <c r="I155" i="5" s="1" a="1"/>
  <c r="W154" i="5"/>
  <c r="X154" i="5" s="1"/>
  <c r="Y154" i="5" s="1"/>
  <c r="H167" i="5"/>
  <c r="U166" i="5"/>
  <c r="V166" i="5" s="1"/>
  <c r="R166" i="5"/>
  <c r="S166" i="5" s="1"/>
  <c r="O166" i="5"/>
  <c r="Q166" i="5" s="1"/>
  <c r="O166" i="4"/>
  <c r="Q166" i="4" s="1"/>
  <c r="R166" i="4"/>
  <c r="S166" i="4" s="1"/>
  <c r="H167" i="4"/>
  <c r="U166" i="4"/>
  <c r="V166" i="4" s="1"/>
  <c r="I159" i="4"/>
  <c r="I160" i="4" s="1" a="1"/>
  <c r="W159" i="4"/>
  <c r="X159" i="4" s="1"/>
  <c r="Y159" i="4" s="1"/>
  <c r="H167" i="13" l="1"/>
  <c r="R166" i="13"/>
  <c r="S166" i="13" s="1"/>
  <c r="U166" i="13"/>
  <c r="V166" i="13" s="1"/>
  <c r="O166" i="13"/>
  <c r="Q166" i="13" s="1"/>
  <c r="I156" i="13"/>
  <c r="I157" i="13" s="1" a="1"/>
  <c r="W156" i="13"/>
  <c r="X156" i="13" s="1"/>
  <c r="U171" i="12"/>
  <c r="V171" i="12" s="1"/>
  <c r="H172" i="12"/>
  <c r="R171" i="12"/>
  <c r="S171" i="12" s="1"/>
  <c r="O171" i="12"/>
  <c r="Q171" i="12" s="1"/>
  <c r="I156" i="12"/>
  <c r="I157" i="12" s="1" a="1"/>
  <c r="W156" i="12"/>
  <c r="X156" i="12" s="1"/>
  <c r="I158" i="11"/>
  <c r="I159" i="11" s="1" a="1"/>
  <c r="W158" i="11"/>
  <c r="X158" i="11" s="1"/>
  <c r="U166" i="11"/>
  <c r="V166" i="11" s="1"/>
  <c r="H167" i="11"/>
  <c r="R166" i="11"/>
  <c r="S166" i="11" s="1"/>
  <c r="O166" i="11"/>
  <c r="Q166" i="11" s="1"/>
  <c r="O167" i="10"/>
  <c r="Q167" i="10" s="1"/>
  <c r="H168" i="10"/>
  <c r="U167" i="10"/>
  <c r="V167" i="10" s="1"/>
  <c r="R167" i="10"/>
  <c r="S167" i="10" s="1"/>
  <c r="X156" i="10"/>
  <c r="I156" i="10"/>
  <c r="I157" i="10" s="1" a="1"/>
  <c r="W157" i="10" s="1"/>
  <c r="H167" i="7"/>
  <c r="U166" i="7"/>
  <c r="V166" i="7" s="1"/>
  <c r="R166" i="7"/>
  <c r="S166" i="7" s="1"/>
  <c r="O166" i="7"/>
  <c r="Q166" i="7" s="1"/>
  <c r="W158" i="7"/>
  <c r="X158" i="7" s="1"/>
  <c r="Y158" i="7" s="1"/>
  <c r="I158" i="7"/>
  <c r="I159" i="7" s="1" a="1"/>
  <c r="U166" i="6"/>
  <c r="V166" i="6" s="1"/>
  <c r="H167" i="6"/>
  <c r="O166" i="6"/>
  <c r="Q166" i="6" s="1"/>
  <c r="R166" i="6"/>
  <c r="S166" i="6" s="1"/>
  <c r="I155" i="6"/>
  <c r="I156" i="6" s="1" a="1"/>
  <c r="W155" i="6"/>
  <c r="X155" i="6" s="1"/>
  <c r="Y155" i="6" s="1"/>
  <c r="H168" i="5"/>
  <c r="U167" i="5"/>
  <c r="V167" i="5" s="1"/>
  <c r="O167" i="5"/>
  <c r="Q167" i="5" s="1"/>
  <c r="R167" i="5"/>
  <c r="S167" i="5" s="1"/>
  <c r="I155" i="5"/>
  <c r="I156" i="5" s="1" a="1"/>
  <c r="W155" i="5"/>
  <c r="X155" i="5" s="1"/>
  <c r="Y155" i="5" s="1"/>
  <c r="O167" i="4"/>
  <c r="Q167" i="4" s="1"/>
  <c r="R167" i="4"/>
  <c r="S167" i="4" s="1"/>
  <c r="H168" i="4"/>
  <c r="U167" i="4"/>
  <c r="V167" i="4" s="1"/>
  <c r="I160" i="4"/>
  <c r="I161" i="4" s="1" a="1"/>
  <c r="W160" i="4"/>
  <c r="X160" i="4" s="1"/>
  <c r="Y160" i="4" s="1"/>
  <c r="H168" i="13" l="1"/>
  <c r="O167" i="13"/>
  <c r="Q167" i="13" s="1"/>
  <c r="U167" i="13"/>
  <c r="V167" i="13" s="1"/>
  <c r="R167" i="13"/>
  <c r="S167" i="13" s="1"/>
  <c r="I157" i="13"/>
  <c r="I158" i="13" s="1" a="1"/>
  <c r="W157" i="13"/>
  <c r="X157" i="13" s="1"/>
  <c r="I157" i="12"/>
  <c r="I158" i="12" s="1" a="1"/>
  <c r="W157" i="12"/>
  <c r="X157" i="12" s="1"/>
  <c r="U172" i="12"/>
  <c r="V172" i="12" s="1"/>
  <c r="H173" i="12"/>
  <c r="R172" i="12"/>
  <c r="S172" i="12" s="1"/>
  <c r="O172" i="12"/>
  <c r="Q172" i="12" s="1"/>
  <c r="U167" i="11"/>
  <c r="V167" i="11" s="1"/>
  <c r="H168" i="11"/>
  <c r="R167" i="11"/>
  <c r="S167" i="11" s="1"/>
  <c r="O167" i="11"/>
  <c r="Q167" i="11" s="1"/>
  <c r="I159" i="11"/>
  <c r="I160" i="11" s="1" a="1"/>
  <c r="W159" i="11"/>
  <c r="X159" i="11" s="1"/>
  <c r="U168" i="10"/>
  <c r="V168" i="10" s="1"/>
  <c r="O168" i="10"/>
  <c r="Q168" i="10" s="1"/>
  <c r="H169" i="10"/>
  <c r="R168" i="10"/>
  <c r="S168" i="10" s="1"/>
  <c r="X157" i="10"/>
  <c r="I157" i="10"/>
  <c r="I158" i="10" s="1" a="1"/>
  <c r="W158" i="10" s="1"/>
  <c r="W159" i="7"/>
  <c r="X159" i="7" s="1"/>
  <c r="Y159" i="7" s="1"/>
  <c r="I159" i="7"/>
  <c r="I160" i="7" s="1" a="1"/>
  <c r="H168" i="7"/>
  <c r="U167" i="7"/>
  <c r="V167" i="7" s="1"/>
  <c r="O167" i="7"/>
  <c r="Q167" i="7" s="1"/>
  <c r="R167" i="7"/>
  <c r="S167" i="7" s="1"/>
  <c r="U167" i="6"/>
  <c r="V167" i="6" s="1"/>
  <c r="H168" i="6"/>
  <c r="R167" i="6"/>
  <c r="S167" i="6" s="1"/>
  <c r="O167" i="6"/>
  <c r="Q167" i="6" s="1"/>
  <c r="I156" i="6"/>
  <c r="I157" i="6" s="1" a="1"/>
  <c r="W156" i="6"/>
  <c r="X156" i="6" s="1"/>
  <c r="Y156" i="6" s="1"/>
  <c r="W156" i="5"/>
  <c r="X156" i="5" s="1"/>
  <c r="Y156" i="5" s="1"/>
  <c r="I156" i="5"/>
  <c r="I157" i="5" s="1" a="1"/>
  <c r="H169" i="5"/>
  <c r="U168" i="5"/>
  <c r="V168" i="5" s="1"/>
  <c r="R168" i="5"/>
  <c r="S168" i="5" s="1"/>
  <c r="O168" i="5"/>
  <c r="Q168" i="5" s="1"/>
  <c r="O168" i="4"/>
  <c r="Q168" i="4" s="1"/>
  <c r="R168" i="4"/>
  <c r="S168" i="4" s="1"/>
  <c r="H169" i="4"/>
  <c r="U168" i="4"/>
  <c r="V168" i="4" s="1"/>
  <c r="I161" i="4"/>
  <c r="I162" i="4" s="1" a="1"/>
  <c r="W161" i="4"/>
  <c r="X161" i="4" s="1"/>
  <c r="Y161" i="4" s="1"/>
  <c r="H169" i="13" l="1"/>
  <c r="U168" i="13"/>
  <c r="V168" i="13" s="1"/>
  <c r="O168" i="13"/>
  <c r="Q168" i="13" s="1"/>
  <c r="R168" i="13"/>
  <c r="S168" i="13" s="1"/>
  <c r="I158" i="13"/>
  <c r="I159" i="13" s="1" a="1"/>
  <c r="W158" i="13"/>
  <c r="X158" i="13" s="1"/>
  <c r="U173" i="12"/>
  <c r="V173" i="12" s="1"/>
  <c r="H174" i="12"/>
  <c r="O173" i="12"/>
  <c r="Q173" i="12" s="1"/>
  <c r="R173" i="12"/>
  <c r="S173" i="12" s="1"/>
  <c r="I158" i="12"/>
  <c r="I159" i="12" s="1" a="1"/>
  <c r="W158" i="12"/>
  <c r="X158" i="12" s="1"/>
  <c r="H169" i="11"/>
  <c r="U168" i="11"/>
  <c r="V168" i="11" s="1"/>
  <c r="R168" i="11"/>
  <c r="S168" i="11" s="1"/>
  <c r="O168" i="11"/>
  <c r="Q168" i="11" s="1"/>
  <c r="I160" i="11"/>
  <c r="I161" i="11" s="1" a="1"/>
  <c r="W160" i="11"/>
  <c r="X160" i="11" s="1"/>
  <c r="U169" i="10"/>
  <c r="V169" i="10" s="1"/>
  <c r="R169" i="10"/>
  <c r="S169" i="10" s="1"/>
  <c r="H170" i="10"/>
  <c r="O169" i="10"/>
  <c r="Q169" i="10" s="1"/>
  <c r="X158" i="10"/>
  <c r="I158" i="10"/>
  <c r="I159" i="10" s="1" a="1"/>
  <c r="W159" i="10" s="1"/>
  <c r="I160" i="7"/>
  <c r="I161" i="7" s="1" a="1"/>
  <c r="W160" i="7"/>
  <c r="X160" i="7" s="1"/>
  <c r="Y160" i="7" s="1"/>
  <c r="U168" i="7"/>
  <c r="V168" i="7" s="1"/>
  <c r="H169" i="7"/>
  <c r="O168" i="7"/>
  <c r="Q168" i="7" s="1"/>
  <c r="R168" i="7"/>
  <c r="S168" i="7" s="1"/>
  <c r="U168" i="6"/>
  <c r="V168" i="6" s="1"/>
  <c r="H169" i="6"/>
  <c r="O168" i="6"/>
  <c r="Q168" i="6" s="1"/>
  <c r="R168" i="6"/>
  <c r="S168" i="6" s="1"/>
  <c r="I157" i="6"/>
  <c r="I158" i="6" s="1" a="1"/>
  <c r="W157" i="6"/>
  <c r="X157" i="6" s="1"/>
  <c r="Y157" i="6" s="1"/>
  <c r="U169" i="5"/>
  <c r="V169" i="5" s="1"/>
  <c r="H170" i="5"/>
  <c r="O169" i="5"/>
  <c r="Q169" i="5" s="1"/>
  <c r="R169" i="5"/>
  <c r="S169" i="5" s="1"/>
  <c r="W157" i="5"/>
  <c r="X157" i="5" s="1"/>
  <c r="Y157" i="5" s="1"/>
  <c r="I157" i="5"/>
  <c r="I158" i="5" s="1" a="1"/>
  <c r="O169" i="4"/>
  <c r="Q169" i="4" s="1"/>
  <c r="R169" i="4"/>
  <c r="S169" i="4" s="1"/>
  <c r="H170" i="4"/>
  <c r="U169" i="4"/>
  <c r="V169" i="4" s="1"/>
  <c r="I162" i="4"/>
  <c r="I163" i="4" s="1" a="1"/>
  <c r="W162" i="4"/>
  <c r="X162" i="4" s="1"/>
  <c r="Y162" i="4" s="1"/>
  <c r="O169" i="13" l="1"/>
  <c r="Q169" i="13" s="1"/>
  <c r="R169" i="13"/>
  <c r="S169" i="13" s="1"/>
  <c r="U169" i="13"/>
  <c r="V169" i="13" s="1"/>
  <c r="H170" i="13"/>
  <c r="I159" i="13"/>
  <c r="I160" i="13" s="1" a="1"/>
  <c r="W159" i="13"/>
  <c r="X159" i="13" s="1"/>
  <c r="I159" i="12"/>
  <c r="I160" i="12" s="1" a="1"/>
  <c r="W159" i="12"/>
  <c r="X159" i="12" s="1"/>
  <c r="U174" i="12"/>
  <c r="V174" i="12" s="1"/>
  <c r="H175" i="12"/>
  <c r="O174" i="12"/>
  <c r="Q174" i="12" s="1"/>
  <c r="R174" i="12"/>
  <c r="S174" i="12" s="1"/>
  <c r="I161" i="11"/>
  <c r="I162" i="11" s="1" a="1"/>
  <c r="W161" i="11"/>
  <c r="X161" i="11" s="1"/>
  <c r="H170" i="11"/>
  <c r="U169" i="11"/>
  <c r="V169" i="11" s="1"/>
  <c r="O169" i="11"/>
  <c r="Q169" i="11" s="1"/>
  <c r="R169" i="11"/>
  <c r="S169" i="11" s="1"/>
  <c r="O170" i="10"/>
  <c r="Q170" i="10" s="1"/>
  <c r="H171" i="10"/>
  <c r="R170" i="10"/>
  <c r="S170" i="10" s="1"/>
  <c r="U170" i="10"/>
  <c r="V170" i="10" s="1"/>
  <c r="I159" i="10"/>
  <c r="I160" i="10" s="1" a="1"/>
  <c r="W160" i="10" s="1"/>
  <c r="X159" i="10"/>
  <c r="U169" i="7"/>
  <c r="V169" i="7" s="1"/>
  <c r="H170" i="7"/>
  <c r="O169" i="7"/>
  <c r="Q169" i="7" s="1"/>
  <c r="R169" i="7"/>
  <c r="S169" i="7" s="1"/>
  <c r="I161" i="7"/>
  <c r="I162" i="7" s="1" a="1"/>
  <c r="W161" i="7"/>
  <c r="X161" i="7" s="1"/>
  <c r="Y161" i="7" s="1"/>
  <c r="H170" i="6"/>
  <c r="U169" i="6"/>
  <c r="V169" i="6" s="1"/>
  <c r="R169" i="6"/>
  <c r="S169" i="6" s="1"/>
  <c r="O169" i="6"/>
  <c r="Q169" i="6" s="1"/>
  <c r="I158" i="6"/>
  <c r="I159" i="6" s="1" a="1"/>
  <c r="W158" i="6"/>
  <c r="X158" i="6" s="1"/>
  <c r="Y158" i="6" s="1"/>
  <c r="I158" i="5"/>
  <c r="I159" i="5" s="1" a="1"/>
  <c r="W158" i="5"/>
  <c r="X158" i="5" s="1"/>
  <c r="Y158" i="5" s="1"/>
  <c r="U170" i="5"/>
  <c r="V170" i="5" s="1"/>
  <c r="H171" i="5"/>
  <c r="O170" i="5"/>
  <c r="Q170" i="5" s="1"/>
  <c r="R170" i="5"/>
  <c r="S170" i="5" s="1"/>
  <c r="O170" i="4"/>
  <c r="Q170" i="4" s="1"/>
  <c r="R170" i="4"/>
  <c r="S170" i="4" s="1"/>
  <c r="H171" i="4"/>
  <c r="U170" i="4"/>
  <c r="V170" i="4" s="1"/>
  <c r="I163" i="4"/>
  <c r="I164" i="4" s="1" a="1"/>
  <c r="W163" i="4"/>
  <c r="X163" i="4" s="1"/>
  <c r="Y163" i="4" s="1"/>
  <c r="U170" i="13" l="1"/>
  <c r="V170" i="13" s="1"/>
  <c r="H171" i="13"/>
  <c r="O170" i="13"/>
  <c r="Q170" i="13" s="1"/>
  <c r="R170" i="13"/>
  <c r="S170" i="13" s="1"/>
  <c r="I160" i="13"/>
  <c r="I161" i="13" s="1" a="1"/>
  <c r="W160" i="13"/>
  <c r="X160" i="13" s="1"/>
  <c r="U175" i="12"/>
  <c r="V175" i="12" s="1"/>
  <c r="H176" i="12"/>
  <c r="O175" i="12"/>
  <c r="Q175" i="12" s="1"/>
  <c r="R175" i="12"/>
  <c r="S175" i="12" s="1"/>
  <c r="I160" i="12"/>
  <c r="I161" i="12" s="1" a="1"/>
  <c r="W160" i="12"/>
  <c r="X160" i="12" s="1"/>
  <c r="H171" i="11"/>
  <c r="U170" i="11"/>
  <c r="V170" i="11" s="1"/>
  <c r="O170" i="11"/>
  <c r="Q170" i="11" s="1"/>
  <c r="R170" i="11"/>
  <c r="S170" i="11" s="1"/>
  <c r="I162" i="11"/>
  <c r="I163" i="11" s="1" a="1"/>
  <c r="W162" i="11"/>
  <c r="X162" i="11" s="1"/>
  <c r="H172" i="10"/>
  <c r="U171" i="10"/>
  <c r="V171" i="10" s="1"/>
  <c r="O171" i="10"/>
  <c r="Q171" i="10" s="1"/>
  <c r="R171" i="10"/>
  <c r="S171" i="10" s="1"/>
  <c r="I160" i="10"/>
  <c r="I161" i="10" s="1" a="1"/>
  <c r="W161" i="10" s="1"/>
  <c r="X160" i="10"/>
  <c r="I162" i="7"/>
  <c r="I163" i="7" s="1" a="1"/>
  <c r="W162" i="7"/>
  <c r="X162" i="7" s="1"/>
  <c r="Y162" i="7" s="1"/>
  <c r="U170" i="7"/>
  <c r="V170" i="7" s="1"/>
  <c r="H171" i="7"/>
  <c r="O170" i="7"/>
  <c r="Q170" i="7" s="1"/>
  <c r="R170" i="7"/>
  <c r="S170" i="7" s="1"/>
  <c r="I159" i="6"/>
  <c r="I160" i="6" s="1" a="1"/>
  <c r="W159" i="6"/>
  <c r="X159" i="6" s="1"/>
  <c r="Y159" i="6" s="1"/>
  <c r="H171" i="6"/>
  <c r="U170" i="6"/>
  <c r="V170" i="6" s="1"/>
  <c r="R170" i="6"/>
  <c r="S170" i="6" s="1"/>
  <c r="O170" i="6"/>
  <c r="Q170" i="6" s="1"/>
  <c r="U171" i="5"/>
  <c r="V171" i="5" s="1"/>
  <c r="H172" i="5"/>
  <c r="O171" i="5"/>
  <c r="Q171" i="5" s="1"/>
  <c r="R171" i="5"/>
  <c r="S171" i="5" s="1"/>
  <c r="I159" i="5"/>
  <c r="I160" i="5" s="1" a="1"/>
  <c r="W159" i="5"/>
  <c r="X159" i="5" s="1"/>
  <c r="Y159" i="5" s="1"/>
  <c r="O171" i="4"/>
  <c r="Q171" i="4" s="1"/>
  <c r="R171" i="4"/>
  <c r="S171" i="4" s="1"/>
  <c r="H172" i="4"/>
  <c r="U171" i="4"/>
  <c r="V171" i="4" s="1"/>
  <c r="I164" i="4"/>
  <c r="I165" i="4" s="1" a="1"/>
  <c r="W164" i="4"/>
  <c r="X164" i="4" s="1"/>
  <c r="Y164" i="4" s="1"/>
  <c r="O171" i="13" l="1"/>
  <c r="Q171" i="13" s="1"/>
  <c r="H172" i="13"/>
  <c r="U171" i="13"/>
  <c r="V171" i="13" s="1"/>
  <c r="R171" i="13"/>
  <c r="S171" i="13" s="1"/>
  <c r="I161" i="13"/>
  <c r="I162" i="13" s="1" a="1"/>
  <c r="W161" i="13"/>
  <c r="X161" i="13" s="1"/>
  <c r="I161" i="12"/>
  <c r="I162" i="12" s="1" a="1"/>
  <c r="W161" i="12"/>
  <c r="X161" i="12" s="1"/>
  <c r="U176" i="12"/>
  <c r="V176" i="12" s="1"/>
  <c r="H177" i="12"/>
  <c r="O176" i="12"/>
  <c r="Q176" i="12" s="1"/>
  <c r="R176" i="12"/>
  <c r="S176" i="12" s="1"/>
  <c r="H172" i="11"/>
  <c r="U171" i="11"/>
  <c r="V171" i="11" s="1"/>
  <c r="R171" i="11"/>
  <c r="S171" i="11" s="1"/>
  <c r="O171" i="11"/>
  <c r="Q171" i="11" s="1"/>
  <c r="I163" i="11"/>
  <c r="I164" i="11" s="1" a="1"/>
  <c r="W163" i="11"/>
  <c r="X163" i="11" s="1"/>
  <c r="O172" i="10"/>
  <c r="Q172" i="10" s="1"/>
  <c r="U172" i="10"/>
  <c r="V172" i="10" s="1"/>
  <c r="H173" i="10"/>
  <c r="R172" i="10"/>
  <c r="S172" i="10" s="1"/>
  <c r="I161" i="10"/>
  <c r="I162" i="10" s="1" a="1"/>
  <c r="W162" i="10" s="1"/>
  <c r="X161" i="10"/>
  <c r="U171" i="7"/>
  <c r="V171" i="7" s="1"/>
  <c r="H172" i="7"/>
  <c r="O171" i="7"/>
  <c r="Q171" i="7" s="1"/>
  <c r="R171" i="7"/>
  <c r="S171" i="7" s="1"/>
  <c r="W163" i="7"/>
  <c r="X163" i="7" s="1"/>
  <c r="Y163" i="7" s="1"/>
  <c r="I163" i="7"/>
  <c r="I164" i="7" s="1" a="1"/>
  <c r="H172" i="6"/>
  <c r="U171" i="6"/>
  <c r="V171" i="6" s="1"/>
  <c r="O171" i="6"/>
  <c r="Q171" i="6" s="1"/>
  <c r="R171" i="6"/>
  <c r="S171" i="6" s="1"/>
  <c r="W160" i="6"/>
  <c r="X160" i="6" s="1"/>
  <c r="Y160" i="6" s="1"/>
  <c r="I160" i="6"/>
  <c r="I161" i="6" s="1" a="1"/>
  <c r="I160" i="5"/>
  <c r="I161" i="5" s="1" a="1"/>
  <c r="W160" i="5"/>
  <c r="X160" i="5" s="1"/>
  <c r="Y160" i="5" s="1"/>
  <c r="H173" i="5"/>
  <c r="U172" i="5"/>
  <c r="V172" i="5" s="1"/>
  <c r="O172" i="5"/>
  <c r="Q172" i="5" s="1"/>
  <c r="R172" i="5"/>
  <c r="S172" i="5" s="1"/>
  <c r="O172" i="4"/>
  <c r="Q172" i="4" s="1"/>
  <c r="R172" i="4"/>
  <c r="S172" i="4" s="1"/>
  <c r="H173" i="4"/>
  <c r="U172" i="4"/>
  <c r="V172" i="4" s="1"/>
  <c r="I165" i="4"/>
  <c r="I166" i="4" s="1" a="1"/>
  <c r="W165" i="4"/>
  <c r="X165" i="4" s="1"/>
  <c r="Y165" i="4" s="1"/>
  <c r="U172" i="13" l="1"/>
  <c r="V172" i="13" s="1"/>
  <c r="O172" i="13"/>
  <c r="Q172" i="13" s="1"/>
  <c r="H173" i="13"/>
  <c r="R172" i="13"/>
  <c r="S172" i="13" s="1"/>
  <c r="I162" i="13"/>
  <c r="I163" i="13" s="1" a="1"/>
  <c r="W162" i="13"/>
  <c r="X162" i="13" s="1"/>
  <c r="U177" i="12"/>
  <c r="V177" i="12" s="1"/>
  <c r="H178" i="12"/>
  <c r="R177" i="12"/>
  <c r="S177" i="12" s="1"/>
  <c r="O177" i="12"/>
  <c r="Q177" i="12" s="1"/>
  <c r="I162" i="12"/>
  <c r="I163" i="12" s="1" a="1"/>
  <c r="W162" i="12"/>
  <c r="X162" i="12" s="1"/>
  <c r="H173" i="11"/>
  <c r="U172" i="11"/>
  <c r="V172" i="11" s="1"/>
  <c r="R172" i="11"/>
  <c r="S172" i="11" s="1"/>
  <c r="O172" i="11"/>
  <c r="Q172" i="11" s="1"/>
  <c r="I164" i="11"/>
  <c r="I165" i="11" s="1" a="1"/>
  <c r="W164" i="11"/>
  <c r="X164" i="11" s="1"/>
  <c r="U173" i="10"/>
  <c r="V173" i="10" s="1"/>
  <c r="H174" i="10"/>
  <c r="R173" i="10"/>
  <c r="S173" i="10" s="1"/>
  <c r="O173" i="10"/>
  <c r="Q173" i="10" s="1"/>
  <c r="X162" i="10"/>
  <c r="I162" i="10"/>
  <c r="I163" i="10" s="1" a="1"/>
  <c r="W163" i="10" s="1"/>
  <c r="U172" i="7"/>
  <c r="V172" i="7" s="1"/>
  <c r="H173" i="7"/>
  <c r="R172" i="7"/>
  <c r="S172" i="7" s="1"/>
  <c r="O172" i="7"/>
  <c r="Q172" i="7" s="1"/>
  <c r="I164" i="7"/>
  <c r="I165" i="7" s="1" a="1"/>
  <c r="W164" i="7"/>
  <c r="X164" i="7" s="1"/>
  <c r="Y164" i="7" s="1"/>
  <c r="W161" i="6"/>
  <c r="X161" i="6" s="1"/>
  <c r="Y161" i="6" s="1"/>
  <c r="I161" i="6"/>
  <c r="I162" i="6" s="1" a="1"/>
  <c r="H173" i="6"/>
  <c r="U172" i="6"/>
  <c r="V172" i="6" s="1"/>
  <c r="R172" i="6"/>
  <c r="S172" i="6" s="1"/>
  <c r="O172" i="6"/>
  <c r="Q172" i="6" s="1"/>
  <c r="H174" i="5"/>
  <c r="U173" i="5"/>
  <c r="V173" i="5" s="1"/>
  <c r="R173" i="5"/>
  <c r="S173" i="5" s="1"/>
  <c r="O173" i="5"/>
  <c r="Q173" i="5" s="1"/>
  <c r="I161" i="5"/>
  <c r="I162" i="5" s="1" a="1"/>
  <c r="W161" i="5"/>
  <c r="X161" i="5" s="1"/>
  <c r="Y161" i="5" s="1"/>
  <c r="O173" i="4"/>
  <c r="Q173" i="4" s="1"/>
  <c r="R173" i="4"/>
  <c r="S173" i="4" s="1"/>
  <c r="H174" i="4"/>
  <c r="U173" i="4"/>
  <c r="V173" i="4" s="1"/>
  <c r="I166" i="4"/>
  <c r="I167" i="4" s="1" a="1"/>
  <c r="W166" i="4"/>
  <c r="X166" i="4" s="1"/>
  <c r="Y166" i="4" s="1"/>
  <c r="U173" i="13" l="1"/>
  <c r="V173" i="13" s="1"/>
  <c r="H174" i="13"/>
  <c r="O173" i="13"/>
  <c r="Q173" i="13" s="1"/>
  <c r="R173" i="13"/>
  <c r="S173" i="13" s="1"/>
  <c r="I163" i="13"/>
  <c r="I164" i="13" s="1" a="1"/>
  <c r="W163" i="13"/>
  <c r="X163" i="13" s="1"/>
  <c r="I163" i="12"/>
  <c r="I164" i="12" s="1" a="1"/>
  <c r="W163" i="12"/>
  <c r="X163" i="12" s="1"/>
  <c r="U178" i="12"/>
  <c r="V178" i="12" s="1"/>
  <c r="H179" i="12"/>
  <c r="R178" i="12"/>
  <c r="S178" i="12" s="1"/>
  <c r="O178" i="12"/>
  <c r="Q178" i="12" s="1"/>
  <c r="I165" i="11"/>
  <c r="I166" i="11" s="1" a="1"/>
  <c r="W165" i="11"/>
  <c r="X165" i="11" s="1"/>
  <c r="H174" i="11"/>
  <c r="U173" i="11"/>
  <c r="V173" i="11" s="1"/>
  <c r="R173" i="11"/>
  <c r="S173" i="11" s="1"/>
  <c r="O173" i="11"/>
  <c r="Q173" i="11" s="1"/>
  <c r="H175" i="10"/>
  <c r="U174" i="10"/>
  <c r="V174" i="10" s="1"/>
  <c r="R174" i="10"/>
  <c r="S174" i="10" s="1"/>
  <c r="O174" i="10"/>
  <c r="Q174" i="10" s="1"/>
  <c r="X163" i="10"/>
  <c r="I163" i="10"/>
  <c r="I164" i="10" s="1" a="1"/>
  <c r="W164" i="10" s="1"/>
  <c r="W165" i="7"/>
  <c r="X165" i="7" s="1"/>
  <c r="Y165" i="7" s="1"/>
  <c r="I165" i="7"/>
  <c r="I166" i="7" s="1" a="1"/>
  <c r="U173" i="7"/>
  <c r="V173" i="7" s="1"/>
  <c r="H174" i="7"/>
  <c r="O173" i="7"/>
  <c r="Q173" i="7" s="1"/>
  <c r="R173" i="7"/>
  <c r="S173" i="7" s="1"/>
  <c r="W162" i="6"/>
  <c r="X162" i="6" s="1"/>
  <c r="Y162" i="6" s="1"/>
  <c r="I162" i="6"/>
  <c r="I163" i="6" s="1" a="1"/>
  <c r="H174" i="6"/>
  <c r="U173" i="6"/>
  <c r="V173" i="6" s="1"/>
  <c r="R173" i="6"/>
  <c r="S173" i="6" s="1"/>
  <c r="O173" i="6"/>
  <c r="Q173" i="6" s="1"/>
  <c r="I162" i="5"/>
  <c r="I163" i="5" s="1" a="1"/>
  <c r="W162" i="5"/>
  <c r="X162" i="5" s="1"/>
  <c r="Y162" i="5" s="1"/>
  <c r="H175" i="5"/>
  <c r="U174" i="5"/>
  <c r="V174" i="5" s="1"/>
  <c r="R174" i="5"/>
  <c r="S174" i="5" s="1"/>
  <c r="O174" i="5"/>
  <c r="Q174" i="5" s="1"/>
  <c r="O174" i="4"/>
  <c r="Q174" i="4" s="1"/>
  <c r="R174" i="4"/>
  <c r="S174" i="4" s="1"/>
  <c r="H175" i="4"/>
  <c r="U174" i="4"/>
  <c r="V174" i="4" s="1"/>
  <c r="I167" i="4"/>
  <c r="I168" i="4" s="1" a="1"/>
  <c r="W167" i="4"/>
  <c r="X167" i="4" s="1"/>
  <c r="Y167" i="4" s="1"/>
  <c r="R174" i="13" l="1"/>
  <c r="S174" i="13" s="1"/>
  <c r="H175" i="13"/>
  <c r="U174" i="13"/>
  <c r="V174" i="13" s="1"/>
  <c r="O174" i="13"/>
  <c r="Q174" i="13" s="1"/>
  <c r="I164" i="13"/>
  <c r="I165" i="13" s="1" a="1"/>
  <c r="W164" i="13"/>
  <c r="X164" i="13" s="1"/>
  <c r="U179" i="12"/>
  <c r="V179" i="12" s="1"/>
  <c r="H180" i="12"/>
  <c r="O179" i="12"/>
  <c r="Q179" i="12" s="1"/>
  <c r="R179" i="12"/>
  <c r="S179" i="12" s="1"/>
  <c r="I164" i="12"/>
  <c r="I165" i="12" s="1" a="1"/>
  <c r="W164" i="12"/>
  <c r="X164" i="12" s="1"/>
  <c r="U174" i="11"/>
  <c r="V174" i="11" s="1"/>
  <c r="H175" i="11"/>
  <c r="O174" i="11"/>
  <c r="Q174" i="11" s="1"/>
  <c r="R174" i="11"/>
  <c r="S174" i="11" s="1"/>
  <c r="I166" i="11"/>
  <c r="I167" i="11" s="1" a="1"/>
  <c r="W166" i="11"/>
  <c r="X166" i="11" s="1"/>
  <c r="U175" i="10"/>
  <c r="V175" i="10" s="1"/>
  <c r="R175" i="10"/>
  <c r="S175" i="10" s="1"/>
  <c r="H176" i="10"/>
  <c r="O175" i="10"/>
  <c r="Q175" i="10" s="1"/>
  <c r="X164" i="10"/>
  <c r="I164" i="10"/>
  <c r="I165" i="10" s="1" a="1"/>
  <c r="W165" i="10" s="1"/>
  <c r="U174" i="7"/>
  <c r="V174" i="7" s="1"/>
  <c r="H175" i="7"/>
  <c r="O174" i="7"/>
  <c r="Q174" i="7" s="1"/>
  <c r="R174" i="7"/>
  <c r="S174" i="7" s="1"/>
  <c r="W166" i="7"/>
  <c r="X166" i="7" s="1"/>
  <c r="Y166" i="7" s="1"/>
  <c r="I166" i="7"/>
  <c r="I167" i="7" s="1" a="1"/>
  <c r="H175" i="6"/>
  <c r="U174" i="6"/>
  <c r="V174" i="6" s="1"/>
  <c r="O174" i="6"/>
  <c r="Q174" i="6" s="1"/>
  <c r="R174" i="6"/>
  <c r="S174" i="6" s="1"/>
  <c r="W163" i="6"/>
  <c r="X163" i="6" s="1"/>
  <c r="Y163" i="6" s="1"/>
  <c r="I163" i="6"/>
  <c r="I164" i="6" s="1" a="1"/>
  <c r="H176" i="5"/>
  <c r="U175" i="5"/>
  <c r="V175" i="5" s="1"/>
  <c r="R175" i="5"/>
  <c r="S175" i="5" s="1"/>
  <c r="O175" i="5"/>
  <c r="Q175" i="5" s="1"/>
  <c r="W163" i="5"/>
  <c r="X163" i="5" s="1"/>
  <c r="Y163" i="5" s="1"/>
  <c r="I163" i="5"/>
  <c r="I164" i="5" s="1" a="1"/>
  <c r="O175" i="4"/>
  <c r="Q175" i="4" s="1"/>
  <c r="R175" i="4"/>
  <c r="S175" i="4" s="1"/>
  <c r="H176" i="4"/>
  <c r="U175" i="4"/>
  <c r="V175" i="4" s="1"/>
  <c r="I168" i="4"/>
  <c r="I169" i="4" s="1" a="1"/>
  <c r="W168" i="4"/>
  <c r="X168" i="4" s="1"/>
  <c r="Y168" i="4" s="1"/>
  <c r="U175" i="13" l="1"/>
  <c r="V175" i="13" s="1"/>
  <c r="O175" i="13"/>
  <c r="Q175" i="13" s="1"/>
  <c r="R175" i="13"/>
  <c r="S175" i="13" s="1"/>
  <c r="H176" i="13"/>
  <c r="I165" i="13"/>
  <c r="I166" i="13" s="1" a="1"/>
  <c r="W165" i="13"/>
  <c r="X165" i="13" s="1"/>
  <c r="I165" i="12"/>
  <c r="I166" i="12" s="1" a="1"/>
  <c r="W165" i="12"/>
  <c r="X165" i="12" s="1"/>
  <c r="H181" i="12"/>
  <c r="U180" i="12"/>
  <c r="V180" i="12" s="1"/>
  <c r="O180" i="12"/>
  <c r="Q180" i="12" s="1"/>
  <c r="R180" i="12"/>
  <c r="S180" i="12" s="1"/>
  <c r="I167" i="11"/>
  <c r="I168" i="11" s="1" a="1"/>
  <c r="W167" i="11"/>
  <c r="X167" i="11" s="1"/>
  <c r="U175" i="11"/>
  <c r="V175" i="11" s="1"/>
  <c r="H176" i="11"/>
  <c r="O175" i="11"/>
  <c r="Q175" i="11" s="1"/>
  <c r="R175" i="11"/>
  <c r="S175" i="11" s="1"/>
  <c r="H177" i="10"/>
  <c r="O176" i="10"/>
  <c r="Q176" i="10" s="1"/>
  <c r="U176" i="10"/>
  <c r="V176" i="10" s="1"/>
  <c r="R176" i="10"/>
  <c r="S176" i="10" s="1"/>
  <c r="I165" i="10"/>
  <c r="I166" i="10" s="1" a="1"/>
  <c r="W166" i="10" s="1"/>
  <c r="X165" i="10"/>
  <c r="W167" i="7"/>
  <c r="X167" i="7" s="1"/>
  <c r="Y167" i="7" s="1"/>
  <c r="I167" i="7"/>
  <c r="I168" i="7" s="1" a="1"/>
  <c r="U175" i="7"/>
  <c r="V175" i="7" s="1"/>
  <c r="H176" i="7"/>
  <c r="R175" i="7"/>
  <c r="S175" i="7" s="1"/>
  <c r="O175" i="7"/>
  <c r="Q175" i="7" s="1"/>
  <c r="W164" i="6"/>
  <c r="X164" i="6" s="1"/>
  <c r="Y164" i="6" s="1"/>
  <c r="I164" i="6"/>
  <c r="I165" i="6" s="1" a="1"/>
  <c r="H176" i="6"/>
  <c r="R175" i="6"/>
  <c r="S175" i="6" s="1"/>
  <c r="O175" i="6"/>
  <c r="Q175" i="6" s="1"/>
  <c r="U175" i="6"/>
  <c r="V175" i="6" s="1"/>
  <c r="W164" i="5"/>
  <c r="X164" i="5" s="1"/>
  <c r="Y164" i="5" s="1"/>
  <c r="I164" i="5"/>
  <c r="I165" i="5" s="1" a="1"/>
  <c r="U176" i="5"/>
  <c r="V176" i="5" s="1"/>
  <c r="H177" i="5"/>
  <c r="O176" i="5"/>
  <c r="Q176" i="5" s="1"/>
  <c r="R176" i="5"/>
  <c r="S176" i="5" s="1"/>
  <c r="O176" i="4"/>
  <c r="Q176" i="4" s="1"/>
  <c r="R176" i="4"/>
  <c r="S176" i="4" s="1"/>
  <c r="H177" i="4"/>
  <c r="U176" i="4"/>
  <c r="V176" i="4" s="1"/>
  <c r="I169" i="4"/>
  <c r="I170" i="4" s="1" a="1"/>
  <c r="W169" i="4"/>
  <c r="X169" i="4" s="1"/>
  <c r="Y169" i="4" s="1"/>
  <c r="O176" i="13" l="1"/>
  <c r="Q176" i="13" s="1"/>
  <c r="R176" i="13"/>
  <c r="S176" i="13" s="1"/>
  <c r="H177" i="13"/>
  <c r="U176" i="13"/>
  <c r="V176" i="13" s="1"/>
  <c r="I166" i="13"/>
  <c r="I167" i="13" s="1" a="1"/>
  <c r="W166" i="13"/>
  <c r="X166" i="13" s="1"/>
  <c r="U181" i="12"/>
  <c r="V181" i="12" s="1"/>
  <c r="H182" i="12"/>
  <c r="O181" i="12"/>
  <c r="Q181" i="12" s="1"/>
  <c r="R181" i="12"/>
  <c r="S181" i="12" s="1"/>
  <c r="I166" i="12"/>
  <c r="I167" i="12" s="1" a="1"/>
  <c r="W166" i="12"/>
  <c r="X166" i="12" s="1"/>
  <c r="I168" i="11"/>
  <c r="I169" i="11" s="1" a="1"/>
  <c r="W168" i="11"/>
  <c r="X168" i="11" s="1"/>
  <c r="U176" i="11"/>
  <c r="V176" i="11" s="1"/>
  <c r="H177" i="11"/>
  <c r="O176" i="11"/>
  <c r="Q176" i="11" s="1"/>
  <c r="R176" i="11"/>
  <c r="S176" i="11" s="1"/>
  <c r="H178" i="10"/>
  <c r="R177" i="10"/>
  <c r="S177" i="10" s="1"/>
  <c r="U177" i="10"/>
  <c r="V177" i="10" s="1"/>
  <c r="O177" i="10"/>
  <c r="Q177" i="10" s="1"/>
  <c r="I166" i="10"/>
  <c r="I167" i="10" s="1" a="1"/>
  <c r="W167" i="10" s="1"/>
  <c r="X166" i="10"/>
  <c r="U176" i="7"/>
  <c r="V176" i="7" s="1"/>
  <c r="H177" i="7"/>
  <c r="O176" i="7"/>
  <c r="Q176" i="7" s="1"/>
  <c r="R176" i="7"/>
  <c r="S176" i="7" s="1"/>
  <c r="W168" i="7"/>
  <c r="X168" i="7" s="1"/>
  <c r="Y168" i="7" s="1"/>
  <c r="I168" i="7"/>
  <c r="I169" i="7" s="1" a="1"/>
  <c r="I165" i="6"/>
  <c r="I166" i="6" s="1" a="1"/>
  <c r="W165" i="6"/>
  <c r="X165" i="6" s="1"/>
  <c r="Y165" i="6" s="1"/>
  <c r="U176" i="6"/>
  <c r="V176" i="6" s="1"/>
  <c r="H177" i="6"/>
  <c r="O176" i="6"/>
  <c r="Q176" i="6" s="1"/>
  <c r="R176" i="6"/>
  <c r="S176" i="6" s="1"/>
  <c r="H178" i="5"/>
  <c r="U177" i="5"/>
  <c r="V177" i="5" s="1"/>
  <c r="R177" i="5"/>
  <c r="S177" i="5" s="1"/>
  <c r="O177" i="5"/>
  <c r="Q177" i="5" s="1"/>
  <c r="W165" i="5"/>
  <c r="X165" i="5" s="1"/>
  <c r="Y165" i="5" s="1"/>
  <c r="I165" i="5"/>
  <c r="I166" i="5" s="1" a="1"/>
  <c r="O177" i="4"/>
  <c r="Q177" i="4" s="1"/>
  <c r="R177" i="4"/>
  <c r="S177" i="4" s="1"/>
  <c r="H178" i="4"/>
  <c r="U177" i="4"/>
  <c r="V177" i="4" s="1"/>
  <c r="I170" i="4"/>
  <c r="I171" i="4" s="1" a="1"/>
  <c r="W170" i="4"/>
  <c r="X170" i="4" s="1"/>
  <c r="Y170" i="4" s="1"/>
  <c r="H178" i="13" l="1"/>
  <c r="R177" i="13"/>
  <c r="S177" i="13" s="1"/>
  <c r="O177" i="13"/>
  <c r="Q177" i="13" s="1"/>
  <c r="U177" i="13"/>
  <c r="V177" i="13" s="1"/>
  <c r="I167" i="13"/>
  <c r="I168" i="13" s="1" a="1"/>
  <c r="W167" i="13"/>
  <c r="X167" i="13" s="1"/>
  <c r="I167" i="12"/>
  <c r="I168" i="12" s="1" a="1"/>
  <c r="W167" i="12"/>
  <c r="X167" i="12" s="1"/>
  <c r="U182" i="12"/>
  <c r="V182" i="12" s="1"/>
  <c r="H183" i="12"/>
  <c r="O182" i="12"/>
  <c r="Q182" i="12" s="1"/>
  <c r="R182" i="12"/>
  <c r="S182" i="12" s="1"/>
  <c r="U177" i="11"/>
  <c r="V177" i="11" s="1"/>
  <c r="H178" i="11"/>
  <c r="O177" i="11"/>
  <c r="Q177" i="11" s="1"/>
  <c r="R177" i="11"/>
  <c r="S177" i="11" s="1"/>
  <c r="I169" i="11"/>
  <c r="I170" i="11" s="1" a="1"/>
  <c r="W169" i="11"/>
  <c r="X169" i="11" s="1"/>
  <c r="H179" i="10"/>
  <c r="U178" i="10"/>
  <c r="V178" i="10" s="1"/>
  <c r="R178" i="10"/>
  <c r="S178" i="10" s="1"/>
  <c r="O178" i="10"/>
  <c r="Q178" i="10" s="1"/>
  <c r="I167" i="10"/>
  <c r="I168" i="10" s="1" a="1"/>
  <c r="W168" i="10" s="1"/>
  <c r="X167" i="10"/>
  <c r="W169" i="7"/>
  <c r="X169" i="7" s="1"/>
  <c r="Y169" i="7" s="1"/>
  <c r="I169" i="7"/>
  <c r="I170" i="7" s="1" a="1"/>
  <c r="U177" i="7"/>
  <c r="V177" i="7" s="1"/>
  <c r="H178" i="7"/>
  <c r="R177" i="7"/>
  <c r="S177" i="7" s="1"/>
  <c r="O177" i="7"/>
  <c r="Q177" i="7" s="1"/>
  <c r="H178" i="6"/>
  <c r="R177" i="6"/>
  <c r="S177" i="6" s="1"/>
  <c r="O177" i="6"/>
  <c r="Q177" i="6" s="1"/>
  <c r="U177" i="6"/>
  <c r="V177" i="6" s="1"/>
  <c r="W166" i="6"/>
  <c r="X166" i="6" s="1"/>
  <c r="Y166" i="6" s="1"/>
  <c r="I166" i="6"/>
  <c r="I167" i="6" s="1" a="1"/>
  <c r="I166" i="5"/>
  <c r="I167" i="5" s="1" a="1"/>
  <c r="W166" i="5"/>
  <c r="X166" i="5" s="1"/>
  <c r="Y166" i="5" s="1"/>
  <c r="H179" i="5"/>
  <c r="U178" i="5"/>
  <c r="V178" i="5" s="1"/>
  <c r="O178" i="5"/>
  <c r="Q178" i="5" s="1"/>
  <c r="R178" i="5"/>
  <c r="S178" i="5" s="1"/>
  <c r="O178" i="4"/>
  <c r="Q178" i="4" s="1"/>
  <c r="R178" i="4"/>
  <c r="S178" i="4" s="1"/>
  <c r="H179" i="4"/>
  <c r="U178" i="4"/>
  <c r="V178" i="4" s="1"/>
  <c r="W171" i="4"/>
  <c r="X171" i="4" s="1"/>
  <c r="Y171" i="4" s="1"/>
  <c r="I171" i="4"/>
  <c r="I172" i="4" s="1" a="1"/>
  <c r="H179" i="13" l="1"/>
  <c r="U178" i="13"/>
  <c r="V178" i="13" s="1"/>
  <c r="R178" i="13"/>
  <c r="S178" i="13" s="1"/>
  <c r="O178" i="13"/>
  <c r="Q178" i="13" s="1"/>
  <c r="I168" i="13"/>
  <c r="I169" i="13" s="1" a="1"/>
  <c r="W168" i="13"/>
  <c r="X168" i="13" s="1"/>
  <c r="U183" i="12"/>
  <c r="V183" i="12" s="1"/>
  <c r="H184" i="12"/>
  <c r="R183" i="12"/>
  <c r="S183" i="12" s="1"/>
  <c r="O183" i="12"/>
  <c r="Q183" i="12" s="1"/>
  <c r="I168" i="12"/>
  <c r="I169" i="12" s="1" a="1"/>
  <c r="W168" i="12"/>
  <c r="X168" i="12" s="1"/>
  <c r="I170" i="11"/>
  <c r="I171" i="11" s="1" a="1"/>
  <c r="W170" i="11"/>
  <c r="X170" i="11" s="1"/>
  <c r="U178" i="11"/>
  <c r="V178" i="11" s="1"/>
  <c r="H179" i="11"/>
  <c r="O178" i="11"/>
  <c r="Q178" i="11" s="1"/>
  <c r="R178" i="11"/>
  <c r="S178" i="11" s="1"/>
  <c r="H180" i="10"/>
  <c r="U179" i="10"/>
  <c r="V179" i="10" s="1"/>
  <c r="R179" i="10"/>
  <c r="S179" i="10" s="1"/>
  <c r="O179" i="10"/>
  <c r="Q179" i="10" s="1"/>
  <c r="X168" i="10"/>
  <c r="I168" i="10"/>
  <c r="I169" i="10" s="1" a="1"/>
  <c r="W169" i="10" s="1"/>
  <c r="H179" i="7"/>
  <c r="U178" i="7"/>
  <c r="V178" i="7" s="1"/>
  <c r="R178" i="7"/>
  <c r="S178" i="7" s="1"/>
  <c r="O178" i="7"/>
  <c r="Q178" i="7" s="1"/>
  <c r="W170" i="7"/>
  <c r="X170" i="7" s="1"/>
  <c r="Y170" i="7" s="1"/>
  <c r="I170" i="7"/>
  <c r="I171" i="7" s="1" a="1"/>
  <c r="I167" i="6"/>
  <c r="I168" i="6" s="1" a="1"/>
  <c r="W167" i="6"/>
  <c r="X167" i="6" s="1"/>
  <c r="Y167" i="6" s="1"/>
  <c r="H179" i="6"/>
  <c r="U178" i="6"/>
  <c r="V178" i="6" s="1"/>
  <c r="R178" i="6"/>
  <c r="S178" i="6" s="1"/>
  <c r="O178" i="6"/>
  <c r="Q178" i="6" s="1"/>
  <c r="H180" i="5"/>
  <c r="U179" i="5"/>
  <c r="V179" i="5" s="1"/>
  <c r="O179" i="5"/>
  <c r="Q179" i="5" s="1"/>
  <c r="R179" i="5"/>
  <c r="S179" i="5" s="1"/>
  <c r="I167" i="5"/>
  <c r="I168" i="5" s="1" a="1"/>
  <c r="W167" i="5"/>
  <c r="X167" i="5" s="1"/>
  <c r="Y167" i="5" s="1"/>
  <c r="O179" i="4"/>
  <c r="Q179" i="4" s="1"/>
  <c r="R179" i="4"/>
  <c r="S179" i="4" s="1"/>
  <c r="H180" i="4"/>
  <c r="U179" i="4"/>
  <c r="V179" i="4" s="1"/>
  <c r="I172" i="4"/>
  <c r="I173" i="4" s="1" a="1"/>
  <c r="W172" i="4"/>
  <c r="X172" i="4" s="1"/>
  <c r="Y172" i="4" s="1"/>
  <c r="R179" i="13" l="1"/>
  <c r="S179" i="13" s="1"/>
  <c r="H180" i="13"/>
  <c r="O179" i="13"/>
  <c r="Q179" i="13" s="1"/>
  <c r="U179" i="13"/>
  <c r="V179" i="13" s="1"/>
  <c r="I169" i="13"/>
  <c r="I170" i="13" s="1" a="1"/>
  <c r="W169" i="13"/>
  <c r="X169" i="13" s="1"/>
  <c r="I169" i="12"/>
  <c r="I170" i="12" s="1" a="1"/>
  <c r="W169" i="12"/>
  <c r="X169" i="12" s="1"/>
  <c r="U184" i="12"/>
  <c r="V184" i="12" s="1"/>
  <c r="H185" i="12"/>
  <c r="O184" i="12"/>
  <c r="Q184" i="12" s="1"/>
  <c r="R184" i="12"/>
  <c r="S184" i="12" s="1"/>
  <c r="U179" i="11"/>
  <c r="V179" i="11" s="1"/>
  <c r="H180" i="11"/>
  <c r="O179" i="11"/>
  <c r="Q179" i="11" s="1"/>
  <c r="R179" i="11"/>
  <c r="S179" i="11" s="1"/>
  <c r="I171" i="11"/>
  <c r="I172" i="11" s="1" a="1"/>
  <c r="W171" i="11"/>
  <c r="X171" i="11" s="1"/>
  <c r="H181" i="10"/>
  <c r="U180" i="10"/>
  <c r="V180" i="10" s="1"/>
  <c r="R180" i="10"/>
  <c r="S180" i="10" s="1"/>
  <c r="O180" i="10"/>
  <c r="Q180" i="10" s="1"/>
  <c r="X169" i="10"/>
  <c r="I169" i="10"/>
  <c r="I170" i="10" s="1" a="1"/>
  <c r="W170" i="10" s="1"/>
  <c r="W171" i="7"/>
  <c r="X171" i="7" s="1"/>
  <c r="Y171" i="7" s="1"/>
  <c r="I171" i="7"/>
  <c r="I172" i="7" s="1" a="1"/>
  <c r="H180" i="7"/>
  <c r="U179" i="7"/>
  <c r="V179" i="7" s="1"/>
  <c r="O179" i="7"/>
  <c r="Q179" i="7" s="1"/>
  <c r="R179" i="7"/>
  <c r="S179" i="7" s="1"/>
  <c r="H180" i="6"/>
  <c r="R179" i="6"/>
  <c r="S179" i="6" s="1"/>
  <c r="O179" i="6"/>
  <c r="Q179" i="6" s="1"/>
  <c r="U179" i="6"/>
  <c r="V179" i="6" s="1"/>
  <c r="I168" i="6"/>
  <c r="I169" i="6" s="1" a="1"/>
  <c r="W168" i="6"/>
  <c r="X168" i="6" s="1"/>
  <c r="Y168" i="6" s="1"/>
  <c r="I168" i="5"/>
  <c r="I169" i="5" s="1" a="1"/>
  <c r="W168" i="5"/>
  <c r="X168" i="5" s="1"/>
  <c r="Y168" i="5" s="1"/>
  <c r="U180" i="5"/>
  <c r="V180" i="5" s="1"/>
  <c r="H181" i="5"/>
  <c r="O180" i="5"/>
  <c r="Q180" i="5" s="1"/>
  <c r="R180" i="5"/>
  <c r="S180" i="5" s="1"/>
  <c r="O180" i="4"/>
  <c r="Q180" i="4" s="1"/>
  <c r="R180" i="4"/>
  <c r="S180" i="4" s="1"/>
  <c r="H181" i="4"/>
  <c r="U180" i="4"/>
  <c r="V180" i="4" s="1"/>
  <c r="I173" i="4"/>
  <c r="I174" i="4" s="1" a="1"/>
  <c r="W173" i="4"/>
  <c r="X173" i="4" s="1"/>
  <c r="Y173" i="4" s="1"/>
  <c r="O180" i="13" l="1"/>
  <c r="Q180" i="13" s="1"/>
  <c r="H181" i="13"/>
  <c r="U180" i="13"/>
  <c r="V180" i="13" s="1"/>
  <c r="R180" i="13"/>
  <c r="S180" i="13" s="1"/>
  <c r="I170" i="13"/>
  <c r="I171" i="13" s="1" a="1"/>
  <c r="W170" i="13"/>
  <c r="X170" i="13" s="1"/>
  <c r="U185" i="12"/>
  <c r="V185" i="12" s="1"/>
  <c r="H186" i="12"/>
  <c r="R185" i="12"/>
  <c r="S185" i="12" s="1"/>
  <c r="O185" i="12"/>
  <c r="Q185" i="12" s="1"/>
  <c r="I170" i="12"/>
  <c r="I171" i="12" s="1" a="1"/>
  <c r="W170" i="12"/>
  <c r="X170" i="12" s="1"/>
  <c r="I172" i="11"/>
  <c r="I173" i="11" s="1" a="1"/>
  <c r="W172" i="11"/>
  <c r="X172" i="11" s="1"/>
  <c r="U180" i="11"/>
  <c r="V180" i="11" s="1"/>
  <c r="H181" i="11"/>
  <c r="O180" i="11"/>
  <c r="Q180" i="11" s="1"/>
  <c r="R180" i="11"/>
  <c r="S180" i="11" s="1"/>
  <c r="U181" i="10"/>
  <c r="V181" i="10" s="1"/>
  <c r="H182" i="10"/>
  <c r="R181" i="10"/>
  <c r="S181" i="10" s="1"/>
  <c r="O181" i="10"/>
  <c r="Q181" i="10" s="1"/>
  <c r="X170" i="10"/>
  <c r="I170" i="10"/>
  <c r="I171" i="10" s="1" a="1"/>
  <c r="W171" i="10" s="1"/>
  <c r="H181" i="7"/>
  <c r="U180" i="7"/>
  <c r="V180" i="7" s="1"/>
  <c r="R180" i="7"/>
  <c r="S180" i="7" s="1"/>
  <c r="O180" i="7"/>
  <c r="Q180" i="7" s="1"/>
  <c r="W172" i="7"/>
  <c r="X172" i="7" s="1"/>
  <c r="Y172" i="7" s="1"/>
  <c r="I172" i="7"/>
  <c r="I173" i="7" s="1" a="1"/>
  <c r="I169" i="6"/>
  <c r="I170" i="6" s="1" a="1"/>
  <c r="W169" i="6"/>
  <c r="X169" i="6" s="1"/>
  <c r="Y169" i="6" s="1"/>
  <c r="U180" i="6"/>
  <c r="V180" i="6" s="1"/>
  <c r="H181" i="6"/>
  <c r="R180" i="6"/>
  <c r="S180" i="6" s="1"/>
  <c r="O180" i="6"/>
  <c r="Q180" i="6" s="1"/>
  <c r="U181" i="5"/>
  <c r="V181" i="5" s="1"/>
  <c r="H182" i="5"/>
  <c r="R181" i="5"/>
  <c r="S181" i="5" s="1"/>
  <c r="O181" i="5"/>
  <c r="Q181" i="5" s="1"/>
  <c r="W169" i="5"/>
  <c r="X169" i="5" s="1"/>
  <c r="Y169" i="5" s="1"/>
  <c r="I169" i="5"/>
  <c r="I170" i="5" s="1" a="1"/>
  <c r="O181" i="4"/>
  <c r="Q181" i="4" s="1"/>
  <c r="R181" i="4"/>
  <c r="S181" i="4" s="1"/>
  <c r="H182" i="4"/>
  <c r="U181" i="4"/>
  <c r="V181" i="4" s="1"/>
  <c r="I174" i="4"/>
  <c r="I175" i="4" s="1" a="1"/>
  <c r="W174" i="4"/>
  <c r="X174" i="4" s="1"/>
  <c r="Y174" i="4" s="1"/>
  <c r="R181" i="13" l="1"/>
  <c r="S181" i="13" s="1"/>
  <c r="H182" i="13"/>
  <c r="U181" i="13"/>
  <c r="V181" i="13" s="1"/>
  <c r="O181" i="13"/>
  <c r="Q181" i="13" s="1"/>
  <c r="I171" i="13"/>
  <c r="I172" i="13" s="1" a="1"/>
  <c r="W171" i="13"/>
  <c r="X171" i="13" s="1"/>
  <c r="I171" i="12"/>
  <c r="I172" i="12" s="1" a="1"/>
  <c r="W171" i="12"/>
  <c r="X171" i="12" s="1"/>
  <c r="U186" i="12"/>
  <c r="V186" i="12" s="1"/>
  <c r="H187" i="12"/>
  <c r="R186" i="12"/>
  <c r="S186" i="12" s="1"/>
  <c r="O186" i="12"/>
  <c r="Q186" i="12" s="1"/>
  <c r="U181" i="11"/>
  <c r="V181" i="11" s="1"/>
  <c r="H182" i="11"/>
  <c r="O181" i="11"/>
  <c r="Q181" i="11" s="1"/>
  <c r="R181" i="11"/>
  <c r="S181" i="11" s="1"/>
  <c r="I173" i="11"/>
  <c r="I174" i="11" s="1" a="1"/>
  <c r="W173" i="11"/>
  <c r="X173" i="11" s="1"/>
  <c r="U182" i="10"/>
  <c r="V182" i="10" s="1"/>
  <c r="R182" i="10"/>
  <c r="S182" i="10" s="1"/>
  <c r="H183" i="10"/>
  <c r="O182" i="10"/>
  <c r="Q182" i="10" s="1"/>
  <c r="I171" i="10"/>
  <c r="I172" i="10" s="1" a="1"/>
  <c r="W172" i="10" s="1"/>
  <c r="X171" i="10"/>
  <c r="W173" i="7"/>
  <c r="X173" i="7" s="1"/>
  <c r="Y173" i="7" s="1"/>
  <c r="I173" i="7"/>
  <c r="I174" i="7" s="1" a="1"/>
  <c r="H182" i="7"/>
  <c r="U181" i="7"/>
  <c r="V181" i="7" s="1"/>
  <c r="R181" i="7"/>
  <c r="S181" i="7" s="1"/>
  <c r="O181" i="7"/>
  <c r="Q181" i="7" s="1"/>
  <c r="H182" i="6"/>
  <c r="U181" i="6"/>
  <c r="V181" i="6" s="1"/>
  <c r="O181" i="6"/>
  <c r="Q181" i="6" s="1"/>
  <c r="R181" i="6"/>
  <c r="S181" i="6" s="1"/>
  <c r="I170" i="6"/>
  <c r="I171" i="6" s="1" a="1"/>
  <c r="W170" i="6"/>
  <c r="X170" i="6" s="1"/>
  <c r="Y170" i="6" s="1"/>
  <c r="U182" i="5"/>
  <c r="V182" i="5" s="1"/>
  <c r="H183" i="5"/>
  <c r="R182" i="5"/>
  <c r="S182" i="5" s="1"/>
  <c r="O182" i="5"/>
  <c r="Q182" i="5" s="1"/>
  <c r="I170" i="5"/>
  <c r="I171" i="5" s="1" a="1"/>
  <c r="W170" i="5"/>
  <c r="X170" i="5" s="1"/>
  <c r="Y170" i="5" s="1"/>
  <c r="O182" i="4"/>
  <c r="Q182" i="4" s="1"/>
  <c r="R182" i="4"/>
  <c r="S182" i="4" s="1"/>
  <c r="H183" i="4"/>
  <c r="U182" i="4"/>
  <c r="V182" i="4" s="1"/>
  <c r="I175" i="4"/>
  <c r="I176" i="4" s="1" a="1"/>
  <c r="W175" i="4"/>
  <c r="X175" i="4" s="1"/>
  <c r="Y175" i="4" s="1"/>
  <c r="U182" i="13" l="1"/>
  <c r="V182" i="13" s="1"/>
  <c r="H183" i="13"/>
  <c r="R182" i="13"/>
  <c r="S182" i="13" s="1"/>
  <c r="O182" i="13"/>
  <c r="Q182" i="13" s="1"/>
  <c r="I172" i="13"/>
  <c r="I173" i="13" s="1" a="1"/>
  <c r="W172" i="13"/>
  <c r="X172" i="13" s="1"/>
  <c r="U187" i="12"/>
  <c r="V187" i="12" s="1"/>
  <c r="H188" i="12"/>
  <c r="R187" i="12"/>
  <c r="S187" i="12" s="1"/>
  <c r="O187" i="12"/>
  <c r="Q187" i="12" s="1"/>
  <c r="I172" i="12"/>
  <c r="I173" i="12" s="1" a="1"/>
  <c r="W172" i="12"/>
  <c r="X172" i="12" s="1"/>
  <c r="I174" i="11"/>
  <c r="I175" i="11" s="1" a="1"/>
  <c r="W174" i="11"/>
  <c r="X174" i="11" s="1"/>
  <c r="U182" i="11"/>
  <c r="V182" i="11" s="1"/>
  <c r="H183" i="11"/>
  <c r="R182" i="11"/>
  <c r="S182" i="11" s="1"/>
  <c r="O182" i="11"/>
  <c r="Q182" i="11" s="1"/>
  <c r="H184" i="10"/>
  <c r="O183" i="10"/>
  <c r="Q183" i="10" s="1"/>
  <c r="U183" i="10"/>
  <c r="V183" i="10" s="1"/>
  <c r="R183" i="10"/>
  <c r="S183" i="10" s="1"/>
  <c r="I172" i="10"/>
  <c r="I173" i="10" s="1" a="1"/>
  <c r="W173" i="10" s="1"/>
  <c r="X172" i="10"/>
  <c r="H183" i="7"/>
  <c r="U182" i="7"/>
  <c r="V182" i="7" s="1"/>
  <c r="O182" i="7"/>
  <c r="Q182" i="7" s="1"/>
  <c r="R182" i="7"/>
  <c r="S182" i="7" s="1"/>
  <c r="I174" i="7"/>
  <c r="I175" i="7" s="1" a="1"/>
  <c r="W174" i="7"/>
  <c r="X174" i="7" s="1"/>
  <c r="Y174" i="7" s="1"/>
  <c r="I171" i="6"/>
  <c r="I172" i="6" s="1" a="1"/>
  <c r="W171" i="6"/>
  <c r="X171" i="6" s="1"/>
  <c r="Y171" i="6" s="1"/>
  <c r="H183" i="6"/>
  <c r="U182" i="6"/>
  <c r="V182" i="6" s="1"/>
  <c r="R182" i="6"/>
  <c r="S182" i="6" s="1"/>
  <c r="O182" i="6"/>
  <c r="Q182" i="6" s="1"/>
  <c r="W171" i="5"/>
  <c r="X171" i="5" s="1"/>
  <c r="Y171" i="5" s="1"/>
  <c r="I171" i="5"/>
  <c r="I172" i="5" s="1" a="1"/>
  <c r="H184" i="5"/>
  <c r="U183" i="5"/>
  <c r="V183" i="5" s="1"/>
  <c r="R183" i="5"/>
  <c r="S183" i="5" s="1"/>
  <c r="O183" i="5"/>
  <c r="Q183" i="5" s="1"/>
  <c r="O183" i="4"/>
  <c r="Q183" i="4" s="1"/>
  <c r="R183" i="4"/>
  <c r="S183" i="4" s="1"/>
  <c r="H184" i="4"/>
  <c r="U183" i="4"/>
  <c r="V183" i="4" s="1"/>
  <c r="W176" i="4"/>
  <c r="X176" i="4" s="1"/>
  <c r="Y176" i="4" s="1"/>
  <c r="I176" i="4"/>
  <c r="I177" i="4" s="1" a="1"/>
  <c r="U183" i="13" l="1"/>
  <c r="V183" i="13" s="1"/>
  <c r="H184" i="13"/>
  <c r="O183" i="13"/>
  <c r="Q183" i="13" s="1"/>
  <c r="R183" i="13"/>
  <c r="S183" i="13" s="1"/>
  <c r="I173" i="13"/>
  <c r="I174" i="13" s="1" a="1"/>
  <c r="W173" i="13"/>
  <c r="X173" i="13" s="1"/>
  <c r="U188" i="12"/>
  <c r="V188" i="12" s="1"/>
  <c r="H189" i="12"/>
  <c r="O188" i="12"/>
  <c r="Q188" i="12" s="1"/>
  <c r="R188" i="12"/>
  <c r="S188" i="12" s="1"/>
  <c r="I173" i="12"/>
  <c r="I174" i="12" s="1" a="1"/>
  <c r="W173" i="12"/>
  <c r="X173" i="12" s="1"/>
  <c r="U183" i="11"/>
  <c r="V183" i="11" s="1"/>
  <c r="H184" i="11"/>
  <c r="R183" i="11"/>
  <c r="S183" i="11" s="1"/>
  <c r="O183" i="11"/>
  <c r="Q183" i="11" s="1"/>
  <c r="I175" i="11"/>
  <c r="I176" i="11" s="1" a="1"/>
  <c r="W175" i="11"/>
  <c r="X175" i="11" s="1"/>
  <c r="U184" i="10"/>
  <c r="V184" i="10" s="1"/>
  <c r="H185" i="10"/>
  <c r="O184" i="10"/>
  <c r="Q184" i="10" s="1"/>
  <c r="R184" i="10"/>
  <c r="S184" i="10" s="1"/>
  <c r="I173" i="10"/>
  <c r="I174" i="10" s="1" a="1"/>
  <c r="W174" i="10" s="1"/>
  <c r="X173" i="10"/>
  <c r="W175" i="7"/>
  <c r="X175" i="7" s="1"/>
  <c r="Y175" i="7" s="1"/>
  <c r="I175" i="7"/>
  <c r="I176" i="7" s="1" a="1"/>
  <c r="U183" i="7"/>
  <c r="V183" i="7" s="1"/>
  <c r="H184" i="7"/>
  <c r="O183" i="7"/>
  <c r="Q183" i="7" s="1"/>
  <c r="R183" i="7"/>
  <c r="S183" i="7" s="1"/>
  <c r="H184" i="6"/>
  <c r="R183" i="6"/>
  <c r="S183" i="6" s="1"/>
  <c r="U183" i="6"/>
  <c r="V183" i="6" s="1"/>
  <c r="O183" i="6"/>
  <c r="Q183" i="6" s="1"/>
  <c r="I172" i="6"/>
  <c r="I173" i="6" s="1" a="1"/>
  <c r="W172" i="6"/>
  <c r="X172" i="6" s="1"/>
  <c r="Y172" i="6" s="1"/>
  <c r="H185" i="5"/>
  <c r="U184" i="5"/>
  <c r="V184" i="5" s="1"/>
  <c r="R184" i="5"/>
  <c r="S184" i="5" s="1"/>
  <c r="O184" i="5"/>
  <c r="Q184" i="5" s="1"/>
  <c r="I172" i="5"/>
  <c r="I173" i="5" s="1" a="1"/>
  <c r="W172" i="5"/>
  <c r="X172" i="5" s="1"/>
  <c r="Y172" i="5" s="1"/>
  <c r="O184" i="4"/>
  <c r="Q184" i="4" s="1"/>
  <c r="R184" i="4"/>
  <c r="S184" i="4" s="1"/>
  <c r="H185" i="4"/>
  <c r="U184" i="4"/>
  <c r="V184" i="4" s="1"/>
  <c r="I177" i="4"/>
  <c r="I178" i="4" s="1" a="1"/>
  <c r="W177" i="4"/>
  <c r="X177" i="4" s="1"/>
  <c r="Y177" i="4" s="1"/>
  <c r="U184" i="13" l="1"/>
  <c r="V184" i="13" s="1"/>
  <c r="H185" i="13"/>
  <c r="O184" i="13"/>
  <c r="Q184" i="13" s="1"/>
  <c r="R184" i="13"/>
  <c r="S184" i="13" s="1"/>
  <c r="I174" i="13"/>
  <c r="I175" i="13" s="1" a="1"/>
  <c r="W174" i="13"/>
  <c r="X174" i="13" s="1"/>
  <c r="I174" i="12"/>
  <c r="I175" i="12" s="1" a="1"/>
  <c r="W174" i="12"/>
  <c r="X174" i="12" s="1"/>
  <c r="H190" i="12"/>
  <c r="U189" i="12"/>
  <c r="V189" i="12" s="1"/>
  <c r="O189" i="12"/>
  <c r="Q189" i="12" s="1"/>
  <c r="R189" i="12"/>
  <c r="S189" i="12" s="1"/>
  <c r="I176" i="11"/>
  <c r="I177" i="11" s="1" a="1"/>
  <c r="W176" i="11"/>
  <c r="X176" i="11" s="1"/>
  <c r="U184" i="11"/>
  <c r="V184" i="11" s="1"/>
  <c r="H185" i="11"/>
  <c r="O184" i="11"/>
  <c r="Q184" i="11" s="1"/>
  <c r="R184" i="11"/>
  <c r="S184" i="11" s="1"/>
  <c r="H186" i="10"/>
  <c r="U185" i="10"/>
  <c r="V185" i="10" s="1"/>
  <c r="O185" i="10"/>
  <c r="Q185" i="10" s="1"/>
  <c r="R185" i="10"/>
  <c r="S185" i="10" s="1"/>
  <c r="X174" i="10"/>
  <c r="I174" i="10"/>
  <c r="I175" i="10" s="1" a="1"/>
  <c r="W175" i="10" s="1"/>
  <c r="U184" i="7"/>
  <c r="V184" i="7" s="1"/>
  <c r="H185" i="7"/>
  <c r="O184" i="7"/>
  <c r="Q184" i="7" s="1"/>
  <c r="R184" i="7"/>
  <c r="S184" i="7" s="1"/>
  <c r="W176" i="7"/>
  <c r="X176" i="7" s="1"/>
  <c r="Y176" i="7" s="1"/>
  <c r="I176" i="7"/>
  <c r="I177" i="7" s="1" a="1"/>
  <c r="I173" i="6"/>
  <c r="I174" i="6" s="1" a="1"/>
  <c r="W173" i="6"/>
  <c r="X173" i="6" s="1"/>
  <c r="Y173" i="6" s="1"/>
  <c r="H185" i="6"/>
  <c r="U184" i="6"/>
  <c r="V184" i="6" s="1"/>
  <c r="R184" i="6"/>
  <c r="S184" i="6" s="1"/>
  <c r="O184" i="6"/>
  <c r="Q184" i="6" s="1"/>
  <c r="I173" i="5"/>
  <c r="I174" i="5" s="1" a="1"/>
  <c r="W173" i="5"/>
  <c r="X173" i="5" s="1"/>
  <c r="Y173" i="5" s="1"/>
  <c r="H186" i="5"/>
  <c r="U185" i="5"/>
  <c r="V185" i="5" s="1"/>
  <c r="O185" i="5"/>
  <c r="Q185" i="5" s="1"/>
  <c r="R185" i="5"/>
  <c r="S185" i="5" s="1"/>
  <c r="O185" i="4"/>
  <c r="Q185" i="4" s="1"/>
  <c r="R185" i="4"/>
  <c r="S185" i="4" s="1"/>
  <c r="H186" i="4"/>
  <c r="U185" i="4"/>
  <c r="V185" i="4" s="1"/>
  <c r="I178" i="4"/>
  <c r="I179" i="4" s="1" a="1"/>
  <c r="W178" i="4"/>
  <c r="X178" i="4" s="1"/>
  <c r="Y178" i="4" s="1"/>
  <c r="O185" i="13" l="1"/>
  <c r="Q185" i="13" s="1"/>
  <c r="R185" i="13"/>
  <c r="S185" i="13" s="1"/>
  <c r="U185" i="13"/>
  <c r="V185" i="13" s="1"/>
  <c r="H186" i="13"/>
  <c r="I175" i="13"/>
  <c r="I176" i="13" s="1" a="1"/>
  <c r="W175" i="13"/>
  <c r="X175" i="13" s="1"/>
  <c r="U190" i="12"/>
  <c r="V190" i="12" s="1"/>
  <c r="H191" i="12"/>
  <c r="R190" i="12"/>
  <c r="S190" i="12" s="1"/>
  <c r="O190" i="12"/>
  <c r="Q190" i="12" s="1"/>
  <c r="I175" i="12"/>
  <c r="I176" i="12" s="1" a="1"/>
  <c r="W175" i="12"/>
  <c r="X175" i="12" s="1"/>
  <c r="U185" i="11"/>
  <c r="V185" i="11" s="1"/>
  <c r="H186" i="11"/>
  <c r="R185" i="11"/>
  <c r="S185" i="11" s="1"/>
  <c r="O185" i="11"/>
  <c r="Q185" i="11" s="1"/>
  <c r="I177" i="11"/>
  <c r="I178" i="11" s="1" a="1"/>
  <c r="W177" i="11"/>
  <c r="X177" i="11" s="1"/>
  <c r="H187" i="10"/>
  <c r="U186" i="10"/>
  <c r="V186" i="10" s="1"/>
  <c r="O186" i="10"/>
  <c r="Q186" i="10" s="1"/>
  <c r="R186" i="10"/>
  <c r="S186" i="10" s="1"/>
  <c r="X175" i="10"/>
  <c r="I175" i="10"/>
  <c r="I176" i="10" s="1" a="1"/>
  <c r="W176" i="10" s="1"/>
  <c r="W177" i="7"/>
  <c r="X177" i="7" s="1"/>
  <c r="Y177" i="7" s="1"/>
  <c r="I177" i="7"/>
  <c r="I178" i="7" s="1" a="1"/>
  <c r="U185" i="7"/>
  <c r="V185" i="7" s="1"/>
  <c r="H186" i="7"/>
  <c r="O185" i="7"/>
  <c r="Q185" i="7" s="1"/>
  <c r="R185" i="7"/>
  <c r="S185" i="7" s="1"/>
  <c r="H186" i="6"/>
  <c r="U185" i="6"/>
  <c r="V185" i="6" s="1"/>
  <c r="R185" i="6"/>
  <c r="S185" i="6" s="1"/>
  <c r="O185" i="6"/>
  <c r="Q185" i="6" s="1"/>
  <c r="I174" i="6"/>
  <c r="I175" i="6" s="1" a="1"/>
  <c r="W174" i="6"/>
  <c r="X174" i="6" s="1"/>
  <c r="Y174" i="6" s="1"/>
  <c r="H187" i="5"/>
  <c r="U186" i="5"/>
  <c r="V186" i="5" s="1"/>
  <c r="O186" i="5"/>
  <c r="Q186" i="5" s="1"/>
  <c r="R186" i="5"/>
  <c r="S186" i="5" s="1"/>
  <c r="W174" i="5"/>
  <c r="X174" i="5" s="1"/>
  <c r="Y174" i="5" s="1"/>
  <c r="I174" i="5"/>
  <c r="I175" i="5" s="1" a="1"/>
  <c r="O186" i="4"/>
  <c r="Q186" i="4" s="1"/>
  <c r="R186" i="4"/>
  <c r="S186" i="4" s="1"/>
  <c r="H187" i="4"/>
  <c r="U186" i="4"/>
  <c r="V186" i="4" s="1"/>
  <c r="I179" i="4"/>
  <c r="I180" i="4" s="1" a="1"/>
  <c r="W179" i="4"/>
  <c r="X179" i="4" s="1"/>
  <c r="Y179" i="4" s="1"/>
  <c r="U186" i="13" l="1"/>
  <c r="V186" i="13" s="1"/>
  <c r="H187" i="13"/>
  <c r="R186" i="13"/>
  <c r="S186" i="13" s="1"/>
  <c r="O186" i="13"/>
  <c r="Q186" i="13" s="1"/>
  <c r="I176" i="13"/>
  <c r="I177" i="13" s="1" a="1"/>
  <c r="W176" i="13"/>
  <c r="X176" i="13" s="1"/>
  <c r="I176" i="12"/>
  <c r="I177" i="12" s="1" a="1"/>
  <c r="W176" i="12"/>
  <c r="X176" i="12" s="1"/>
  <c r="U191" i="12"/>
  <c r="V191" i="12" s="1"/>
  <c r="H192" i="12"/>
  <c r="O191" i="12"/>
  <c r="Q191" i="12" s="1"/>
  <c r="R191" i="12"/>
  <c r="S191" i="12" s="1"/>
  <c r="I178" i="11"/>
  <c r="I179" i="11" s="1" a="1"/>
  <c r="W178" i="11"/>
  <c r="X178" i="11" s="1"/>
  <c r="U186" i="11"/>
  <c r="V186" i="11" s="1"/>
  <c r="H187" i="11"/>
  <c r="O186" i="11"/>
  <c r="Q186" i="11" s="1"/>
  <c r="R186" i="11"/>
  <c r="S186" i="11" s="1"/>
  <c r="U187" i="10"/>
  <c r="V187" i="10" s="1"/>
  <c r="H188" i="10"/>
  <c r="O187" i="10"/>
  <c r="Q187" i="10" s="1"/>
  <c r="R187" i="10"/>
  <c r="S187" i="10" s="1"/>
  <c r="X176" i="10"/>
  <c r="I176" i="10"/>
  <c r="I177" i="10" s="1" a="1"/>
  <c r="W177" i="10" s="1"/>
  <c r="U186" i="7"/>
  <c r="V186" i="7" s="1"/>
  <c r="H187" i="7"/>
  <c r="R186" i="7"/>
  <c r="S186" i="7" s="1"/>
  <c r="O186" i="7"/>
  <c r="Q186" i="7" s="1"/>
  <c r="I178" i="7"/>
  <c r="I179" i="7" s="1" a="1"/>
  <c r="W178" i="7"/>
  <c r="X178" i="7" s="1"/>
  <c r="Y178" i="7" s="1"/>
  <c r="W175" i="6"/>
  <c r="X175" i="6" s="1"/>
  <c r="Y175" i="6" s="1"/>
  <c r="I175" i="6"/>
  <c r="I176" i="6" s="1" a="1"/>
  <c r="U186" i="6"/>
  <c r="V186" i="6" s="1"/>
  <c r="H187" i="6"/>
  <c r="R186" i="6"/>
  <c r="S186" i="6" s="1"/>
  <c r="O186" i="6"/>
  <c r="Q186" i="6" s="1"/>
  <c r="W175" i="5"/>
  <c r="X175" i="5" s="1"/>
  <c r="Y175" i="5" s="1"/>
  <c r="I175" i="5"/>
  <c r="I176" i="5" s="1" a="1"/>
  <c r="U187" i="5"/>
  <c r="V187" i="5" s="1"/>
  <c r="H188" i="5"/>
  <c r="O187" i="5"/>
  <c r="Q187" i="5" s="1"/>
  <c r="R187" i="5"/>
  <c r="S187" i="5" s="1"/>
  <c r="O187" i="4"/>
  <c r="Q187" i="4" s="1"/>
  <c r="R187" i="4"/>
  <c r="S187" i="4" s="1"/>
  <c r="H188" i="4"/>
  <c r="U187" i="4"/>
  <c r="V187" i="4" s="1"/>
  <c r="I180" i="4"/>
  <c r="I181" i="4" s="1" a="1"/>
  <c r="W180" i="4"/>
  <c r="X180" i="4" s="1"/>
  <c r="Y180" i="4" s="1"/>
  <c r="R187" i="13" l="1"/>
  <c r="S187" i="13" s="1"/>
  <c r="H188" i="13"/>
  <c r="U187" i="13"/>
  <c r="V187" i="13" s="1"/>
  <c r="O187" i="13"/>
  <c r="Q187" i="13" s="1"/>
  <c r="I177" i="13"/>
  <c r="I178" i="13" s="1" a="1"/>
  <c r="W177" i="13"/>
  <c r="X177" i="13" s="1"/>
  <c r="H193" i="12"/>
  <c r="U192" i="12"/>
  <c r="V192" i="12" s="1"/>
  <c r="O192" i="12"/>
  <c r="Q192" i="12" s="1"/>
  <c r="R192" i="12"/>
  <c r="S192" i="12" s="1"/>
  <c r="I177" i="12"/>
  <c r="I178" i="12" s="1" a="1"/>
  <c r="W177" i="12"/>
  <c r="X177" i="12" s="1"/>
  <c r="U187" i="11"/>
  <c r="V187" i="11" s="1"/>
  <c r="H188" i="11"/>
  <c r="O187" i="11"/>
  <c r="Q187" i="11" s="1"/>
  <c r="R187" i="11"/>
  <c r="S187" i="11" s="1"/>
  <c r="I179" i="11"/>
  <c r="I180" i="11" s="1" a="1"/>
  <c r="W179" i="11"/>
  <c r="X179" i="11" s="1"/>
  <c r="H189" i="10"/>
  <c r="U188" i="10"/>
  <c r="V188" i="10" s="1"/>
  <c r="O188" i="10"/>
  <c r="Q188" i="10" s="1"/>
  <c r="R188" i="10"/>
  <c r="S188" i="10" s="1"/>
  <c r="I177" i="10"/>
  <c r="I178" i="10" s="1" a="1"/>
  <c r="W178" i="10" s="1"/>
  <c r="X177" i="10"/>
  <c r="H188" i="7"/>
  <c r="U187" i="7"/>
  <c r="V187" i="7" s="1"/>
  <c r="O187" i="7"/>
  <c r="Q187" i="7" s="1"/>
  <c r="R187" i="7"/>
  <c r="S187" i="7" s="1"/>
  <c r="W179" i="7"/>
  <c r="X179" i="7" s="1"/>
  <c r="Y179" i="7" s="1"/>
  <c r="I179" i="7"/>
  <c r="I180" i="7" s="1" a="1"/>
  <c r="H188" i="6"/>
  <c r="U187" i="6"/>
  <c r="V187" i="6" s="1"/>
  <c r="R187" i="6"/>
  <c r="S187" i="6" s="1"/>
  <c r="O187" i="6"/>
  <c r="Q187" i="6" s="1"/>
  <c r="W176" i="6"/>
  <c r="X176" i="6" s="1"/>
  <c r="Y176" i="6" s="1"/>
  <c r="I176" i="6"/>
  <c r="I177" i="6" s="1" a="1"/>
  <c r="U188" i="5"/>
  <c r="V188" i="5" s="1"/>
  <c r="H189" i="5"/>
  <c r="O188" i="5"/>
  <c r="Q188" i="5" s="1"/>
  <c r="R188" i="5"/>
  <c r="S188" i="5" s="1"/>
  <c r="I176" i="5"/>
  <c r="I177" i="5" s="1" a="1"/>
  <c r="W176" i="5"/>
  <c r="X176" i="5" s="1"/>
  <c r="Y176" i="5" s="1"/>
  <c r="O188" i="4"/>
  <c r="Q188" i="4" s="1"/>
  <c r="R188" i="4"/>
  <c r="S188" i="4" s="1"/>
  <c r="H189" i="4"/>
  <c r="U188" i="4"/>
  <c r="V188" i="4" s="1"/>
  <c r="I181" i="4"/>
  <c r="I182" i="4" s="1" a="1"/>
  <c r="W181" i="4"/>
  <c r="X181" i="4" s="1"/>
  <c r="Y181" i="4" s="1"/>
  <c r="O188" i="13" l="1"/>
  <c r="Q188" i="13" s="1"/>
  <c r="H189" i="13"/>
  <c r="R188" i="13"/>
  <c r="S188" i="13" s="1"/>
  <c r="U188" i="13"/>
  <c r="V188" i="13" s="1"/>
  <c r="I178" i="13"/>
  <c r="I179" i="13" s="1" a="1"/>
  <c r="W178" i="13"/>
  <c r="X178" i="13" s="1"/>
  <c r="I178" i="12"/>
  <c r="I179" i="12" s="1" a="1"/>
  <c r="W178" i="12"/>
  <c r="X178" i="12" s="1"/>
  <c r="H194" i="12"/>
  <c r="U193" i="12"/>
  <c r="V193" i="12" s="1"/>
  <c r="R193" i="12"/>
  <c r="S193" i="12" s="1"/>
  <c r="O193" i="12"/>
  <c r="Q193" i="12" s="1"/>
  <c r="U188" i="11"/>
  <c r="V188" i="11" s="1"/>
  <c r="H189" i="11"/>
  <c r="O188" i="11"/>
  <c r="Q188" i="11" s="1"/>
  <c r="R188" i="11"/>
  <c r="S188" i="11" s="1"/>
  <c r="I180" i="11"/>
  <c r="I181" i="11" s="1" a="1"/>
  <c r="W180" i="11"/>
  <c r="X180" i="11" s="1"/>
  <c r="H190" i="10"/>
  <c r="U189" i="10"/>
  <c r="V189" i="10" s="1"/>
  <c r="R189" i="10"/>
  <c r="S189" i="10" s="1"/>
  <c r="O189" i="10"/>
  <c r="Q189" i="10" s="1"/>
  <c r="I178" i="10"/>
  <c r="I179" i="10" s="1" a="1"/>
  <c r="W179" i="10" s="1"/>
  <c r="X178" i="10"/>
  <c r="W180" i="7"/>
  <c r="X180" i="7" s="1"/>
  <c r="Y180" i="7" s="1"/>
  <c r="I180" i="7"/>
  <c r="I181" i="7" s="1" a="1"/>
  <c r="U188" i="7"/>
  <c r="V188" i="7" s="1"/>
  <c r="H189" i="7"/>
  <c r="R188" i="7"/>
  <c r="S188" i="7" s="1"/>
  <c r="O188" i="7"/>
  <c r="Q188" i="7" s="1"/>
  <c r="I177" i="6"/>
  <c r="I178" i="6" s="1" a="1"/>
  <c r="W177" i="6"/>
  <c r="X177" i="6" s="1"/>
  <c r="Y177" i="6" s="1"/>
  <c r="H189" i="6"/>
  <c r="U188" i="6"/>
  <c r="V188" i="6" s="1"/>
  <c r="R188" i="6"/>
  <c r="S188" i="6" s="1"/>
  <c r="O188" i="6"/>
  <c r="Q188" i="6" s="1"/>
  <c r="I177" i="5"/>
  <c r="I178" i="5" s="1" a="1"/>
  <c r="W177" i="5"/>
  <c r="X177" i="5" s="1"/>
  <c r="Y177" i="5" s="1"/>
  <c r="H190" i="5"/>
  <c r="U189" i="5"/>
  <c r="V189" i="5" s="1"/>
  <c r="O189" i="5"/>
  <c r="Q189" i="5" s="1"/>
  <c r="R189" i="5"/>
  <c r="S189" i="5" s="1"/>
  <c r="O189" i="4"/>
  <c r="Q189" i="4" s="1"/>
  <c r="R189" i="4"/>
  <c r="S189" i="4" s="1"/>
  <c r="H190" i="4"/>
  <c r="U189" i="4"/>
  <c r="V189" i="4" s="1"/>
  <c r="I182" i="4"/>
  <c r="I183" i="4" s="1" a="1"/>
  <c r="W182" i="4"/>
  <c r="X182" i="4" s="1"/>
  <c r="Y182" i="4" s="1"/>
  <c r="U189" i="13" l="1"/>
  <c r="V189" i="13" s="1"/>
  <c r="O189" i="13"/>
  <c r="Q189" i="13" s="1"/>
  <c r="R189" i="13"/>
  <c r="S189" i="13" s="1"/>
  <c r="H190" i="13"/>
  <c r="I179" i="13"/>
  <c r="I180" i="13" s="1" a="1"/>
  <c r="W179" i="13"/>
  <c r="X179" i="13" s="1"/>
  <c r="H195" i="12"/>
  <c r="U194" i="12"/>
  <c r="V194" i="12" s="1"/>
  <c r="R194" i="12"/>
  <c r="S194" i="12" s="1"/>
  <c r="O194" i="12"/>
  <c r="Q194" i="12" s="1"/>
  <c r="I179" i="12"/>
  <c r="I180" i="12" s="1" a="1"/>
  <c r="W179" i="12"/>
  <c r="X179" i="12" s="1"/>
  <c r="I181" i="11"/>
  <c r="I182" i="11" s="1" a="1"/>
  <c r="W181" i="11"/>
  <c r="X181" i="11" s="1"/>
  <c r="H190" i="11"/>
  <c r="U189" i="11"/>
  <c r="V189" i="11" s="1"/>
  <c r="O189" i="11"/>
  <c r="Q189" i="11" s="1"/>
  <c r="R189" i="11"/>
  <c r="S189" i="11" s="1"/>
  <c r="H191" i="10"/>
  <c r="U190" i="10"/>
  <c r="V190" i="10" s="1"/>
  <c r="O190" i="10"/>
  <c r="Q190" i="10" s="1"/>
  <c r="R190" i="10"/>
  <c r="S190" i="10" s="1"/>
  <c r="I179" i="10"/>
  <c r="I180" i="10" s="1" a="1"/>
  <c r="W180" i="10" s="1"/>
  <c r="X179" i="10"/>
  <c r="H190" i="7"/>
  <c r="U189" i="7"/>
  <c r="V189" i="7" s="1"/>
  <c r="O189" i="7"/>
  <c r="Q189" i="7" s="1"/>
  <c r="R189" i="7"/>
  <c r="S189" i="7" s="1"/>
  <c r="I181" i="7"/>
  <c r="I182" i="7" s="1" a="1"/>
  <c r="W181" i="7"/>
  <c r="X181" i="7" s="1"/>
  <c r="Y181" i="7" s="1"/>
  <c r="H190" i="6"/>
  <c r="U189" i="6"/>
  <c r="V189" i="6" s="1"/>
  <c r="R189" i="6"/>
  <c r="S189" i="6" s="1"/>
  <c r="O189" i="6"/>
  <c r="Q189" i="6" s="1"/>
  <c r="W178" i="6"/>
  <c r="X178" i="6" s="1"/>
  <c r="Y178" i="6" s="1"/>
  <c r="I178" i="6"/>
  <c r="I179" i="6" s="1" a="1"/>
  <c r="H191" i="5"/>
  <c r="U190" i="5"/>
  <c r="V190" i="5" s="1"/>
  <c r="R190" i="5"/>
  <c r="S190" i="5" s="1"/>
  <c r="O190" i="5"/>
  <c r="Q190" i="5" s="1"/>
  <c r="I178" i="5"/>
  <c r="I179" i="5" s="1" a="1"/>
  <c r="W178" i="5"/>
  <c r="X178" i="5" s="1"/>
  <c r="Y178" i="5" s="1"/>
  <c r="O190" i="4"/>
  <c r="Q190" i="4" s="1"/>
  <c r="R190" i="4"/>
  <c r="S190" i="4" s="1"/>
  <c r="H191" i="4"/>
  <c r="U190" i="4"/>
  <c r="V190" i="4" s="1"/>
  <c r="I183" i="4"/>
  <c r="I184" i="4" s="1" a="1"/>
  <c r="W183" i="4"/>
  <c r="X183" i="4" s="1"/>
  <c r="Y183" i="4" s="1"/>
  <c r="H191" i="13" l="1"/>
  <c r="U190" i="13"/>
  <c r="V190" i="13" s="1"/>
  <c r="R190" i="13"/>
  <c r="S190" i="13" s="1"/>
  <c r="O190" i="13"/>
  <c r="Q190" i="13" s="1"/>
  <c r="I180" i="13"/>
  <c r="I181" i="13" s="1" a="1"/>
  <c r="W180" i="13"/>
  <c r="X180" i="13" s="1"/>
  <c r="I180" i="12"/>
  <c r="I181" i="12" s="1" a="1"/>
  <c r="W180" i="12"/>
  <c r="X180" i="12" s="1"/>
  <c r="U195" i="12"/>
  <c r="V195" i="12" s="1"/>
  <c r="H196" i="12"/>
  <c r="O195" i="12"/>
  <c r="Q195" i="12" s="1"/>
  <c r="R195" i="12"/>
  <c r="S195" i="12" s="1"/>
  <c r="U190" i="11"/>
  <c r="V190" i="11" s="1"/>
  <c r="H191" i="11"/>
  <c r="O190" i="11"/>
  <c r="Q190" i="11" s="1"/>
  <c r="R190" i="11"/>
  <c r="S190" i="11" s="1"/>
  <c r="I182" i="11"/>
  <c r="I183" i="11" s="1" a="1"/>
  <c r="W182" i="11"/>
  <c r="X182" i="11" s="1"/>
  <c r="O191" i="10"/>
  <c r="Q191" i="10" s="1"/>
  <c r="H192" i="10"/>
  <c r="U191" i="10"/>
  <c r="V191" i="10" s="1"/>
  <c r="R191" i="10"/>
  <c r="S191" i="10" s="1"/>
  <c r="X180" i="10"/>
  <c r="I180" i="10"/>
  <c r="I181" i="10" s="1" a="1"/>
  <c r="W181" i="10" s="1"/>
  <c r="W182" i="7"/>
  <c r="X182" i="7" s="1"/>
  <c r="Y182" i="7" s="1"/>
  <c r="I182" i="7"/>
  <c r="I183" i="7" s="1" a="1"/>
  <c r="H191" i="7"/>
  <c r="U190" i="7"/>
  <c r="V190" i="7" s="1"/>
  <c r="O190" i="7"/>
  <c r="Q190" i="7" s="1"/>
  <c r="R190" i="7"/>
  <c r="S190" i="7" s="1"/>
  <c r="W179" i="6"/>
  <c r="X179" i="6" s="1"/>
  <c r="Y179" i="6" s="1"/>
  <c r="I179" i="6"/>
  <c r="I180" i="6" s="1" a="1"/>
  <c r="H191" i="6"/>
  <c r="U190" i="6"/>
  <c r="V190" i="6" s="1"/>
  <c r="O190" i="6"/>
  <c r="Q190" i="6" s="1"/>
  <c r="R190" i="6"/>
  <c r="S190" i="6" s="1"/>
  <c r="I179" i="5"/>
  <c r="I180" i="5" s="1" a="1"/>
  <c r="W179" i="5"/>
  <c r="X179" i="5" s="1"/>
  <c r="Y179" i="5" s="1"/>
  <c r="H192" i="5"/>
  <c r="U191" i="5"/>
  <c r="V191" i="5" s="1"/>
  <c r="O191" i="5"/>
  <c r="Q191" i="5" s="1"/>
  <c r="R191" i="5"/>
  <c r="S191" i="5" s="1"/>
  <c r="O191" i="4"/>
  <c r="Q191" i="4" s="1"/>
  <c r="R191" i="4"/>
  <c r="S191" i="4" s="1"/>
  <c r="H192" i="4"/>
  <c r="U191" i="4"/>
  <c r="V191" i="4" s="1"/>
  <c r="W184" i="4"/>
  <c r="X184" i="4" s="1"/>
  <c r="Y184" i="4" s="1"/>
  <c r="I184" i="4"/>
  <c r="I185" i="4" s="1" a="1"/>
  <c r="H192" i="13" l="1"/>
  <c r="U191" i="13"/>
  <c r="V191" i="13" s="1"/>
  <c r="R191" i="13"/>
  <c r="S191" i="13" s="1"/>
  <c r="O191" i="13"/>
  <c r="Q191" i="13" s="1"/>
  <c r="I181" i="13"/>
  <c r="I182" i="13" s="1" a="1"/>
  <c r="W181" i="13"/>
  <c r="X181" i="13" s="1"/>
  <c r="H197" i="12"/>
  <c r="U196" i="12"/>
  <c r="V196" i="12" s="1"/>
  <c r="R196" i="12"/>
  <c r="S196" i="12" s="1"/>
  <c r="O196" i="12"/>
  <c r="Q196" i="12" s="1"/>
  <c r="I181" i="12"/>
  <c r="I182" i="12" s="1" a="1"/>
  <c r="W181" i="12"/>
  <c r="X181" i="12" s="1"/>
  <c r="I183" i="11"/>
  <c r="I184" i="11" s="1" a="1"/>
  <c r="W183" i="11"/>
  <c r="X183" i="11" s="1"/>
  <c r="U191" i="11"/>
  <c r="V191" i="11" s="1"/>
  <c r="H192" i="11"/>
  <c r="O191" i="11"/>
  <c r="Q191" i="11" s="1"/>
  <c r="R191" i="11"/>
  <c r="S191" i="11" s="1"/>
  <c r="H193" i="10"/>
  <c r="U192" i="10"/>
  <c r="V192" i="10" s="1"/>
  <c r="O192" i="10"/>
  <c r="Q192" i="10" s="1"/>
  <c r="R192" i="10"/>
  <c r="S192" i="10" s="1"/>
  <c r="X181" i="10"/>
  <c r="I181" i="10"/>
  <c r="I182" i="10" s="1" a="1"/>
  <c r="W182" i="10" s="1"/>
  <c r="H192" i="7"/>
  <c r="U191" i="7"/>
  <c r="V191" i="7" s="1"/>
  <c r="R191" i="7"/>
  <c r="S191" i="7" s="1"/>
  <c r="O191" i="7"/>
  <c r="Q191" i="7" s="1"/>
  <c r="W183" i="7"/>
  <c r="X183" i="7" s="1"/>
  <c r="Y183" i="7" s="1"/>
  <c r="I183" i="7"/>
  <c r="I184" i="7" s="1" a="1"/>
  <c r="W180" i="6"/>
  <c r="X180" i="6" s="1"/>
  <c r="Y180" i="6" s="1"/>
  <c r="I180" i="6"/>
  <c r="I181" i="6" s="1" a="1"/>
  <c r="U191" i="6"/>
  <c r="V191" i="6" s="1"/>
  <c r="H192" i="6"/>
  <c r="O191" i="6"/>
  <c r="Q191" i="6" s="1"/>
  <c r="R191" i="6"/>
  <c r="S191" i="6" s="1"/>
  <c r="H193" i="5"/>
  <c r="U192" i="5"/>
  <c r="V192" i="5" s="1"/>
  <c r="O192" i="5"/>
  <c r="Q192" i="5" s="1"/>
  <c r="R192" i="5"/>
  <c r="S192" i="5" s="1"/>
  <c r="W180" i="5"/>
  <c r="X180" i="5" s="1"/>
  <c r="Y180" i="5" s="1"/>
  <c r="I180" i="5"/>
  <c r="I181" i="5" s="1" a="1"/>
  <c r="O192" i="4"/>
  <c r="Q192" i="4" s="1"/>
  <c r="R192" i="4"/>
  <c r="S192" i="4" s="1"/>
  <c r="H193" i="4"/>
  <c r="U192" i="4"/>
  <c r="V192" i="4" s="1"/>
  <c r="I185" i="4"/>
  <c r="I186" i="4" s="1" a="1"/>
  <c r="W185" i="4"/>
  <c r="X185" i="4" s="1"/>
  <c r="Y185" i="4" s="1"/>
  <c r="U192" i="13" l="1"/>
  <c r="V192" i="13" s="1"/>
  <c r="R192" i="13"/>
  <c r="S192" i="13" s="1"/>
  <c r="O192" i="13"/>
  <c r="Q192" i="13" s="1"/>
  <c r="H193" i="13"/>
  <c r="I182" i="13"/>
  <c r="I183" i="13" s="1" a="1"/>
  <c r="W182" i="13"/>
  <c r="X182" i="13" s="1"/>
  <c r="I182" i="12"/>
  <c r="I183" i="12" s="1" a="1"/>
  <c r="W182" i="12"/>
  <c r="X182" i="12" s="1"/>
  <c r="U197" i="12"/>
  <c r="V197" i="12" s="1"/>
  <c r="H198" i="12"/>
  <c r="O197" i="12"/>
  <c r="Q197" i="12" s="1"/>
  <c r="R197" i="12"/>
  <c r="S197" i="12" s="1"/>
  <c r="U192" i="11"/>
  <c r="V192" i="11" s="1"/>
  <c r="H193" i="11"/>
  <c r="R192" i="11"/>
  <c r="S192" i="11" s="1"/>
  <c r="O192" i="11"/>
  <c r="Q192" i="11" s="1"/>
  <c r="I184" i="11"/>
  <c r="I185" i="11" s="1" a="1"/>
  <c r="W184" i="11"/>
  <c r="X184" i="11" s="1"/>
  <c r="H194" i="10"/>
  <c r="U193" i="10"/>
  <c r="V193" i="10" s="1"/>
  <c r="O193" i="10"/>
  <c r="Q193" i="10" s="1"/>
  <c r="R193" i="10"/>
  <c r="S193" i="10" s="1"/>
  <c r="X182" i="10"/>
  <c r="I182" i="10"/>
  <c r="I183" i="10" s="1" a="1"/>
  <c r="W183" i="10" s="1"/>
  <c r="W184" i="7"/>
  <c r="X184" i="7" s="1"/>
  <c r="Y184" i="7" s="1"/>
  <c r="I184" i="7"/>
  <c r="I185" i="7" s="1" a="1"/>
  <c r="H193" i="7"/>
  <c r="U192" i="7"/>
  <c r="V192" i="7" s="1"/>
  <c r="O192" i="7"/>
  <c r="Q192" i="7" s="1"/>
  <c r="R192" i="7"/>
  <c r="S192" i="7" s="1"/>
  <c r="I181" i="6"/>
  <c r="I182" i="6" s="1" a="1"/>
  <c r="W181" i="6"/>
  <c r="X181" i="6" s="1"/>
  <c r="Y181" i="6" s="1"/>
  <c r="U192" i="6"/>
  <c r="V192" i="6" s="1"/>
  <c r="H193" i="6"/>
  <c r="R192" i="6"/>
  <c r="S192" i="6" s="1"/>
  <c r="O192" i="6"/>
  <c r="Q192" i="6" s="1"/>
  <c r="W181" i="5"/>
  <c r="X181" i="5" s="1"/>
  <c r="Y181" i="5" s="1"/>
  <c r="I181" i="5"/>
  <c r="I182" i="5" s="1" a="1"/>
  <c r="H194" i="5"/>
  <c r="U193" i="5"/>
  <c r="V193" i="5" s="1"/>
  <c r="R193" i="5"/>
  <c r="S193" i="5" s="1"/>
  <c r="O193" i="5"/>
  <c r="Q193" i="5" s="1"/>
  <c r="O193" i="4"/>
  <c r="Q193" i="4" s="1"/>
  <c r="R193" i="4"/>
  <c r="S193" i="4" s="1"/>
  <c r="H194" i="4"/>
  <c r="U193" i="4"/>
  <c r="V193" i="4" s="1"/>
  <c r="I186" i="4"/>
  <c r="I187" i="4" s="1" a="1"/>
  <c r="W186" i="4"/>
  <c r="X186" i="4" s="1"/>
  <c r="Y186" i="4" s="1"/>
  <c r="H194" i="13" l="1"/>
  <c r="U193" i="13"/>
  <c r="V193" i="13" s="1"/>
  <c r="O193" i="13"/>
  <c r="Q193" i="13" s="1"/>
  <c r="R193" i="13"/>
  <c r="S193" i="13" s="1"/>
  <c r="I183" i="13"/>
  <c r="I184" i="13" s="1" a="1"/>
  <c r="W183" i="13"/>
  <c r="X183" i="13" s="1"/>
  <c r="U198" i="12"/>
  <c r="V198" i="12" s="1"/>
  <c r="H199" i="12"/>
  <c r="O198" i="12"/>
  <c r="Q198" i="12" s="1"/>
  <c r="R198" i="12"/>
  <c r="S198" i="12" s="1"/>
  <c r="I183" i="12"/>
  <c r="I184" i="12" s="1" a="1"/>
  <c r="W183" i="12"/>
  <c r="X183" i="12" s="1"/>
  <c r="U193" i="11"/>
  <c r="V193" i="11" s="1"/>
  <c r="H194" i="11"/>
  <c r="R193" i="11"/>
  <c r="S193" i="11" s="1"/>
  <c r="O193" i="11"/>
  <c r="Q193" i="11" s="1"/>
  <c r="I185" i="11"/>
  <c r="I186" i="11" s="1" a="1"/>
  <c r="W185" i="11"/>
  <c r="X185" i="11" s="1"/>
  <c r="U194" i="10"/>
  <c r="V194" i="10" s="1"/>
  <c r="H195" i="10"/>
  <c r="O194" i="10"/>
  <c r="Q194" i="10" s="1"/>
  <c r="R194" i="10"/>
  <c r="S194" i="10" s="1"/>
  <c r="I183" i="10"/>
  <c r="I184" i="10" s="1" a="1"/>
  <c r="W184" i="10" s="1"/>
  <c r="X183" i="10"/>
  <c r="H194" i="7"/>
  <c r="U193" i="7"/>
  <c r="V193" i="7" s="1"/>
  <c r="R193" i="7"/>
  <c r="S193" i="7" s="1"/>
  <c r="O193" i="7"/>
  <c r="Q193" i="7" s="1"/>
  <c r="W185" i="7"/>
  <c r="X185" i="7" s="1"/>
  <c r="Y185" i="7" s="1"/>
  <c r="I185" i="7"/>
  <c r="I186" i="7" s="1" a="1"/>
  <c r="U193" i="6"/>
  <c r="V193" i="6" s="1"/>
  <c r="H194" i="6"/>
  <c r="R193" i="6"/>
  <c r="S193" i="6" s="1"/>
  <c r="O193" i="6"/>
  <c r="Q193" i="6" s="1"/>
  <c r="W182" i="6"/>
  <c r="X182" i="6" s="1"/>
  <c r="Y182" i="6" s="1"/>
  <c r="I182" i="6"/>
  <c r="I183" i="6" s="1" a="1"/>
  <c r="W182" i="5"/>
  <c r="X182" i="5" s="1"/>
  <c r="Y182" i="5" s="1"/>
  <c r="I182" i="5"/>
  <c r="I183" i="5" s="1" a="1"/>
  <c r="U194" i="5"/>
  <c r="V194" i="5" s="1"/>
  <c r="H195" i="5"/>
  <c r="O194" i="5"/>
  <c r="Q194" i="5" s="1"/>
  <c r="R194" i="5"/>
  <c r="S194" i="5" s="1"/>
  <c r="O194" i="4"/>
  <c r="Q194" i="4" s="1"/>
  <c r="R194" i="4"/>
  <c r="S194" i="4" s="1"/>
  <c r="H195" i="4"/>
  <c r="U194" i="4"/>
  <c r="V194" i="4" s="1"/>
  <c r="I187" i="4"/>
  <c r="I188" i="4" s="1" a="1"/>
  <c r="W187" i="4"/>
  <c r="X187" i="4" s="1"/>
  <c r="Y187" i="4" s="1"/>
  <c r="O194" i="13" l="1"/>
  <c r="Q194" i="13" s="1"/>
  <c r="H195" i="13"/>
  <c r="U194" i="13"/>
  <c r="V194" i="13" s="1"/>
  <c r="R194" i="13"/>
  <c r="S194" i="13" s="1"/>
  <c r="I184" i="13"/>
  <c r="I185" i="13" s="1" a="1"/>
  <c r="W184" i="13"/>
  <c r="X184" i="13" s="1"/>
  <c r="I184" i="12"/>
  <c r="I185" i="12" s="1" a="1"/>
  <c r="W184" i="12"/>
  <c r="X184" i="12" s="1"/>
  <c r="H200" i="12"/>
  <c r="U199" i="12"/>
  <c r="V199" i="12" s="1"/>
  <c r="R199" i="12"/>
  <c r="S199" i="12" s="1"/>
  <c r="O199" i="12"/>
  <c r="Q199" i="12" s="1"/>
  <c r="I186" i="11"/>
  <c r="I187" i="11" s="1" a="1"/>
  <c r="W186" i="11"/>
  <c r="X186" i="11" s="1"/>
  <c r="U194" i="11"/>
  <c r="V194" i="11" s="1"/>
  <c r="H195" i="11"/>
  <c r="R194" i="11"/>
  <c r="S194" i="11" s="1"/>
  <c r="O194" i="11"/>
  <c r="Q194" i="11" s="1"/>
  <c r="H196" i="10"/>
  <c r="U195" i="10"/>
  <c r="V195" i="10" s="1"/>
  <c r="R195" i="10"/>
  <c r="S195" i="10" s="1"/>
  <c r="O195" i="10"/>
  <c r="Q195" i="10" s="1"/>
  <c r="I184" i="10"/>
  <c r="I185" i="10" s="1" a="1"/>
  <c r="W185" i="10" s="1"/>
  <c r="X184" i="10"/>
  <c r="I186" i="7"/>
  <c r="I187" i="7" s="1" a="1"/>
  <c r="W186" i="7"/>
  <c r="X186" i="7" s="1"/>
  <c r="Y186" i="7" s="1"/>
  <c r="H195" i="7"/>
  <c r="U194" i="7"/>
  <c r="V194" i="7" s="1"/>
  <c r="O194" i="7"/>
  <c r="Q194" i="7" s="1"/>
  <c r="R194" i="7"/>
  <c r="S194" i="7" s="1"/>
  <c r="I183" i="6"/>
  <c r="I184" i="6" s="1" a="1"/>
  <c r="W183" i="6"/>
  <c r="X183" i="6" s="1"/>
  <c r="Y183" i="6" s="1"/>
  <c r="U194" i="6"/>
  <c r="V194" i="6" s="1"/>
  <c r="H195" i="6"/>
  <c r="R194" i="6"/>
  <c r="S194" i="6" s="1"/>
  <c r="O194" i="6"/>
  <c r="Q194" i="6" s="1"/>
  <c r="W183" i="5"/>
  <c r="X183" i="5" s="1"/>
  <c r="Y183" i="5" s="1"/>
  <c r="I183" i="5"/>
  <c r="I184" i="5" s="1" a="1"/>
  <c r="U195" i="5"/>
  <c r="V195" i="5" s="1"/>
  <c r="H196" i="5"/>
  <c r="O195" i="5"/>
  <c r="Q195" i="5" s="1"/>
  <c r="R195" i="5"/>
  <c r="S195" i="5" s="1"/>
  <c r="O195" i="4"/>
  <c r="Q195" i="4" s="1"/>
  <c r="R195" i="4"/>
  <c r="S195" i="4" s="1"/>
  <c r="H196" i="4"/>
  <c r="U195" i="4"/>
  <c r="V195" i="4" s="1"/>
  <c r="I188" i="4"/>
  <c r="I189" i="4" s="1" a="1"/>
  <c r="W188" i="4"/>
  <c r="X188" i="4" s="1"/>
  <c r="Y188" i="4" s="1"/>
  <c r="R195" i="13" l="1"/>
  <c r="S195" i="13" s="1"/>
  <c r="H196" i="13"/>
  <c r="U195" i="13"/>
  <c r="V195" i="13" s="1"/>
  <c r="O195" i="13"/>
  <c r="Q195" i="13" s="1"/>
  <c r="I185" i="13"/>
  <c r="I186" i="13" s="1" a="1"/>
  <c r="W185" i="13"/>
  <c r="X185" i="13" s="1"/>
  <c r="H201" i="12"/>
  <c r="U200" i="12"/>
  <c r="V200" i="12" s="1"/>
  <c r="R200" i="12"/>
  <c r="S200" i="12" s="1"/>
  <c r="O200" i="12"/>
  <c r="Q200" i="12" s="1"/>
  <c r="I185" i="12"/>
  <c r="I186" i="12" s="1" a="1"/>
  <c r="W185" i="12"/>
  <c r="X185" i="12" s="1"/>
  <c r="U195" i="11"/>
  <c r="V195" i="11" s="1"/>
  <c r="H196" i="11"/>
  <c r="R195" i="11"/>
  <c r="S195" i="11" s="1"/>
  <c r="O195" i="11"/>
  <c r="Q195" i="11" s="1"/>
  <c r="I187" i="11"/>
  <c r="I188" i="11" s="1" a="1"/>
  <c r="W187" i="11"/>
  <c r="X187" i="11" s="1"/>
  <c r="U196" i="10"/>
  <c r="V196" i="10" s="1"/>
  <c r="O196" i="10"/>
  <c r="Q196" i="10" s="1"/>
  <c r="R196" i="10"/>
  <c r="S196" i="10" s="1"/>
  <c r="H197" i="10"/>
  <c r="I185" i="10"/>
  <c r="I186" i="10" s="1" a="1"/>
  <c r="W186" i="10" s="1"/>
  <c r="X185" i="10"/>
  <c r="H196" i="7"/>
  <c r="U195" i="7"/>
  <c r="V195" i="7" s="1"/>
  <c r="R195" i="7"/>
  <c r="S195" i="7" s="1"/>
  <c r="O195" i="7"/>
  <c r="Q195" i="7" s="1"/>
  <c r="I187" i="7"/>
  <c r="I188" i="7" s="1" a="1"/>
  <c r="W187" i="7"/>
  <c r="X187" i="7" s="1"/>
  <c r="Y187" i="7" s="1"/>
  <c r="H196" i="6"/>
  <c r="U195" i="6"/>
  <c r="V195" i="6" s="1"/>
  <c r="O195" i="6"/>
  <c r="Q195" i="6" s="1"/>
  <c r="R195" i="6"/>
  <c r="S195" i="6" s="1"/>
  <c r="I184" i="6"/>
  <c r="I185" i="6" s="1" a="1"/>
  <c r="W184" i="6"/>
  <c r="X184" i="6" s="1"/>
  <c r="Y184" i="6" s="1"/>
  <c r="H197" i="5"/>
  <c r="U196" i="5"/>
  <c r="V196" i="5" s="1"/>
  <c r="O196" i="5"/>
  <c r="Q196" i="5" s="1"/>
  <c r="R196" i="5"/>
  <c r="S196" i="5" s="1"/>
  <c r="I184" i="5"/>
  <c r="I185" i="5" s="1" a="1"/>
  <c r="W184" i="5"/>
  <c r="X184" i="5" s="1"/>
  <c r="Y184" i="5" s="1"/>
  <c r="O196" i="4"/>
  <c r="Q196" i="4" s="1"/>
  <c r="R196" i="4"/>
  <c r="S196" i="4" s="1"/>
  <c r="H197" i="4"/>
  <c r="U196" i="4"/>
  <c r="V196" i="4" s="1"/>
  <c r="I189" i="4"/>
  <c r="I190" i="4" s="1" a="1"/>
  <c r="W189" i="4"/>
  <c r="X189" i="4" s="1"/>
  <c r="Y189" i="4" s="1"/>
  <c r="H197" i="13" l="1"/>
  <c r="R196" i="13"/>
  <c r="S196" i="13" s="1"/>
  <c r="O196" i="13"/>
  <c r="Q196" i="13" s="1"/>
  <c r="U196" i="13"/>
  <c r="V196" i="13" s="1"/>
  <c r="I186" i="13"/>
  <c r="I187" i="13" s="1" a="1"/>
  <c r="W186" i="13"/>
  <c r="X186" i="13" s="1"/>
  <c r="I186" i="12"/>
  <c r="I187" i="12" s="1" a="1"/>
  <c r="W186" i="12"/>
  <c r="X186" i="12" s="1"/>
  <c r="H202" i="12"/>
  <c r="U201" i="12"/>
  <c r="V201" i="12" s="1"/>
  <c r="R201" i="12"/>
  <c r="S201" i="12" s="1"/>
  <c r="O201" i="12"/>
  <c r="Q201" i="12" s="1"/>
  <c r="U196" i="11"/>
  <c r="V196" i="11" s="1"/>
  <c r="H197" i="11"/>
  <c r="O196" i="11"/>
  <c r="Q196" i="11" s="1"/>
  <c r="R196" i="11"/>
  <c r="S196" i="11" s="1"/>
  <c r="I188" i="11"/>
  <c r="I189" i="11" s="1" a="1"/>
  <c r="W188" i="11"/>
  <c r="X188" i="11" s="1"/>
  <c r="U197" i="10"/>
  <c r="V197" i="10" s="1"/>
  <c r="R197" i="10"/>
  <c r="S197" i="10" s="1"/>
  <c r="O197" i="10"/>
  <c r="Q197" i="10" s="1"/>
  <c r="H198" i="10"/>
  <c r="I186" i="10"/>
  <c r="I187" i="10" s="1" a="1"/>
  <c r="W187" i="10" s="1"/>
  <c r="X186" i="10"/>
  <c r="W188" i="7"/>
  <c r="X188" i="7" s="1"/>
  <c r="Y188" i="7" s="1"/>
  <c r="I188" i="7"/>
  <c r="I189" i="7" s="1" a="1"/>
  <c r="H197" i="7"/>
  <c r="U196" i="7"/>
  <c r="V196" i="7" s="1"/>
  <c r="O196" i="7"/>
  <c r="Q196" i="7" s="1"/>
  <c r="R196" i="7"/>
  <c r="S196" i="7" s="1"/>
  <c r="W185" i="6"/>
  <c r="X185" i="6" s="1"/>
  <c r="Y185" i="6" s="1"/>
  <c r="I185" i="6"/>
  <c r="I186" i="6" s="1" a="1"/>
  <c r="H197" i="6"/>
  <c r="O196" i="6"/>
  <c r="Q196" i="6" s="1"/>
  <c r="U196" i="6"/>
  <c r="V196" i="6" s="1"/>
  <c r="R196" i="6"/>
  <c r="S196" i="6" s="1"/>
  <c r="I185" i="5"/>
  <c r="I186" i="5" s="1" a="1"/>
  <c r="W185" i="5"/>
  <c r="X185" i="5" s="1"/>
  <c r="Y185" i="5" s="1"/>
  <c r="H198" i="5"/>
  <c r="U197" i="5"/>
  <c r="V197" i="5" s="1"/>
  <c r="O197" i="5"/>
  <c r="Q197" i="5" s="1"/>
  <c r="R197" i="5"/>
  <c r="S197" i="5" s="1"/>
  <c r="O197" i="4"/>
  <c r="Q197" i="4" s="1"/>
  <c r="R197" i="4"/>
  <c r="S197" i="4" s="1"/>
  <c r="H198" i="4"/>
  <c r="U197" i="4"/>
  <c r="V197" i="4" s="1"/>
  <c r="I190" i="4"/>
  <c r="I191" i="4" s="1" a="1"/>
  <c r="W190" i="4"/>
  <c r="X190" i="4" s="1"/>
  <c r="Y190" i="4" s="1"/>
  <c r="O197" i="13" l="1"/>
  <c r="Q197" i="13" s="1"/>
  <c r="U197" i="13"/>
  <c r="V197" i="13" s="1"/>
  <c r="H198" i="13"/>
  <c r="R197" i="13"/>
  <c r="S197" i="13" s="1"/>
  <c r="I187" i="13"/>
  <c r="I188" i="13" s="1" a="1"/>
  <c r="W187" i="13"/>
  <c r="X187" i="13" s="1"/>
  <c r="H203" i="12"/>
  <c r="U202" i="12"/>
  <c r="V202" i="12" s="1"/>
  <c r="O202" i="12"/>
  <c r="Q202" i="12" s="1"/>
  <c r="R202" i="12"/>
  <c r="S202" i="12" s="1"/>
  <c r="I187" i="12"/>
  <c r="I188" i="12" s="1" a="1"/>
  <c r="W187" i="12"/>
  <c r="X187" i="12" s="1"/>
  <c r="I189" i="11"/>
  <c r="I190" i="11" s="1" a="1"/>
  <c r="W189" i="11"/>
  <c r="X189" i="11" s="1"/>
  <c r="U197" i="11"/>
  <c r="V197" i="11" s="1"/>
  <c r="H198" i="11"/>
  <c r="R197" i="11"/>
  <c r="S197" i="11" s="1"/>
  <c r="O197" i="11"/>
  <c r="Q197" i="11" s="1"/>
  <c r="H199" i="10"/>
  <c r="R198" i="10"/>
  <c r="S198" i="10" s="1"/>
  <c r="U198" i="10"/>
  <c r="V198" i="10" s="1"/>
  <c r="O198" i="10"/>
  <c r="Q198" i="10" s="1"/>
  <c r="I187" i="10"/>
  <c r="I188" i="10" s="1" a="1"/>
  <c r="W188" i="10" s="1"/>
  <c r="X187" i="10"/>
  <c r="H198" i="7"/>
  <c r="U197" i="7"/>
  <c r="V197" i="7" s="1"/>
  <c r="O197" i="7"/>
  <c r="Q197" i="7" s="1"/>
  <c r="R197" i="7"/>
  <c r="S197" i="7" s="1"/>
  <c r="I189" i="7"/>
  <c r="I190" i="7" s="1" a="1"/>
  <c r="W189" i="7"/>
  <c r="X189" i="7" s="1"/>
  <c r="Y189" i="7" s="1"/>
  <c r="U197" i="6"/>
  <c r="V197" i="6" s="1"/>
  <c r="H198" i="6"/>
  <c r="O197" i="6"/>
  <c r="Q197" i="6" s="1"/>
  <c r="R197" i="6"/>
  <c r="S197" i="6" s="1"/>
  <c r="I186" i="6"/>
  <c r="I187" i="6" s="1" a="1"/>
  <c r="W186" i="6"/>
  <c r="X186" i="6" s="1"/>
  <c r="Y186" i="6" s="1"/>
  <c r="H199" i="5"/>
  <c r="U198" i="5"/>
  <c r="V198" i="5" s="1"/>
  <c r="O198" i="5"/>
  <c r="Q198" i="5" s="1"/>
  <c r="R198" i="5"/>
  <c r="S198" i="5" s="1"/>
  <c r="I186" i="5"/>
  <c r="I187" i="5" s="1" a="1"/>
  <c r="W186" i="5"/>
  <c r="X186" i="5" s="1"/>
  <c r="Y186" i="5" s="1"/>
  <c r="O198" i="4"/>
  <c r="Q198" i="4" s="1"/>
  <c r="R198" i="4"/>
  <c r="S198" i="4" s="1"/>
  <c r="H199" i="4"/>
  <c r="U198" i="4"/>
  <c r="V198" i="4" s="1"/>
  <c r="I191" i="4"/>
  <c r="I192" i="4" s="1" a="1"/>
  <c r="W191" i="4"/>
  <c r="X191" i="4" s="1"/>
  <c r="Y191" i="4" s="1"/>
  <c r="H199" i="13" l="1"/>
  <c r="U198" i="13"/>
  <c r="V198" i="13" s="1"/>
  <c r="R198" i="13"/>
  <c r="S198" i="13" s="1"/>
  <c r="O198" i="13"/>
  <c r="Q198" i="13" s="1"/>
  <c r="I188" i="13"/>
  <c r="I189" i="13" s="1" a="1"/>
  <c r="W188" i="13"/>
  <c r="X188" i="13" s="1"/>
  <c r="I188" i="12"/>
  <c r="I189" i="12" s="1" a="1"/>
  <c r="W188" i="12"/>
  <c r="X188" i="12" s="1"/>
  <c r="H204" i="12"/>
  <c r="U203" i="12"/>
  <c r="V203" i="12" s="1"/>
  <c r="R203" i="12"/>
  <c r="S203" i="12" s="1"/>
  <c r="O203" i="12"/>
  <c r="Q203" i="12" s="1"/>
  <c r="U198" i="11"/>
  <c r="V198" i="11" s="1"/>
  <c r="H199" i="11"/>
  <c r="O198" i="11"/>
  <c r="Q198" i="11" s="1"/>
  <c r="R198" i="11"/>
  <c r="S198" i="11" s="1"/>
  <c r="I190" i="11"/>
  <c r="I191" i="11" s="1" a="1"/>
  <c r="W190" i="11"/>
  <c r="X190" i="11" s="1"/>
  <c r="U199" i="10"/>
  <c r="V199" i="10" s="1"/>
  <c r="H200" i="10"/>
  <c r="R199" i="10"/>
  <c r="S199" i="10" s="1"/>
  <c r="O199" i="10"/>
  <c r="Q199" i="10" s="1"/>
  <c r="I188" i="10"/>
  <c r="I189" i="10" s="1" a="1"/>
  <c r="W189" i="10" s="1"/>
  <c r="X188" i="10"/>
  <c r="I190" i="7"/>
  <c r="I191" i="7" s="1" a="1"/>
  <c r="W190" i="7"/>
  <c r="X190" i="7" s="1"/>
  <c r="Y190" i="7" s="1"/>
  <c r="U198" i="7"/>
  <c r="V198" i="7" s="1"/>
  <c r="H199" i="7"/>
  <c r="O198" i="7"/>
  <c r="Q198" i="7" s="1"/>
  <c r="R198" i="7"/>
  <c r="S198" i="7" s="1"/>
  <c r="I187" i="6"/>
  <c r="I188" i="6" s="1" a="1"/>
  <c r="W187" i="6"/>
  <c r="X187" i="6" s="1"/>
  <c r="Y187" i="6" s="1"/>
  <c r="U198" i="6"/>
  <c r="V198" i="6" s="1"/>
  <c r="H199" i="6"/>
  <c r="R198" i="6"/>
  <c r="S198" i="6" s="1"/>
  <c r="O198" i="6"/>
  <c r="Q198" i="6" s="1"/>
  <c r="W187" i="5"/>
  <c r="X187" i="5" s="1"/>
  <c r="Y187" i="5" s="1"/>
  <c r="I187" i="5"/>
  <c r="I188" i="5" s="1" a="1"/>
  <c r="H200" i="5"/>
  <c r="U199" i="5"/>
  <c r="V199" i="5" s="1"/>
  <c r="O199" i="5"/>
  <c r="Q199" i="5" s="1"/>
  <c r="R199" i="5"/>
  <c r="S199" i="5" s="1"/>
  <c r="O199" i="4"/>
  <c r="Q199" i="4" s="1"/>
  <c r="R199" i="4"/>
  <c r="S199" i="4" s="1"/>
  <c r="H200" i="4"/>
  <c r="U199" i="4"/>
  <c r="V199" i="4" s="1"/>
  <c r="I192" i="4"/>
  <c r="I193" i="4" s="1" a="1"/>
  <c r="W192" i="4"/>
  <c r="X192" i="4" s="1"/>
  <c r="Y192" i="4" s="1"/>
  <c r="H200" i="13" l="1"/>
  <c r="O199" i="13"/>
  <c r="Q199" i="13" s="1"/>
  <c r="U199" i="13"/>
  <c r="V199" i="13" s="1"/>
  <c r="R199" i="13"/>
  <c r="S199" i="13" s="1"/>
  <c r="I189" i="13"/>
  <c r="I190" i="13" s="1" a="1"/>
  <c r="W189" i="13"/>
  <c r="X189" i="13" s="1"/>
  <c r="H205" i="12"/>
  <c r="U204" i="12"/>
  <c r="V204" i="12" s="1"/>
  <c r="R204" i="12"/>
  <c r="S204" i="12" s="1"/>
  <c r="O204" i="12"/>
  <c r="Q204" i="12" s="1"/>
  <c r="I189" i="12"/>
  <c r="I190" i="12" s="1" a="1"/>
  <c r="W189" i="12"/>
  <c r="X189" i="12" s="1"/>
  <c r="I191" i="11"/>
  <c r="I192" i="11" s="1" a="1"/>
  <c r="W191" i="11"/>
  <c r="X191" i="11" s="1"/>
  <c r="U199" i="11"/>
  <c r="V199" i="11" s="1"/>
  <c r="H200" i="11"/>
  <c r="O199" i="11"/>
  <c r="Q199" i="11" s="1"/>
  <c r="R199" i="11"/>
  <c r="S199" i="11" s="1"/>
  <c r="H201" i="10"/>
  <c r="U200" i="10"/>
  <c r="V200" i="10" s="1"/>
  <c r="O200" i="10"/>
  <c r="Q200" i="10" s="1"/>
  <c r="R200" i="10"/>
  <c r="S200" i="10" s="1"/>
  <c r="I189" i="10"/>
  <c r="I190" i="10" s="1" a="1"/>
  <c r="W190" i="10" s="1"/>
  <c r="X189" i="10"/>
  <c r="H200" i="7"/>
  <c r="U199" i="7"/>
  <c r="V199" i="7" s="1"/>
  <c r="O199" i="7"/>
  <c r="Q199" i="7" s="1"/>
  <c r="R199" i="7"/>
  <c r="S199" i="7" s="1"/>
  <c r="I191" i="7"/>
  <c r="I192" i="7" s="1" a="1"/>
  <c r="W191" i="7"/>
  <c r="X191" i="7" s="1"/>
  <c r="Y191" i="7" s="1"/>
  <c r="H200" i="6"/>
  <c r="U199" i="6"/>
  <c r="V199" i="6" s="1"/>
  <c r="R199" i="6"/>
  <c r="S199" i="6" s="1"/>
  <c r="O199" i="6"/>
  <c r="Q199" i="6" s="1"/>
  <c r="I188" i="6"/>
  <c r="I189" i="6" s="1" a="1"/>
  <c r="W188" i="6"/>
  <c r="X188" i="6" s="1"/>
  <c r="Y188" i="6" s="1"/>
  <c r="W188" i="5"/>
  <c r="X188" i="5" s="1"/>
  <c r="Y188" i="5" s="1"/>
  <c r="I188" i="5"/>
  <c r="I189" i="5" s="1" a="1"/>
  <c r="U200" i="5"/>
  <c r="V200" i="5" s="1"/>
  <c r="H201" i="5"/>
  <c r="O200" i="5"/>
  <c r="Q200" i="5" s="1"/>
  <c r="R200" i="5"/>
  <c r="S200" i="5" s="1"/>
  <c r="O200" i="4"/>
  <c r="Q200" i="4" s="1"/>
  <c r="R200" i="4"/>
  <c r="S200" i="4" s="1"/>
  <c r="H201" i="4"/>
  <c r="U200" i="4"/>
  <c r="V200" i="4" s="1"/>
  <c r="I193" i="4"/>
  <c r="I194" i="4" s="1" a="1"/>
  <c r="W193" i="4"/>
  <c r="X193" i="4" s="1"/>
  <c r="Y193" i="4" s="1"/>
  <c r="U200" i="13" l="1"/>
  <c r="V200" i="13" s="1"/>
  <c r="O200" i="13"/>
  <c r="Q200" i="13" s="1"/>
  <c r="H201" i="13"/>
  <c r="R200" i="13"/>
  <c r="S200" i="13" s="1"/>
  <c r="I190" i="13"/>
  <c r="I191" i="13" s="1" a="1"/>
  <c r="W190" i="13"/>
  <c r="X190" i="13" s="1"/>
  <c r="I190" i="12"/>
  <c r="I191" i="12" s="1" a="1"/>
  <c r="W190" i="12"/>
  <c r="X190" i="12" s="1"/>
  <c r="U205" i="12"/>
  <c r="V205" i="12" s="1"/>
  <c r="H206" i="12"/>
  <c r="O205" i="12"/>
  <c r="Q205" i="12" s="1"/>
  <c r="R205" i="12"/>
  <c r="S205" i="12" s="1"/>
  <c r="U200" i="11"/>
  <c r="V200" i="11" s="1"/>
  <c r="H201" i="11"/>
  <c r="R200" i="11"/>
  <c r="S200" i="11" s="1"/>
  <c r="O200" i="11"/>
  <c r="Q200" i="11" s="1"/>
  <c r="I192" i="11"/>
  <c r="I193" i="11" s="1" a="1"/>
  <c r="W192" i="11"/>
  <c r="X192" i="11" s="1"/>
  <c r="U201" i="10"/>
  <c r="V201" i="10" s="1"/>
  <c r="H202" i="10"/>
  <c r="O201" i="10"/>
  <c r="Q201" i="10" s="1"/>
  <c r="R201" i="10"/>
  <c r="S201" i="10" s="1"/>
  <c r="X190" i="10"/>
  <c r="I190" i="10"/>
  <c r="I191" i="10" s="1" a="1"/>
  <c r="W191" i="10" s="1"/>
  <c r="I192" i="7"/>
  <c r="I193" i="7" s="1" a="1"/>
  <c r="W192" i="7"/>
  <c r="X192" i="7" s="1"/>
  <c r="Y192" i="7" s="1"/>
  <c r="U200" i="7"/>
  <c r="V200" i="7" s="1"/>
  <c r="H201" i="7"/>
  <c r="R200" i="7"/>
  <c r="S200" i="7" s="1"/>
  <c r="O200" i="7"/>
  <c r="Q200" i="7" s="1"/>
  <c r="I189" i="6"/>
  <c r="I190" i="6" s="1" a="1"/>
  <c r="W189" i="6"/>
  <c r="X189" i="6" s="1"/>
  <c r="Y189" i="6" s="1"/>
  <c r="H201" i="6"/>
  <c r="U200" i="6"/>
  <c r="V200" i="6" s="1"/>
  <c r="R200" i="6"/>
  <c r="S200" i="6" s="1"/>
  <c r="O200" i="6"/>
  <c r="Q200" i="6" s="1"/>
  <c r="H202" i="5"/>
  <c r="U201" i="5"/>
  <c r="V201" i="5" s="1"/>
  <c r="O201" i="5"/>
  <c r="Q201" i="5" s="1"/>
  <c r="R201" i="5"/>
  <c r="S201" i="5" s="1"/>
  <c r="W189" i="5"/>
  <c r="X189" i="5" s="1"/>
  <c r="Y189" i="5" s="1"/>
  <c r="I189" i="5"/>
  <c r="I190" i="5" s="1" a="1"/>
  <c r="O201" i="4"/>
  <c r="Q201" i="4" s="1"/>
  <c r="R201" i="4"/>
  <c r="S201" i="4" s="1"/>
  <c r="H202" i="4"/>
  <c r="U201" i="4"/>
  <c r="V201" i="4" s="1"/>
  <c r="I194" i="4"/>
  <c r="I195" i="4" s="1" a="1"/>
  <c r="W194" i="4"/>
  <c r="X194" i="4" s="1"/>
  <c r="Y194" i="4" s="1"/>
  <c r="O201" i="13" l="1"/>
  <c r="Q201" i="13" s="1"/>
  <c r="H202" i="13"/>
  <c r="U201" i="13"/>
  <c r="V201" i="13" s="1"/>
  <c r="R201" i="13"/>
  <c r="S201" i="13" s="1"/>
  <c r="I191" i="13"/>
  <c r="I192" i="13" s="1" a="1"/>
  <c r="W191" i="13"/>
  <c r="X191" i="13" s="1"/>
  <c r="H207" i="12"/>
  <c r="U206" i="12"/>
  <c r="V206" i="12" s="1"/>
  <c r="O206" i="12"/>
  <c r="Q206" i="12" s="1"/>
  <c r="R206" i="12"/>
  <c r="S206" i="12" s="1"/>
  <c r="I191" i="12"/>
  <c r="I192" i="12" s="1" a="1"/>
  <c r="W191" i="12"/>
  <c r="X191" i="12" s="1"/>
  <c r="I193" i="11"/>
  <c r="I194" i="11" s="1" a="1"/>
  <c r="W193" i="11"/>
  <c r="X193" i="11" s="1"/>
  <c r="H202" i="11"/>
  <c r="U201" i="11"/>
  <c r="V201" i="11" s="1"/>
  <c r="O201" i="11"/>
  <c r="Q201" i="11" s="1"/>
  <c r="R201" i="11"/>
  <c r="S201" i="11" s="1"/>
  <c r="U202" i="10"/>
  <c r="V202" i="10" s="1"/>
  <c r="O202" i="10"/>
  <c r="Q202" i="10" s="1"/>
  <c r="H203" i="10"/>
  <c r="R202" i="10"/>
  <c r="S202" i="10" s="1"/>
  <c r="X191" i="10"/>
  <c r="I191" i="10"/>
  <c r="I192" i="10" s="1" a="1"/>
  <c r="W192" i="10" s="1"/>
  <c r="U201" i="7"/>
  <c r="V201" i="7" s="1"/>
  <c r="H202" i="7"/>
  <c r="O201" i="7"/>
  <c r="Q201" i="7" s="1"/>
  <c r="R201" i="7"/>
  <c r="S201" i="7" s="1"/>
  <c r="I193" i="7"/>
  <c r="I194" i="7" s="1" a="1"/>
  <c r="W193" i="7"/>
  <c r="X193" i="7" s="1"/>
  <c r="Y193" i="7" s="1"/>
  <c r="H202" i="6"/>
  <c r="U201" i="6"/>
  <c r="V201" i="6" s="1"/>
  <c r="O201" i="6"/>
  <c r="Q201" i="6" s="1"/>
  <c r="R201" i="6"/>
  <c r="S201" i="6" s="1"/>
  <c r="I190" i="6"/>
  <c r="I191" i="6" s="1" a="1"/>
  <c r="W190" i="6"/>
  <c r="X190" i="6" s="1"/>
  <c r="Y190" i="6" s="1"/>
  <c r="I190" i="5"/>
  <c r="I191" i="5" s="1" a="1"/>
  <c r="W190" i="5"/>
  <c r="X190" i="5" s="1"/>
  <c r="Y190" i="5" s="1"/>
  <c r="H203" i="5"/>
  <c r="U202" i="5"/>
  <c r="V202" i="5" s="1"/>
  <c r="O202" i="5"/>
  <c r="Q202" i="5" s="1"/>
  <c r="R202" i="5"/>
  <c r="S202" i="5" s="1"/>
  <c r="O202" i="4"/>
  <c r="Q202" i="4" s="1"/>
  <c r="R202" i="4"/>
  <c r="S202" i="4" s="1"/>
  <c r="H203" i="4"/>
  <c r="U202" i="4"/>
  <c r="V202" i="4" s="1"/>
  <c r="I195" i="4"/>
  <c r="I196" i="4" s="1" a="1"/>
  <c r="W195" i="4"/>
  <c r="X195" i="4" s="1"/>
  <c r="Y195" i="4" s="1"/>
  <c r="O202" i="13" l="1"/>
  <c r="Q202" i="13" s="1"/>
  <c r="H203" i="13"/>
  <c r="U202" i="13"/>
  <c r="V202" i="13" s="1"/>
  <c r="R202" i="13"/>
  <c r="S202" i="13" s="1"/>
  <c r="I192" i="13"/>
  <c r="I193" i="13" s="1" a="1"/>
  <c r="W192" i="13"/>
  <c r="X192" i="13" s="1"/>
  <c r="I192" i="12"/>
  <c r="I193" i="12" s="1" a="1"/>
  <c r="W192" i="12"/>
  <c r="X192" i="12" s="1"/>
  <c r="U207" i="12"/>
  <c r="V207" i="12" s="1"/>
  <c r="H208" i="12"/>
  <c r="R207" i="12"/>
  <c r="S207" i="12" s="1"/>
  <c r="O207" i="12"/>
  <c r="Q207" i="12" s="1"/>
  <c r="U202" i="11"/>
  <c r="V202" i="11" s="1"/>
  <c r="H203" i="11"/>
  <c r="R202" i="11"/>
  <c r="S202" i="11" s="1"/>
  <c r="O202" i="11"/>
  <c r="Q202" i="11" s="1"/>
  <c r="I194" i="11"/>
  <c r="I195" i="11" s="1" a="1"/>
  <c r="W194" i="11"/>
  <c r="X194" i="11" s="1"/>
  <c r="U203" i="10"/>
  <c r="V203" i="10" s="1"/>
  <c r="H204" i="10"/>
  <c r="R203" i="10"/>
  <c r="S203" i="10" s="1"/>
  <c r="O203" i="10"/>
  <c r="Q203" i="10" s="1"/>
  <c r="I192" i="10"/>
  <c r="I193" i="10" s="1" a="1"/>
  <c r="W193" i="10" s="1"/>
  <c r="X192" i="10"/>
  <c r="W194" i="7"/>
  <c r="X194" i="7" s="1"/>
  <c r="Y194" i="7" s="1"/>
  <c r="I194" i="7"/>
  <c r="I195" i="7" s="1" a="1"/>
  <c r="U202" i="7"/>
  <c r="V202" i="7" s="1"/>
  <c r="H203" i="7"/>
  <c r="R202" i="7"/>
  <c r="S202" i="7" s="1"/>
  <c r="O202" i="7"/>
  <c r="Q202" i="7" s="1"/>
  <c r="W191" i="6"/>
  <c r="X191" i="6" s="1"/>
  <c r="Y191" i="6" s="1"/>
  <c r="I191" i="6"/>
  <c r="I192" i="6" s="1" a="1"/>
  <c r="H203" i="6"/>
  <c r="U202" i="6"/>
  <c r="V202" i="6" s="1"/>
  <c r="O202" i="6"/>
  <c r="Q202" i="6" s="1"/>
  <c r="R202" i="6"/>
  <c r="S202" i="6" s="1"/>
  <c r="H204" i="5"/>
  <c r="U203" i="5"/>
  <c r="V203" i="5" s="1"/>
  <c r="O203" i="5"/>
  <c r="Q203" i="5" s="1"/>
  <c r="R203" i="5"/>
  <c r="S203" i="5" s="1"/>
  <c r="I191" i="5"/>
  <c r="I192" i="5" s="1" a="1"/>
  <c r="W191" i="5"/>
  <c r="X191" i="5" s="1"/>
  <c r="Y191" i="5" s="1"/>
  <c r="O203" i="4"/>
  <c r="Q203" i="4" s="1"/>
  <c r="R203" i="4"/>
  <c r="S203" i="4" s="1"/>
  <c r="H204" i="4"/>
  <c r="U203" i="4"/>
  <c r="V203" i="4" s="1"/>
  <c r="I196" i="4"/>
  <c r="I197" i="4" s="1" a="1"/>
  <c r="W196" i="4"/>
  <c r="X196" i="4" s="1"/>
  <c r="Y196" i="4" s="1"/>
  <c r="U203" i="13" l="1"/>
  <c r="V203" i="13" s="1"/>
  <c r="O203" i="13"/>
  <c r="Q203" i="13" s="1"/>
  <c r="H204" i="13"/>
  <c r="R203" i="13"/>
  <c r="S203" i="13" s="1"/>
  <c r="I193" i="13"/>
  <c r="I194" i="13" s="1" a="1"/>
  <c r="W193" i="13"/>
  <c r="X193" i="13" s="1"/>
  <c r="U208" i="12"/>
  <c r="V208" i="12" s="1"/>
  <c r="H209" i="12"/>
  <c r="O208" i="12"/>
  <c r="Q208" i="12" s="1"/>
  <c r="R208" i="12"/>
  <c r="S208" i="12" s="1"/>
  <c r="I193" i="12"/>
  <c r="I194" i="12" s="1" a="1"/>
  <c r="W193" i="12"/>
  <c r="X193" i="12" s="1"/>
  <c r="I195" i="11"/>
  <c r="I196" i="11" s="1" a="1"/>
  <c r="W195" i="11"/>
  <c r="X195" i="11" s="1"/>
  <c r="U203" i="11"/>
  <c r="V203" i="11" s="1"/>
  <c r="H204" i="11"/>
  <c r="R203" i="11"/>
  <c r="S203" i="11" s="1"/>
  <c r="O203" i="11"/>
  <c r="Q203" i="11" s="1"/>
  <c r="U204" i="10"/>
  <c r="V204" i="10" s="1"/>
  <c r="R204" i="10"/>
  <c r="S204" i="10" s="1"/>
  <c r="H205" i="10"/>
  <c r="O204" i="10"/>
  <c r="Q204" i="10" s="1"/>
  <c r="X193" i="10"/>
  <c r="I193" i="10"/>
  <c r="I194" i="10" s="1" a="1"/>
  <c r="W194" i="10" s="1"/>
  <c r="U203" i="7"/>
  <c r="V203" i="7" s="1"/>
  <c r="H204" i="7"/>
  <c r="O203" i="7"/>
  <c r="Q203" i="7" s="1"/>
  <c r="R203" i="7"/>
  <c r="S203" i="7" s="1"/>
  <c r="W195" i="7"/>
  <c r="X195" i="7" s="1"/>
  <c r="Y195" i="7" s="1"/>
  <c r="I195" i="7"/>
  <c r="I196" i="7" s="1" a="1"/>
  <c r="U203" i="6"/>
  <c r="V203" i="6" s="1"/>
  <c r="H204" i="6"/>
  <c r="R203" i="6"/>
  <c r="S203" i="6" s="1"/>
  <c r="O203" i="6"/>
  <c r="Q203" i="6" s="1"/>
  <c r="I192" i="6"/>
  <c r="I193" i="6" s="1" a="1"/>
  <c r="W192" i="6"/>
  <c r="X192" i="6" s="1"/>
  <c r="Y192" i="6" s="1"/>
  <c r="I192" i="5"/>
  <c r="I193" i="5" s="1" a="1"/>
  <c r="W192" i="5"/>
  <c r="X192" i="5" s="1"/>
  <c r="Y192" i="5" s="1"/>
  <c r="U204" i="5"/>
  <c r="V204" i="5" s="1"/>
  <c r="H205" i="5"/>
  <c r="O204" i="5"/>
  <c r="Q204" i="5" s="1"/>
  <c r="R204" i="5"/>
  <c r="S204" i="5" s="1"/>
  <c r="O204" i="4"/>
  <c r="Q204" i="4" s="1"/>
  <c r="R204" i="4"/>
  <c r="S204" i="4" s="1"/>
  <c r="H205" i="4"/>
  <c r="U204" i="4"/>
  <c r="V204" i="4" s="1"/>
  <c r="I197" i="4"/>
  <c r="I198" i="4" s="1" a="1"/>
  <c r="W197" i="4"/>
  <c r="X197" i="4" s="1"/>
  <c r="Y197" i="4" s="1"/>
  <c r="U204" i="13" l="1"/>
  <c r="V204" i="13" s="1"/>
  <c r="H205" i="13"/>
  <c r="O204" i="13"/>
  <c r="Q204" i="13" s="1"/>
  <c r="R204" i="13"/>
  <c r="S204" i="13" s="1"/>
  <c r="I194" i="13"/>
  <c r="I195" i="13" s="1" a="1"/>
  <c r="W194" i="13"/>
  <c r="X194" i="13" s="1"/>
  <c r="I194" i="12"/>
  <c r="I195" i="12" s="1" a="1"/>
  <c r="W194" i="12"/>
  <c r="X194" i="12" s="1"/>
  <c r="U209" i="12"/>
  <c r="V209" i="12" s="1"/>
  <c r="H210" i="12"/>
  <c r="R209" i="12"/>
  <c r="S209" i="12" s="1"/>
  <c r="O209" i="12"/>
  <c r="Q209" i="12" s="1"/>
  <c r="U204" i="11"/>
  <c r="V204" i="11" s="1"/>
  <c r="H205" i="11"/>
  <c r="O204" i="11"/>
  <c r="Q204" i="11" s="1"/>
  <c r="R204" i="11"/>
  <c r="S204" i="11" s="1"/>
  <c r="I196" i="11"/>
  <c r="I197" i="11" s="1" a="1"/>
  <c r="W196" i="11"/>
  <c r="X196" i="11" s="1"/>
  <c r="H206" i="10"/>
  <c r="U205" i="10"/>
  <c r="V205" i="10" s="1"/>
  <c r="O205" i="10"/>
  <c r="Q205" i="10" s="1"/>
  <c r="R205" i="10"/>
  <c r="S205" i="10" s="1"/>
  <c r="X194" i="10"/>
  <c r="I194" i="10"/>
  <c r="I195" i="10" s="1" a="1"/>
  <c r="W195" i="10" s="1"/>
  <c r="H205" i="7"/>
  <c r="U204" i="7"/>
  <c r="V204" i="7" s="1"/>
  <c r="R204" i="7"/>
  <c r="S204" i="7" s="1"/>
  <c r="O204" i="7"/>
  <c r="Q204" i="7" s="1"/>
  <c r="W196" i="7"/>
  <c r="X196" i="7" s="1"/>
  <c r="Y196" i="7" s="1"/>
  <c r="I196" i="7"/>
  <c r="I197" i="7" s="1" a="1"/>
  <c r="W193" i="6"/>
  <c r="X193" i="6" s="1"/>
  <c r="Y193" i="6" s="1"/>
  <c r="I193" i="6"/>
  <c r="I194" i="6" s="1" a="1"/>
  <c r="U204" i="6"/>
  <c r="V204" i="6" s="1"/>
  <c r="H205" i="6"/>
  <c r="R204" i="6"/>
  <c r="S204" i="6" s="1"/>
  <c r="O204" i="6"/>
  <c r="Q204" i="6" s="1"/>
  <c r="H206" i="5"/>
  <c r="U205" i="5"/>
  <c r="V205" i="5" s="1"/>
  <c r="R205" i="5"/>
  <c r="S205" i="5" s="1"/>
  <c r="O205" i="5"/>
  <c r="Q205" i="5" s="1"/>
  <c r="W193" i="5"/>
  <c r="X193" i="5" s="1"/>
  <c r="Y193" i="5" s="1"/>
  <c r="I193" i="5"/>
  <c r="I194" i="5" s="1" a="1"/>
  <c r="O205" i="4"/>
  <c r="Q205" i="4" s="1"/>
  <c r="R205" i="4"/>
  <c r="S205" i="4" s="1"/>
  <c r="H206" i="4"/>
  <c r="U205" i="4"/>
  <c r="V205" i="4" s="1"/>
  <c r="I198" i="4"/>
  <c r="I199" i="4" s="1" a="1"/>
  <c r="W198" i="4"/>
  <c r="X198" i="4" s="1"/>
  <c r="Y198" i="4" s="1"/>
  <c r="H206" i="13" l="1"/>
  <c r="U205" i="13"/>
  <c r="V205" i="13" s="1"/>
  <c r="O205" i="13"/>
  <c r="Q205" i="13" s="1"/>
  <c r="R205" i="13"/>
  <c r="S205" i="13" s="1"/>
  <c r="I195" i="13"/>
  <c r="I196" i="13" s="1" a="1"/>
  <c r="W195" i="13"/>
  <c r="X195" i="13" s="1"/>
  <c r="U210" i="12"/>
  <c r="V210" i="12" s="1"/>
  <c r="H211" i="12"/>
  <c r="R210" i="12"/>
  <c r="S210" i="12" s="1"/>
  <c r="O210" i="12"/>
  <c r="Q210" i="12" s="1"/>
  <c r="I195" i="12"/>
  <c r="I196" i="12" s="1" a="1"/>
  <c r="W195" i="12"/>
  <c r="X195" i="12" s="1"/>
  <c r="I197" i="11"/>
  <c r="I198" i="11" s="1" a="1"/>
  <c r="W197" i="11"/>
  <c r="X197" i="11" s="1"/>
  <c r="U205" i="11"/>
  <c r="V205" i="11" s="1"/>
  <c r="H206" i="11"/>
  <c r="O205" i="11"/>
  <c r="Q205" i="11" s="1"/>
  <c r="R205" i="11"/>
  <c r="S205" i="11" s="1"/>
  <c r="H207" i="10"/>
  <c r="U206" i="10"/>
  <c r="V206" i="10" s="1"/>
  <c r="R206" i="10"/>
  <c r="S206" i="10" s="1"/>
  <c r="O206" i="10"/>
  <c r="Q206" i="10" s="1"/>
  <c r="X195" i="10"/>
  <c r="I195" i="10"/>
  <c r="I196" i="10" s="1" a="1"/>
  <c r="W196" i="10" s="1"/>
  <c r="W197" i="7"/>
  <c r="X197" i="7" s="1"/>
  <c r="Y197" i="7" s="1"/>
  <c r="I197" i="7"/>
  <c r="I198" i="7" s="1" a="1"/>
  <c r="H206" i="7"/>
  <c r="U205" i="7"/>
  <c r="V205" i="7" s="1"/>
  <c r="O205" i="7"/>
  <c r="Q205" i="7" s="1"/>
  <c r="R205" i="7"/>
  <c r="S205" i="7" s="1"/>
  <c r="W194" i="6"/>
  <c r="X194" i="6" s="1"/>
  <c r="Y194" i="6" s="1"/>
  <c r="I194" i="6"/>
  <c r="I195" i="6" s="1" a="1"/>
  <c r="U205" i="6"/>
  <c r="V205" i="6" s="1"/>
  <c r="H206" i="6"/>
  <c r="O205" i="6"/>
  <c r="Q205" i="6" s="1"/>
  <c r="R205" i="6"/>
  <c r="S205" i="6" s="1"/>
  <c r="I194" i="5"/>
  <c r="I195" i="5" s="1" a="1"/>
  <c r="W194" i="5"/>
  <c r="X194" i="5" s="1"/>
  <c r="Y194" i="5" s="1"/>
  <c r="H207" i="5"/>
  <c r="U206" i="5"/>
  <c r="V206" i="5" s="1"/>
  <c r="R206" i="5"/>
  <c r="S206" i="5" s="1"/>
  <c r="O206" i="5"/>
  <c r="Q206" i="5" s="1"/>
  <c r="O206" i="4"/>
  <c r="Q206" i="4" s="1"/>
  <c r="R206" i="4"/>
  <c r="S206" i="4" s="1"/>
  <c r="H207" i="4"/>
  <c r="U206" i="4"/>
  <c r="V206" i="4" s="1"/>
  <c r="I199" i="4"/>
  <c r="I200" i="4" s="1" a="1"/>
  <c r="W199" i="4"/>
  <c r="X199" i="4" s="1"/>
  <c r="Y199" i="4" s="1"/>
  <c r="H207" i="13" l="1"/>
  <c r="R206" i="13"/>
  <c r="S206" i="13" s="1"/>
  <c r="U206" i="13"/>
  <c r="V206" i="13" s="1"/>
  <c r="O206" i="13"/>
  <c r="Q206" i="13" s="1"/>
  <c r="I196" i="13"/>
  <c r="I197" i="13" s="1" a="1"/>
  <c r="W196" i="13"/>
  <c r="X196" i="13" s="1"/>
  <c r="I196" i="12"/>
  <c r="I197" i="12" s="1" a="1"/>
  <c r="W196" i="12"/>
  <c r="X196" i="12" s="1"/>
  <c r="U211" i="12"/>
  <c r="V211" i="12" s="1"/>
  <c r="H212" i="12"/>
  <c r="R211" i="12"/>
  <c r="S211" i="12" s="1"/>
  <c r="O211" i="12"/>
  <c r="Q211" i="12" s="1"/>
  <c r="U206" i="11"/>
  <c r="V206" i="11" s="1"/>
  <c r="H207" i="11"/>
  <c r="O206" i="11"/>
  <c r="Q206" i="11" s="1"/>
  <c r="R206" i="11"/>
  <c r="S206" i="11" s="1"/>
  <c r="I198" i="11"/>
  <c r="I199" i="11" s="1" a="1"/>
  <c r="W198" i="11"/>
  <c r="X198" i="11" s="1"/>
  <c r="U207" i="10"/>
  <c r="V207" i="10" s="1"/>
  <c r="R207" i="10"/>
  <c r="S207" i="10" s="1"/>
  <c r="O207" i="10"/>
  <c r="Q207" i="10" s="1"/>
  <c r="H208" i="10"/>
  <c r="I196" i="10"/>
  <c r="I197" i="10" s="1" a="1"/>
  <c r="W197" i="10" s="1"/>
  <c r="X196" i="10"/>
  <c r="H207" i="7"/>
  <c r="U206" i="7"/>
  <c r="V206" i="7" s="1"/>
  <c r="R206" i="7"/>
  <c r="S206" i="7" s="1"/>
  <c r="O206" i="7"/>
  <c r="Q206" i="7" s="1"/>
  <c r="W198" i="7"/>
  <c r="X198" i="7" s="1"/>
  <c r="Y198" i="7" s="1"/>
  <c r="I198" i="7"/>
  <c r="I199" i="7" s="1" a="1"/>
  <c r="H207" i="6"/>
  <c r="U206" i="6"/>
  <c r="V206" i="6" s="1"/>
  <c r="R206" i="6"/>
  <c r="S206" i="6" s="1"/>
  <c r="O206" i="6"/>
  <c r="Q206" i="6" s="1"/>
  <c r="I195" i="6"/>
  <c r="I196" i="6" s="1" a="1"/>
  <c r="W195" i="6"/>
  <c r="X195" i="6" s="1"/>
  <c r="Y195" i="6" s="1"/>
  <c r="H208" i="5"/>
  <c r="U207" i="5"/>
  <c r="V207" i="5" s="1"/>
  <c r="O207" i="5"/>
  <c r="Q207" i="5" s="1"/>
  <c r="R207" i="5"/>
  <c r="S207" i="5" s="1"/>
  <c r="W195" i="5"/>
  <c r="X195" i="5" s="1"/>
  <c r="Y195" i="5" s="1"/>
  <c r="I195" i="5"/>
  <c r="I196" i="5" s="1" a="1"/>
  <c r="O207" i="4"/>
  <c r="Q207" i="4" s="1"/>
  <c r="R207" i="4"/>
  <c r="S207" i="4" s="1"/>
  <c r="H208" i="4"/>
  <c r="U207" i="4"/>
  <c r="V207" i="4" s="1"/>
  <c r="I200" i="4"/>
  <c r="I201" i="4" s="1" a="1"/>
  <c r="W200" i="4"/>
  <c r="X200" i="4" s="1"/>
  <c r="Y200" i="4" s="1"/>
  <c r="R207" i="13" l="1"/>
  <c r="S207" i="13" s="1"/>
  <c r="U207" i="13"/>
  <c r="V207" i="13" s="1"/>
  <c r="H208" i="13"/>
  <c r="O207" i="13"/>
  <c r="Q207" i="13" s="1"/>
  <c r="I197" i="13"/>
  <c r="I198" i="13" s="1" a="1"/>
  <c r="W197" i="13"/>
  <c r="X197" i="13" s="1"/>
  <c r="U212" i="12"/>
  <c r="V212" i="12" s="1"/>
  <c r="H213" i="12"/>
  <c r="R212" i="12"/>
  <c r="S212" i="12" s="1"/>
  <c r="O212" i="12"/>
  <c r="Q212" i="12" s="1"/>
  <c r="I197" i="12"/>
  <c r="I198" i="12" s="1" a="1"/>
  <c r="W197" i="12"/>
  <c r="X197" i="12" s="1"/>
  <c r="I199" i="11"/>
  <c r="I200" i="11" s="1" a="1"/>
  <c r="W199" i="11"/>
  <c r="X199" i="11" s="1"/>
  <c r="U207" i="11"/>
  <c r="V207" i="11" s="1"/>
  <c r="H208" i="11"/>
  <c r="R207" i="11"/>
  <c r="S207" i="11" s="1"/>
  <c r="O207" i="11"/>
  <c r="Q207" i="11" s="1"/>
  <c r="U208" i="10"/>
  <c r="V208" i="10" s="1"/>
  <c r="R208" i="10"/>
  <c r="S208" i="10" s="1"/>
  <c r="H209" i="10"/>
  <c r="O208" i="10"/>
  <c r="Q208" i="10" s="1"/>
  <c r="I197" i="10"/>
  <c r="I198" i="10" s="1" a="1"/>
  <c r="W198" i="10" s="1"/>
  <c r="X197" i="10"/>
  <c r="I199" i="7"/>
  <c r="I200" i="7" s="1" a="1"/>
  <c r="W199" i="7"/>
  <c r="X199" i="7" s="1"/>
  <c r="Y199" i="7" s="1"/>
  <c r="H208" i="7"/>
  <c r="U207" i="7"/>
  <c r="V207" i="7" s="1"/>
  <c r="O207" i="7"/>
  <c r="Q207" i="7" s="1"/>
  <c r="R207" i="7"/>
  <c r="S207" i="7" s="1"/>
  <c r="W196" i="6"/>
  <c r="X196" i="6" s="1"/>
  <c r="Y196" i="6" s="1"/>
  <c r="I196" i="6"/>
  <c r="I197" i="6" s="1" a="1"/>
  <c r="H208" i="6"/>
  <c r="U207" i="6"/>
  <c r="V207" i="6" s="1"/>
  <c r="R207" i="6"/>
  <c r="S207" i="6" s="1"/>
  <c r="O207" i="6"/>
  <c r="Q207" i="6" s="1"/>
  <c r="I196" i="5"/>
  <c r="I197" i="5" s="1" a="1"/>
  <c r="W196" i="5"/>
  <c r="X196" i="5" s="1"/>
  <c r="Y196" i="5" s="1"/>
  <c r="U208" i="5"/>
  <c r="V208" i="5" s="1"/>
  <c r="H209" i="5"/>
  <c r="O208" i="5"/>
  <c r="Q208" i="5" s="1"/>
  <c r="R208" i="5"/>
  <c r="S208" i="5" s="1"/>
  <c r="O208" i="4"/>
  <c r="Q208" i="4" s="1"/>
  <c r="R208" i="4"/>
  <c r="S208" i="4" s="1"/>
  <c r="H209" i="4"/>
  <c r="U208" i="4"/>
  <c r="V208" i="4" s="1"/>
  <c r="I201" i="4"/>
  <c r="I202" i="4" s="1" a="1"/>
  <c r="W201" i="4"/>
  <c r="X201" i="4" s="1"/>
  <c r="Y201" i="4" s="1"/>
  <c r="H209" i="13" l="1"/>
  <c r="U208" i="13"/>
  <c r="V208" i="13" s="1"/>
  <c r="O208" i="13"/>
  <c r="Q208" i="13" s="1"/>
  <c r="R208" i="13"/>
  <c r="S208" i="13" s="1"/>
  <c r="I198" i="13"/>
  <c r="I199" i="13" s="1" a="1"/>
  <c r="W198" i="13"/>
  <c r="X198" i="13" s="1"/>
  <c r="I198" i="12"/>
  <c r="I199" i="12" s="1" a="1"/>
  <c r="W198" i="12"/>
  <c r="X198" i="12" s="1"/>
  <c r="H214" i="12"/>
  <c r="U213" i="12"/>
  <c r="V213" i="12" s="1"/>
  <c r="O213" i="12"/>
  <c r="Q213" i="12" s="1"/>
  <c r="R213" i="12"/>
  <c r="S213" i="12" s="1"/>
  <c r="U208" i="11"/>
  <c r="V208" i="11" s="1"/>
  <c r="H209" i="11"/>
  <c r="R208" i="11"/>
  <c r="S208" i="11" s="1"/>
  <c r="O208" i="11"/>
  <c r="Q208" i="11" s="1"/>
  <c r="I200" i="11"/>
  <c r="I201" i="11" s="1" a="1"/>
  <c r="W200" i="11"/>
  <c r="X200" i="11" s="1"/>
  <c r="U209" i="10"/>
  <c r="V209" i="10" s="1"/>
  <c r="O209" i="10"/>
  <c r="Q209" i="10" s="1"/>
  <c r="H210" i="10"/>
  <c r="R209" i="10"/>
  <c r="S209" i="10" s="1"/>
  <c r="I198" i="10"/>
  <c r="I199" i="10" s="1" a="1"/>
  <c r="W199" i="10" s="1"/>
  <c r="X198" i="10"/>
  <c r="U208" i="7"/>
  <c r="V208" i="7" s="1"/>
  <c r="H209" i="7"/>
  <c r="O208" i="7"/>
  <c r="Q208" i="7" s="1"/>
  <c r="R208" i="7"/>
  <c r="S208" i="7" s="1"/>
  <c r="W200" i="7"/>
  <c r="X200" i="7" s="1"/>
  <c r="Y200" i="7" s="1"/>
  <c r="I200" i="7"/>
  <c r="I201" i="7" s="1" a="1"/>
  <c r="W197" i="6"/>
  <c r="X197" i="6" s="1"/>
  <c r="Y197" i="6" s="1"/>
  <c r="I197" i="6"/>
  <c r="I198" i="6" s="1" a="1"/>
  <c r="H209" i="6"/>
  <c r="U208" i="6"/>
  <c r="V208" i="6" s="1"/>
  <c r="R208" i="6"/>
  <c r="S208" i="6" s="1"/>
  <c r="O208" i="6"/>
  <c r="Q208" i="6" s="1"/>
  <c r="U209" i="5"/>
  <c r="V209" i="5" s="1"/>
  <c r="H210" i="5"/>
  <c r="O209" i="5"/>
  <c r="Q209" i="5" s="1"/>
  <c r="R209" i="5"/>
  <c r="S209" i="5" s="1"/>
  <c r="I197" i="5"/>
  <c r="I198" i="5" s="1" a="1"/>
  <c r="W197" i="5"/>
  <c r="X197" i="5" s="1"/>
  <c r="Y197" i="5" s="1"/>
  <c r="O209" i="4"/>
  <c r="Q209" i="4" s="1"/>
  <c r="R209" i="4"/>
  <c r="S209" i="4" s="1"/>
  <c r="H210" i="4"/>
  <c r="U209" i="4"/>
  <c r="V209" i="4" s="1"/>
  <c r="I202" i="4"/>
  <c r="I203" i="4" s="1" a="1"/>
  <c r="W202" i="4"/>
  <c r="X202" i="4" s="1"/>
  <c r="Y202" i="4" s="1"/>
  <c r="H210" i="13" l="1"/>
  <c r="O209" i="13"/>
  <c r="Q209" i="13" s="1"/>
  <c r="U209" i="13"/>
  <c r="V209" i="13" s="1"/>
  <c r="R209" i="13"/>
  <c r="S209" i="13" s="1"/>
  <c r="I199" i="13"/>
  <c r="I200" i="13" s="1" a="1"/>
  <c r="W199" i="13"/>
  <c r="X199" i="13" s="1"/>
  <c r="H215" i="12"/>
  <c r="U214" i="12"/>
  <c r="V214" i="12" s="1"/>
  <c r="O214" i="12"/>
  <c r="Q214" i="12" s="1"/>
  <c r="R214" i="12"/>
  <c r="S214" i="12" s="1"/>
  <c r="I199" i="12"/>
  <c r="I200" i="12" s="1" a="1"/>
  <c r="W199" i="12"/>
  <c r="X199" i="12" s="1"/>
  <c r="I201" i="11"/>
  <c r="I202" i="11" s="1" a="1"/>
  <c r="W201" i="11"/>
  <c r="X201" i="11" s="1"/>
  <c r="U209" i="11"/>
  <c r="V209" i="11" s="1"/>
  <c r="H210" i="11"/>
  <c r="O209" i="11"/>
  <c r="Q209" i="11" s="1"/>
  <c r="R209" i="11"/>
  <c r="S209" i="11" s="1"/>
  <c r="H211" i="10"/>
  <c r="U210" i="10"/>
  <c r="V210" i="10" s="1"/>
  <c r="R210" i="10"/>
  <c r="S210" i="10" s="1"/>
  <c r="O210" i="10"/>
  <c r="Q210" i="10" s="1"/>
  <c r="I199" i="10"/>
  <c r="I200" i="10" s="1" a="1"/>
  <c r="W200" i="10" s="1"/>
  <c r="X199" i="10"/>
  <c r="I201" i="7"/>
  <c r="I202" i="7" s="1" a="1"/>
  <c r="W201" i="7"/>
  <c r="X201" i="7" s="1"/>
  <c r="Y201" i="7" s="1"/>
  <c r="H210" i="7"/>
  <c r="U209" i="7"/>
  <c r="V209" i="7" s="1"/>
  <c r="O209" i="7"/>
  <c r="Q209" i="7" s="1"/>
  <c r="R209" i="7"/>
  <c r="S209" i="7" s="1"/>
  <c r="H210" i="6"/>
  <c r="U209" i="6"/>
  <c r="V209" i="6" s="1"/>
  <c r="O209" i="6"/>
  <c r="Q209" i="6" s="1"/>
  <c r="R209" i="6"/>
  <c r="S209" i="6" s="1"/>
  <c r="I198" i="6"/>
  <c r="I199" i="6" s="1" a="1"/>
  <c r="W198" i="6"/>
  <c r="X198" i="6" s="1"/>
  <c r="Y198" i="6" s="1"/>
  <c r="W198" i="5"/>
  <c r="X198" i="5" s="1"/>
  <c r="Y198" i="5" s="1"/>
  <c r="I198" i="5"/>
  <c r="I199" i="5" s="1" a="1"/>
  <c r="U210" i="5"/>
  <c r="V210" i="5" s="1"/>
  <c r="H211" i="5"/>
  <c r="O210" i="5"/>
  <c r="Q210" i="5" s="1"/>
  <c r="R210" i="5"/>
  <c r="S210" i="5" s="1"/>
  <c r="O210" i="4"/>
  <c r="Q210" i="4" s="1"/>
  <c r="R210" i="4"/>
  <c r="S210" i="4" s="1"/>
  <c r="H211" i="4"/>
  <c r="U210" i="4"/>
  <c r="V210" i="4" s="1"/>
  <c r="I203" i="4"/>
  <c r="I204" i="4" s="1" a="1"/>
  <c r="W203" i="4"/>
  <c r="X203" i="4" s="1"/>
  <c r="Y203" i="4" s="1"/>
  <c r="O210" i="13" l="1"/>
  <c r="Q210" i="13" s="1"/>
  <c r="R210" i="13"/>
  <c r="S210" i="13" s="1"/>
  <c r="U210" i="13"/>
  <c r="V210" i="13" s="1"/>
  <c r="H211" i="13"/>
  <c r="I200" i="13"/>
  <c r="I201" i="13" s="1" a="1"/>
  <c r="W200" i="13"/>
  <c r="X200" i="13" s="1"/>
  <c r="I200" i="12"/>
  <c r="I201" i="12" s="1" a="1"/>
  <c r="W200" i="12"/>
  <c r="X200" i="12" s="1"/>
  <c r="H216" i="12"/>
  <c r="U215" i="12"/>
  <c r="V215" i="12" s="1"/>
  <c r="R215" i="12"/>
  <c r="S215" i="12" s="1"/>
  <c r="O215" i="12"/>
  <c r="Q215" i="12" s="1"/>
  <c r="H211" i="11"/>
  <c r="U210" i="11"/>
  <c r="V210" i="11" s="1"/>
  <c r="O210" i="11"/>
  <c r="Q210" i="11" s="1"/>
  <c r="R210" i="11"/>
  <c r="S210" i="11" s="1"/>
  <c r="I202" i="11"/>
  <c r="I203" i="11" s="1" a="1"/>
  <c r="W202" i="11"/>
  <c r="X202" i="11" s="1"/>
  <c r="O211" i="10"/>
  <c r="Q211" i="10" s="1"/>
  <c r="U211" i="10"/>
  <c r="V211" i="10" s="1"/>
  <c r="H212" i="10"/>
  <c r="R211" i="10"/>
  <c r="S211" i="10" s="1"/>
  <c r="X200" i="10"/>
  <c r="I200" i="10"/>
  <c r="I201" i="10" s="1" a="1"/>
  <c r="W201" i="10" s="1"/>
  <c r="H211" i="7"/>
  <c r="U210" i="7"/>
  <c r="V210" i="7" s="1"/>
  <c r="O210" i="7"/>
  <c r="Q210" i="7" s="1"/>
  <c r="R210" i="7"/>
  <c r="S210" i="7" s="1"/>
  <c r="I202" i="7"/>
  <c r="I203" i="7" s="1" a="1"/>
  <c r="W202" i="7"/>
  <c r="X202" i="7" s="1"/>
  <c r="Y202" i="7" s="1"/>
  <c r="I199" i="6"/>
  <c r="I200" i="6" s="1" a="1"/>
  <c r="W199" i="6"/>
  <c r="X199" i="6" s="1"/>
  <c r="Y199" i="6" s="1"/>
  <c r="H211" i="6"/>
  <c r="U210" i="6"/>
  <c r="V210" i="6" s="1"/>
  <c r="O210" i="6"/>
  <c r="Q210" i="6" s="1"/>
  <c r="R210" i="6"/>
  <c r="S210" i="6" s="1"/>
  <c r="U211" i="5"/>
  <c r="V211" i="5" s="1"/>
  <c r="H212" i="5"/>
  <c r="R211" i="5"/>
  <c r="S211" i="5" s="1"/>
  <c r="O211" i="5"/>
  <c r="Q211" i="5" s="1"/>
  <c r="W199" i="5"/>
  <c r="X199" i="5" s="1"/>
  <c r="Y199" i="5" s="1"/>
  <c r="I199" i="5"/>
  <c r="I200" i="5" s="1" a="1"/>
  <c r="O211" i="4"/>
  <c r="Q211" i="4" s="1"/>
  <c r="R211" i="4"/>
  <c r="S211" i="4" s="1"/>
  <c r="H212" i="4"/>
  <c r="U211" i="4"/>
  <c r="V211" i="4" s="1"/>
  <c r="I204" i="4"/>
  <c r="I205" i="4" s="1" a="1"/>
  <c r="W204" i="4"/>
  <c r="X204" i="4" s="1"/>
  <c r="Y204" i="4" s="1"/>
  <c r="U211" i="13" l="1"/>
  <c r="V211" i="13" s="1"/>
  <c r="H212" i="13"/>
  <c r="O211" i="13"/>
  <c r="Q211" i="13" s="1"/>
  <c r="R211" i="13"/>
  <c r="S211" i="13" s="1"/>
  <c r="I201" i="13"/>
  <c r="I202" i="13" s="1" a="1"/>
  <c r="W201" i="13"/>
  <c r="X201" i="13" s="1"/>
  <c r="H217" i="12"/>
  <c r="U216" i="12"/>
  <c r="V216" i="12" s="1"/>
  <c r="O216" i="12"/>
  <c r="Q216" i="12" s="1"/>
  <c r="R216" i="12"/>
  <c r="S216" i="12" s="1"/>
  <c r="I201" i="12"/>
  <c r="I202" i="12" s="1" a="1"/>
  <c r="W201" i="12"/>
  <c r="X201" i="12" s="1"/>
  <c r="I203" i="11"/>
  <c r="I204" i="11" s="1" a="1"/>
  <c r="W203" i="11"/>
  <c r="X203" i="11" s="1"/>
  <c r="H212" i="11"/>
  <c r="U211" i="11"/>
  <c r="V211" i="11" s="1"/>
  <c r="O211" i="11"/>
  <c r="Q211" i="11" s="1"/>
  <c r="R211" i="11"/>
  <c r="S211" i="11" s="1"/>
  <c r="U212" i="10"/>
  <c r="V212" i="10" s="1"/>
  <c r="R212" i="10"/>
  <c r="S212" i="10" s="1"/>
  <c r="H213" i="10"/>
  <c r="O212" i="10"/>
  <c r="Q212" i="10" s="1"/>
  <c r="X201" i="10"/>
  <c r="I201" i="10"/>
  <c r="I202" i="10" s="1" a="1"/>
  <c r="W202" i="10" s="1"/>
  <c r="I203" i="7"/>
  <c r="I204" i="7" s="1" a="1"/>
  <c r="W203" i="7"/>
  <c r="X203" i="7" s="1"/>
  <c r="Y203" i="7" s="1"/>
  <c r="H212" i="7"/>
  <c r="U211" i="7"/>
  <c r="V211" i="7" s="1"/>
  <c r="O211" i="7"/>
  <c r="Q211" i="7" s="1"/>
  <c r="R211" i="7"/>
  <c r="S211" i="7" s="1"/>
  <c r="R211" i="6"/>
  <c r="S211" i="6" s="1"/>
  <c r="U211" i="6"/>
  <c r="V211" i="6" s="1"/>
  <c r="H212" i="6"/>
  <c r="O211" i="6"/>
  <c r="Q211" i="6" s="1"/>
  <c r="I200" i="6"/>
  <c r="I201" i="6" s="1" a="1"/>
  <c r="W200" i="6"/>
  <c r="X200" i="6" s="1"/>
  <c r="Y200" i="6" s="1"/>
  <c r="I200" i="5"/>
  <c r="I201" i="5" s="1" a="1"/>
  <c r="W200" i="5"/>
  <c r="X200" i="5" s="1"/>
  <c r="Y200" i="5" s="1"/>
  <c r="H213" i="5"/>
  <c r="U212" i="5"/>
  <c r="V212" i="5" s="1"/>
  <c r="O212" i="5"/>
  <c r="Q212" i="5" s="1"/>
  <c r="R212" i="5"/>
  <c r="S212" i="5" s="1"/>
  <c r="O212" i="4"/>
  <c r="Q212" i="4" s="1"/>
  <c r="R212" i="4"/>
  <c r="S212" i="4" s="1"/>
  <c r="H213" i="4"/>
  <c r="U212" i="4"/>
  <c r="V212" i="4" s="1"/>
  <c r="I205" i="4"/>
  <c r="I206" i="4" s="1" a="1"/>
  <c r="W205" i="4"/>
  <c r="X205" i="4" s="1"/>
  <c r="Y205" i="4" s="1"/>
  <c r="O212" i="13" l="1"/>
  <c r="Q212" i="13" s="1"/>
  <c r="H213" i="13"/>
  <c r="U212" i="13"/>
  <c r="V212" i="13" s="1"/>
  <c r="R212" i="13"/>
  <c r="S212" i="13" s="1"/>
  <c r="I202" i="13"/>
  <c r="I203" i="13" s="1" a="1"/>
  <c r="W202" i="13"/>
  <c r="X202" i="13" s="1"/>
  <c r="I202" i="12"/>
  <c r="I203" i="12" s="1" a="1"/>
  <c r="W202" i="12"/>
  <c r="X202" i="12" s="1"/>
  <c r="H218" i="12"/>
  <c r="U217" i="12"/>
  <c r="V217" i="12" s="1"/>
  <c r="R217" i="12"/>
  <c r="S217" i="12" s="1"/>
  <c r="O217" i="12"/>
  <c r="Q217" i="12" s="1"/>
  <c r="H213" i="11"/>
  <c r="U212" i="11"/>
  <c r="V212" i="11" s="1"/>
  <c r="O212" i="11"/>
  <c r="Q212" i="11" s="1"/>
  <c r="R212" i="11"/>
  <c r="S212" i="11" s="1"/>
  <c r="I204" i="11"/>
  <c r="I205" i="11" s="1" a="1"/>
  <c r="W204" i="11"/>
  <c r="X204" i="11" s="1"/>
  <c r="H214" i="10"/>
  <c r="O213" i="10"/>
  <c r="Q213" i="10" s="1"/>
  <c r="R213" i="10"/>
  <c r="S213" i="10" s="1"/>
  <c r="U213" i="10"/>
  <c r="V213" i="10" s="1"/>
  <c r="X202" i="10"/>
  <c r="I202" i="10"/>
  <c r="I203" i="10" s="1" a="1"/>
  <c r="W203" i="10" s="1"/>
  <c r="U212" i="7"/>
  <c r="V212" i="7" s="1"/>
  <c r="H213" i="7"/>
  <c r="R212" i="7"/>
  <c r="S212" i="7" s="1"/>
  <c r="O212" i="7"/>
  <c r="Q212" i="7" s="1"/>
  <c r="I204" i="7"/>
  <c r="I205" i="7" s="1" a="1"/>
  <c r="W204" i="7"/>
  <c r="X204" i="7" s="1"/>
  <c r="Y204" i="7" s="1"/>
  <c r="I201" i="6"/>
  <c r="I202" i="6" s="1" a="1"/>
  <c r="W201" i="6"/>
  <c r="X201" i="6" s="1"/>
  <c r="Y201" i="6" s="1"/>
  <c r="U212" i="6"/>
  <c r="V212" i="6" s="1"/>
  <c r="H213" i="6"/>
  <c r="O212" i="6"/>
  <c r="Q212" i="6" s="1"/>
  <c r="R212" i="6"/>
  <c r="S212" i="6" s="1"/>
  <c r="U213" i="5"/>
  <c r="V213" i="5" s="1"/>
  <c r="H214" i="5"/>
  <c r="O213" i="5"/>
  <c r="Q213" i="5" s="1"/>
  <c r="R213" i="5"/>
  <c r="S213" i="5" s="1"/>
  <c r="I201" i="5"/>
  <c r="I202" i="5" s="1" a="1"/>
  <c r="W201" i="5"/>
  <c r="X201" i="5" s="1"/>
  <c r="Y201" i="5" s="1"/>
  <c r="O213" i="4"/>
  <c r="Q213" i="4" s="1"/>
  <c r="R213" i="4"/>
  <c r="S213" i="4" s="1"/>
  <c r="H214" i="4"/>
  <c r="U213" i="4"/>
  <c r="V213" i="4" s="1"/>
  <c r="I206" i="4"/>
  <c r="I207" i="4" s="1" a="1"/>
  <c r="W206" i="4"/>
  <c r="X206" i="4" s="1"/>
  <c r="Y206" i="4" s="1"/>
  <c r="O213" i="13" l="1"/>
  <c r="Q213" i="13" s="1"/>
  <c r="R213" i="13"/>
  <c r="S213" i="13" s="1"/>
  <c r="H214" i="13"/>
  <c r="U213" i="13"/>
  <c r="V213" i="13" s="1"/>
  <c r="I203" i="13"/>
  <c r="I204" i="13" s="1" a="1"/>
  <c r="W203" i="13"/>
  <c r="X203" i="13" s="1"/>
  <c r="H219" i="12"/>
  <c r="U218" i="12"/>
  <c r="V218" i="12" s="1"/>
  <c r="R218" i="12"/>
  <c r="S218" i="12" s="1"/>
  <c r="O218" i="12"/>
  <c r="Q218" i="12" s="1"/>
  <c r="I203" i="12"/>
  <c r="I204" i="12" s="1" a="1"/>
  <c r="W203" i="12"/>
  <c r="X203" i="12" s="1"/>
  <c r="H214" i="11"/>
  <c r="U213" i="11"/>
  <c r="V213" i="11" s="1"/>
  <c r="O213" i="11"/>
  <c r="Q213" i="11" s="1"/>
  <c r="R213" i="11"/>
  <c r="S213" i="11" s="1"/>
  <c r="I205" i="11"/>
  <c r="I206" i="11" s="1" a="1"/>
  <c r="W205" i="11"/>
  <c r="X205" i="11" s="1"/>
  <c r="U214" i="10"/>
  <c r="V214" i="10" s="1"/>
  <c r="H215" i="10"/>
  <c r="R214" i="10"/>
  <c r="S214" i="10" s="1"/>
  <c r="O214" i="10"/>
  <c r="Q214" i="10" s="1"/>
  <c r="X203" i="10"/>
  <c r="I203" i="10"/>
  <c r="I204" i="10" s="1" a="1"/>
  <c r="W204" i="10" s="1"/>
  <c r="I205" i="7"/>
  <c r="I206" i="7" s="1" a="1"/>
  <c r="W205" i="7"/>
  <c r="X205" i="7" s="1"/>
  <c r="Y205" i="7" s="1"/>
  <c r="U213" i="7"/>
  <c r="V213" i="7" s="1"/>
  <c r="H214" i="7"/>
  <c r="R213" i="7"/>
  <c r="S213" i="7" s="1"/>
  <c r="O213" i="7"/>
  <c r="Q213" i="7" s="1"/>
  <c r="U213" i="6"/>
  <c r="V213" i="6" s="1"/>
  <c r="H214" i="6"/>
  <c r="O213" i="6"/>
  <c r="Q213" i="6" s="1"/>
  <c r="R213" i="6"/>
  <c r="S213" i="6" s="1"/>
  <c r="W202" i="6"/>
  <c r="X202" i="6" s="1"/>
  <c r="Y202" i="6" s="1"/>
  <c r="I202" i="6"/>
  <c r="I203" i="6" s="1" a="1"/>
  <c r="I202" i="5"/>
  <c r="I203" i="5" s="1" a="1"/>
  <c r="W202" i="5"/>
  <c r="X202" i="5" s="1"/>
  <c r="Y202" i="5" s="1"/>
  <c r="U214" i="5"/>
  <c r="V214" i="5" s="1"/>
  <c r="H215" i="5"/>
  <c r="O214" i="5"/>
  <c r="Q214" i="5" s="1"/>
  <c r="R214" i="5"/>
  <c r="S214" i="5" s="1"/>
  <c r="O214" i="4"/>
  <c r="Q214" i="4" s="1"/>
  <c r="R214" i="4"/>
  <c r="S214" i="4" s="1"/>
  <c r="H215" i="4"/>
  <c r="U214" i="4"/>
  <c r="V214" i="4" s="1"/>
  <c r="I207" i="4"/>
  <c r="I208" i="4" s="1" a="1"/>
  <c r="W207" i="4"/>
  <c r="X207" i="4" s="1"/>
  <c r="Y207" i="4" s="1"/>
  <c r="U214" i="13" l="1"/>
  <c r="V214" i="13" s="1"/>
  <c r="H215" i="13"/>
  <c r="O214" i="13"/>
  <c r="Q214" i="13" s="1"/>
  <c r="R214" i="13"/>
  <c r="S214" i="13" s="1"/>
  <c r="I204" i="13"/>
  <c r="I205" i="13" s="1" a="1"/>
  <c r="W204" i="13"/>
  <c r="X204" i="13" s="1"/>
  <c r="I204" i="12"/>
  <c r="I205" i="12" s="1" a="1"/>
  <c r="W204" i="12"/>
  <c r="X204" i="12" s="1"/>
  <c r="U219" i="12"/>
  <c r="V219" i="12" s="1"/>
  <c r="H220" i="12"/>
  <c r="O219" i="12"/>
  <c r="Q219" i="12" s="1"/>
  <c r="R219" i="12"/>
  <c r="S219" i="12" s="1"/>
  <c r="I206" i="11"/>
  <c r="I207" i="11" s="1" a="1"/>
  <c r="W206" i="11"/>
  <c r="X206" i="11" s="1"/>
  <c r="U214" i="11"/>
  <c r="V214" i="11" s="1"/>
  <c r="H215" i="11"/>
  <c r="O214" i="11"/>
  <c r="Q214" i="11" s="1"/>
  <c r="R214" i="11"/>
  <c r="S214" i="11" s="1"/>
  <c r="H216" i="10"/>
  <c r="R215" i="10"/>
  <c r="S215" i="10" s="1"/>
  <c r="U215" i="10"/>
  <c r="V215" i="10" s="1"/>
  <c r="O215" i="10"/>
  <c r="Q215" i="10" s="1"/>
  <c r="I204" i="10"/>
  <c r="I205" i="10" s="1" a="1"/>
  <c r="W205" i="10" s="1"/>
  <c r="X204" i="10"/>
  <c r="U214" i="7"/>
  <c r="V214" i="7" s="1"/>
  <c r="H215" i="7"/>
  <c r="R214" i="7"/>
  <c r="S214" i="7" s="1"/>
  <c r="O214" i="7"/>
  <c r="Q214" i="7" s="1"/>
  <c r="I206" i="7"/>
  <c r="I207" i="7" s="1" a="1"/>
  <c r="W206" i="7"/>
  <c r="X206" i="7" s="1"/>
  <c r="Y206" i="7" s="1"/>
  <c r="W203" i="6"/>
  <c r="X203" i="6" s="1"/>
  <c r="Y203" i="6" s="1"/>
  <c r="I203" i="6"/>
  <c r="I204" i="6" s="1" a="1"/>
  <c r="U214" i="6"/>
  <c r="V214" i="6" s="1"/>
  <c r="H215" i="6"/>
  <c r="R214" i="6"/>
  <c r="S214" i="6" s="1"/>
  <c r="O214" i="6"/>
  <c r="Q214" i="6" s="1"/>
  <c r="H216" i="5"/>
  <c r="U215" i="5"/>
  <c r="V215" i="5" s="1"/>
  <c r="R215" i="5"/>
  <c r="S215" i="5" s="1"/>
  <c r="O215" i="5"/>
  <c r="Q215" i="5" s="1"/>
  <c r="I203" i="5"/>
  <c r="I204" i="5" s="1" a="1"/>
  <c r="W203" i="5"/>
  <c r="X203" i="5" s="1"/>
  <c r="Y203" i="5" s="1"/>
  <c r="O215" i="4"/>
  <c r="Q215" i="4" s="1"/>
  <c r="R215" i="4"/>
  <c r="S215" i="4" s="1"/>
  <c r="H216" i="4"/>
  <c r="U215" i="4"/>
  <c r="V215" i="4" s="1"/>
  <c r="I208" i="4"/>
  <c r="I209" i="4" s="1" a="1"/>
  <c r="W208" i="4"/>
  <c r="X208" i="4" s="1"/>
  <c r="Y208" i="4" s="1"/>
  <c r="R215" i="13" l="1"/>
  <c r="S215" i="13" s="1"/>
  <c r="H216" i="13"/>
  <c r="U215" i="13"/>
  <c r="V215" i="13" s="1"/>
  <c r="O215" i="13"/>
  <c r="Q215" i="13" s="1"/>
  <c r="I205" i="13"/>
  <c r="I206" i="13" s="1" a="1"/>
  <c r="W205" i="13"/>
  <c r="X205" i="13" s="1"/>
  <c r="U220" i="12"/>
  <c r="V220" i="12" s="1"/>
  <c r="H221" i="12"/>
  <c r="O220" i="12"/>
  <c r="Q220" i="12" s="1"/>
  <c r="R220" i="12"/>
  <c r="S220" i="12" s="1"/>
  <c r="I205" i="12"/>
  <c r="I206" i="12" s="1" a="1"/>
  <c r="W205" i="12"/>
  <c r="X205" i="12" s="1"/>
  <c r="U215" i="11"/>
  <c r="V215" i="11" s="1"/>
  <c r="H216" i="11"/>
  <c r="R215" i="11"/>
  <c r="S215" i="11" s="1"/>
  <c r="O215" i="11"/>
  <c r="Q215" i="11" s="1"/>
  <c r="I207" i="11"/>
  <c r="I208" i="11" s="1" a="1"/>
  <c r="W207" i="11"/>
  <c r="X207" i="11" s="1"/>
  <c r="H217" i="10"/>
  <c r="U216" i="10"/>
  <c r="V216" i="10" s="1"/>
  <c r="O216" i="10"/>
  <c r="Q216" i="10" s="1"/>
  <c r="R216" i="10"/>
  <c r="S216" i="10" s="1"/>
  <c r="X205" i="10"/>
  <c r="I205" i="10"/>
  <c r="I206" i="10" s="1" a="1"/>
  <c r="W206" i="10" s="1"/>
  <c r="I207" i="7"/>
  <c r="I208" i="7" s="1" a="1"/>
  <c r="W207" i="7"/>
  <c r="X207" i="7" s="1"/>
  <c r="Y207" i="7" s="1"/>
  <c r="U215" i="7"/>
  <c r="V215" i="7" s="1"/>
  <c r="H216" i="7"/>
  <c r="O215" i="7"/>
  <c r="Q215" i="7" s="1"/>
  <c r="R215" i="7"/>
  <c r="S215" i="7" s="1"/>
  <c r="H216" i="6"/>
  <c r="U215" i="6"/>
  <c r="V215" i="6" s="1"/>
  <c r="R215" i="6"/>
  <c r="S215" i="6" s="1"/>
  <c r="O215" i="6"/>
  <c r="Q215" i="6" s="1"/>
  <c r="I204" i="6"/>
  <c r="I205" i="6" s="1" a="1"/>
  <c r="W204" i="6"/>
  <c r="X204" i="6" s="1"/>
  <c r="Y204" i="6" s="1"/>
  <c r="W204" i="5"/>
  <c r="X204" i="5" s="1"/>
  <c r="Y204" i="5" s="1"/>
  <c r="I204" i="5"/>
  <c r="I205" i="5" s="1" a="1"/>
  <c r="U216" i="5"/>
  <c r="V216" i="5" s="1"/>
  <c r="H217" i="5"/>
  <c r="O216" i="5"/>
  <c r="Q216" i="5" s="1"/>
  <c r="R216" i="5"/>
  <c r="S216" i="5" s="1"/>
  <c r="O216" i="4"/>
  <c r="Q216" i="4" s="1"/>
  <c r="R216" i="4"/>
  <c r="S216" i="4" s="1"/>
  <c r="H217" i="4"/>
  <c r="U216" i="4"/>
  <c r="V216" i="4" s="1"/>
  <c r="I209" i="4"/>
  <c r="I210" i="4" s="1" a="1"/>
  <c r="W209" i="4"/>
  <c r="X209" i="4" s="1"/>
  <c r="Y209" i="4" s="1"/>
  <c r="H217" i="13" l="1"/>
  <c r="O216" i="13"/>
  <c r="Q216" i="13" s="1"/>
  <c r="R216" i="13"/>
  <c r="S216" i="13" s="1"/>
  <c r="U216" i="13"/>
  <c r="V216" i="13" s="1"/>
  <c r="I206" i="13"/>
  <c r="I207" i="13" s="1" a="1"/>
  <c r="W206" i="13"/>
  <c r="X206" i="13" s="1"/>
  <c r="I206" i="12"/>
  <c r="I207" i="12" s="1" a="1"/>
  <c r="W206" i="12"/>
  <c r="X206" i="12" s="1"/>
  <c r="U221" i="12"/>
  <c r="V221" i="12" s="1"/>
  <c r="H222" i="12"/>
  <c r="O221" i="12"/>
  <c r="Q221" i="12" s="1"/>
  <c r="R221" i="12"/>
  <c r="S221" i="12" s="1"/>
  <c r="U216" i="11"/>
  <c r="V216" i="11" s="1"/>
  <c r="H217" i="11"/>
  <c r="O216" i="11"/>
  <c r="Q216" i="11" s="1"/>
  <c r="R216" i="11"/>
  <c r="S216" i="11" s="1"/>
  <c r="I208" i="11"/>
  <c r="I209" i="11" s="1" a="1"/>
  <c r="W208" i="11"/>
  <c r="X208" i="11" s="1"/>
  <c r="U217" i="10"/>
  <c r="V217" i="10" s="1"/>
  <c r="H218" i="10"/>
  <c r="R217" i="10"/>
  <c r="S217" i="10" s="1"/>
  <c r="O217" i="10"/>
  <c r="Q217" i="10" s="1"/>
  <c r="X206" i="10"/>
  <c r="I206" i="10"/>
  <c r="I207" i="10" s="1" a="1"/>
  <c r="W207" i="10" s="1"/>
  <c r="H217" i="7"/>
  <c r="U216" i="7"/>
  <c r="V216" i="7" s="1"/>
  <c r="O216" i="7"/>
  <c r="Q216" i="7" s="1"/>
  <c r="R216" i="7"/>
  <c r="S216" i="7" s="1"/>
  <c r="W208" i="7"/>
  <c r="X208" i="7" s="1"/>
  <c r="Y208" i="7" s="1"/>
  <c r="I208" i="7"/>
  <c r="I209" i="7" s="1" a="1"/>
  <c r="W205" i="6"/>
  <c r="X205" i="6" s="1"/>
  <c r="Y205" i="6" s="1"/>
  <c r="I205" i="6"/>
  <c r="I206" i="6" s="1" a="1"/>
  <c r="U216" i="6"/>
  <c r="V216" i="6" s="1"/>
  <c r="H217" i="6"/>
  <c r="R216" i="6"/>
  <c r="S216" i="6" s="1"/>
  <c r="O216" i="6"/>
  <c r="Q216" i="6" s="1"/>
  <c r="H218" i="5"/>
  <c r="U217" i="5"/>
  <c r="V217" i="5" s="1"/>
  <c r="R217" i="5"/>
  <c r="S217" i="5" s="1"/>
  <c r="O217" i="5"/>
  <c r="Q217" i="5" s="1"/>
  <c r="W205" i="5"/>
  <c r="X205" i="5" s="1"/>
  <c r="Y205" i="5" s="1"/>
  <c r="I205" i="5"/>
  <c r="I206" i="5" s="1" a="1"/>
  <c r="O217" i="4"/>
  <c r="Q217" i="4" s="1"/>
  <c r="R217" i="4"/>
  <c r="S217" i="4" s="1"/>
  <c r="H218" i="4"/>
  <c r="U217" i="4"/>
  <c r="V217" i="4" s="1"/>
  <c r="I210" i="4"/>
  <c r="I211" i="4" s="1" a="1"/>
  <c r="W210" i="4"/>
  <c r="X210" i="4" s="1"/>
  <c r="Y210" i="4" s="1"/>
  <c r="U217" i="13" l="1"/>
  <c r="V217" i="13" s="1"/>
  <c r="H218" i="13"/>
  <c r="O217" i="13"/>
  <c r="Q217" i="13" s="1"/>
  <c r="R217" i="13"/>
  <c r="S217" i="13" s="1"/>
  <c r="I207" i="13"/>
  <c r="I208" i="13" s="1" a="1"/>
  <c r="W207" i="13"/>
  <c r="X207" i="13" s="1"/>
  <c r="U222" i="12"/>
  <c r="V222" i="12" s="1"/>
  <c r="H223" i="12"/>
  <c r="O222" i="12"/>
  <c r="Q222" i="12" s="1"/>
  <c r="R222" i="12"/>
  <c r="S222" i="12" s="1"/>
  <c r="I207" i="12"/>
  <c r="I208" i="12" s="1" a="1"/>
  <c r="W207" i="12"/>
  <c r="X207" i="12" s="1"/>
  <c r="I209" i="11"/>
  <c r="I210" i="11" s="1" a="1"/>
  <c r="W209" i="11"/>
  <c r="X209" i="11" s="1"/>
  <c r="U217" i="11"/>
  <c r="V217" i="11" s="1"/>
  <c r="H218" i="11"/>
  <c r="O217" i="11"/>
  <c r="Q217" i="11" s="1"/>
  <c r="R217" i="11"/>
  <c r="S217" i="11" s="1"/>
  <c r="U218" i="10"/>
  <c r="V218" i="10" s="1"/>
  <c r="H219" i="10"/>
  <c r="R218" i="10"/>
  <c r="S218" i="10" s="1"/>
  <c r="O218" i="10"/>
  <c r="Q218" i="10" s="1"/>
  <c r="X207" i="10"/>
  <c r="I207" i="10"/>
  <c r="I208" i="10" s="1" a="1"/>
  <c r="W208" i="10" s="1"/>
  <c r="W209" i="7"/>
  <c r="X209" i="7" s="1"/>
  <c r="Y209" i="7" s="1"/>
  <c r="I209" i="7"/>
  <c r="I210" i="7" s="1" a="1"/>
  <c r="H218" i="7"/>
  <c r="U217" i="7"/>
  <c r="V217" i="7" s="1"/>
  <c r="R217" i="7"/>
  <c r="S217" i="7" s="1"/>
  <c r="O217" i="7"/>
  <c r="Q217" i="7" s="1"/>
  <c r="U217" i="6"/>
  <c r="V217" i="6" s="1"/>
  <c r="H218" i="6"/>
  <c r="O217" i="6"/>
  <c r="Q217" i="6" s="1"/>
  <c r="R217" i="6"/>
  <c r="S217" i="6" s="1"/>
  <c r="I206" i="6"/>
  <c r="I207" i="6" s="1" a="1"/>
  <c r="W206" i="6"/>
  <c r="X206" i="6" s="1"/>
  <c r="Y206" i="6" s="1"/>
  <c r="W206" i="5"/>
  <c r="X206" i="5" s="1"/>
  <c r="Y206" i="5" s="1"/>
  <c r="I206" i="5"/>
  <c r="I207" i="5" s="1" a="1"/>
  <c r="U218" i="5"/>
  <c r="V218" i="5" s="1"/>
  <c r="H219" i="5"/>
  <c r="O218" i="5"/>
  <c r="Q218" i="5" s="1"/>
  <c r="R218" i="5"/>
  <c r="S218" i="5" s="1"/>
  <c r="O218" i="4"/>
  <c r="Q218" i="4" s="1"/>
  <c r="R218" i="4"/>
  <c r="S218" i="4" s="1"/>
  <c r="H219" i="4"/>
  <c r="U218" i="4"/>
  <c r="V218" i="4" s="1"/>
  <c r="I211" i="4"/>
  <c r="I212" i="4" s="1" a="1"/>
  <c r="W211" i="4"/>
  <c r="X211" i="4" s="1"/>
  <c r="Y211" i="4" s="1"/>
  <c r="H219" i="13" l="1"/>
  <c r="O218" i="13"/>
  <c r="Q218" i="13" s="1"/>
  <c r="R218" i="13"/>
  <c r="S218" i="13" s="1"/>
  <c r="U218" i="13"/>
  <c r="V218" i="13" s="1"/>
  <c r="I208" i="13"/>
  <c r="I209" i="13" s="1" a="1"/>
  <c r="W208" i="13"/>
  <c r="X208" i="13" s="1"/>
  <c r="I208" i="12"/>
  <c r="I209" i="12" s="1" a="1"/>
  <c r="W208" i="12"/>
  <c r="X208" i="12" s="1"/>
  <c r="H224" i="12"/>
  <c r="U223" i="12"/>
  <c r="V223" i="12" s="1"/>
  <c r="O223" i="12"/>
  <c r="Q223" i="12" s="1"/>
  <c r="R223" i="12"/>
  <c r="S223" i="12" s="1"/>
  <c r="U218" i="11"/>
  <c r="V218" i="11" s="1"/>
  <c r="H219" i="11"/>
  <c r="R218" i="11"/>
  <c r="S218" i="11" s="1"/>
  <c r="O218" i="11"/>
  <c r="Q218" i="11" s="1"/>
  <c r="I210" i="11"/>
  <c r="I211" i="11" s="1" a="1"/>
  <c r="W210" i="11"/>
  <c r="X210" i="11" s="1"/>
  <c r="U219" i="10"/>
  <c r="V219" i="10" s="1"/>
  <c r="H220" i="10"/>
  <c r="O219" i="10"/>
  <c r="Q219" i="10" s="1"/>
  <c r="R219" i="10"/>
  <c r="S219" i="10" s="1"/>
  <c r="I208" i="10"/>
  <c r="I209" i="10" s="1" a="1"/>
  <c r="W209" i="10" s="1"/>
  <c r="X208" i="10"/>
  <c r="U218" i="7"/>
  <c r="V218" i="7" s="1"/>
  <c r="H219" i="7"/>
  <c r="R218" i="7"/>
  <c r="S218" i="7" s="1"/>
  <c r="O218" i="7"/>
  <c r="Q218" i="7" s="1"/>
  <c r="W210" i="7"/>
  <c r="X210" i="7" s="1"/>
  <c r="Y210" i="7" s="1"/>
  <c r="I210" i="7"/>
  <c r="I211" i="7" s="1" a="1"/>
  <c r="I207" i="6"/>
  <c r="I208" i="6" s="1" a="1"/>
  <c r="W207" i="6"/>
  <c r="X207" i="6" s="1"/>
  <c r="Y207" i="6" s="1"/>
  <c r="H219" i="6"/>
  <c r="U218" i="6"/>
  <c r="V218" i="6" s="1"/>
  <c r="R218" i="6"/>
  <c r="S218" i="6" s="1"/>
  <c r="O218" i="6"/>
  <c r="Q218" i="6" s="1"/>
  <c r="H220" i="5"/>
  <c r="U219" i="5"/>
  <c r="V219" i="5" s="1"/>
  <c r="O219" i="5"/>
  <c r="Q219" i="5" s="1"/>
  <c r="R219" i="5"/>
  <c r="S219" i="5" s="1"/>
  <c r="W207" i="5"/>
  <c r="X207" i="5" s="1"/>
  <c r="Y207" i="5" s="1"/>
  <c r="I207" i="5"/>
  <c r="I208" i="5" s="1" a="1"/>
  <c r="O219" i="4"/>
  <c r="Q219" i="4" s="1"/>
  <c r="R219" i="4"/>
  <c r="S219" i="4" s="1"/>
  <c r="H220" i="4"/>
  <c r="U219" i="4"/>
  <c r="V219" i="4" s="1"/>
  <c r="I212" i="4"/>
  <c r="I213" i="4" s="1" a="1"/>
  <c r="W212" i="4"/>
  <c r="X212" i="4" s="1"/>
  <c r="Y212" i="4" s="1"/>
  <c r="R219" i="13" l="1"/>
  <c r="S219" i="13" s="1"/>
  <c r="U219" i="13"/>
  <c r="V219" i="13" s="1"/>
  <c r="H220" i="13"/>
  <c r="O219" i="13"/>
  <c r="Q219" i="13" s="1"/>
  <c r="I209" i="13"/>
  <c r="I210" i="13" s="1" a="1"/>
  <c r="W209" i="13"/>
  <c r="X209" i="13" s="1"/>
  <c r="H225" i="12"/>
  <c r="U224" i="12"/>
  <c r="V224" i="12" s="1"/>
  <c r="R224" i="12"/>
  <c r="S224" i="12" s="1"/>
  <c r="O224" i="12"/>
  <c r="Q224" i="12" s="1"/>
  <c r="I209" i="12"/>
  <c r="I210" i="12" s="1" a="1"/>
  <c r="W209" i="12"/>
  <c r="X209" i="12" s="1"/>
  <c r="U219" i="11"/>
  <c r="V219" i="11" s="1"/>
  <c r="H220" i="11"/>
  <c r="O219" i="11"/>
  <c r="Q219" i="11" s="1"/>
  <c r="R219" i="11"/>
  <c r="S219" i="11" s="1"/>
  <c r="I211" i="11"/>
  <c r="I212" i="11" s="1" a="1"/>
  <c r="W211" i="11"/>
  <c r="X211" i="11" s="1"/>
  <c r="H221" i="10"/>
  <c r="U220" i="10"/>
  <c r="V220" i="10" s="1"/>
  <c r="R220" i="10"/>
  <c r="S220" i="10" s="1"/>
  <c r="O220" i="10"/>
  <c r="Q220" i="10" s="1"/>
  <c r="I209" i="10"/>
  <c r="I210" i="10" s="1" a="1"/>
  <c r="W210" i="10" s="1"/>
  <c r="X209" i="10"/>
  <c r="I211" i="7"/>
  <c r="I212" i="7" s="1" a="1"/>
  <c r="W211" i="7"/>
  <c r="X211" i="7" s="1"/>
  <c r="Y211" i="7" s="1"/>
  <c r="H220" i="7"/>
  <c r="U219" i="7"/>
  <c r="V219" i="7" s="1"/>
  <c r="O219" i="7"/>
  <c r="Q219" i="7" s="1"/>
  <c r="R219" i="7"/>
  <c r="S219" i="7" s="1"/>
  <c r="H220" i="6"/>
  <c r="U219" i="6"/>
  <c r="V219" i="6" s="1"/>
  <c r="O219" i="6"/>
  <c r="Q219" i="6" s="1"/>
  <c r="R219" i="6"/>
  <c r="S219" i="6" s="1"/>
  <c r="I208" i="6"/>
  <c r="I209" i="6" s="1" a="1"/>
  <c r="W208" i="6"/>
  <c r="X208" i="6" s="1"/>
  <c r="Y208" i="6" s="1"/>
  <c r="W208" i="5"/>
  <c r="X208" i="5" s="1"/>
  <c r="Y208" i="5" s="1"/>
  <c r="I208" i="5"/>
  <c r="I209" i="5" s="1" a="1"/>
  <c r="H221" i="5"/>
  <c r="U220" i="5"/>
  <c r="V220" i="5" s="1"/>
  <c r="R220" i="5"/>
  <c r="S220" i="5" s="1"/>
  <c r="O220" i="5"/>
  <c r="Q220" i="5" s="1"/>
  <c r="O220" i="4"/>
  <c r="Q220" i="4" s="1"/>
  <c r="R220" i="4"/>
  <c r="S220" i="4" s="1"/>
  <c r="H221" i="4"/>
  <c r="U220" i="4"/>
  <c r="V220" i="4" s="1"/>
  <c r="I213" i="4"/>
  <c r="I214" i="4" s="1" a="1"/>
  <c r="W213" i="4"/>
  <c r="X213" i="4" s="1"/>
  <c r="Y213" i="4" s="1"/>
  <c r="R220" i="13" l="1"/>
  <c r="S220" i="13" s="1"/>
  <c r="U220" i="13"/>
  <c r="V220" i="13" s="1"/>
  <c r="H221" i="13"/>
  <c r="O220" i="13"/>
  <c r="Q220" i="13" s="1"/>
  <c r="I210" i="13"/>
  <c r="I211" i="13" s="1" a="1"/>
  <c r="W210" i="13"/>
  <c r="X210" i="13" s="1"/>
  <c r="I210" i="12"/>
  <c r="I211" i="12" s="1" a="1"/>
  <c r="W210" i="12"/>
  <c r="X210" i="12" s="1"/>
  <c r="H226" i="12"/>
  <c r="U225" i="12"/>
  <c r="V225" i="12" s="1"/>
  <c r="O225" i="12"/>
  <c r="Q225" i="12" s="1"/>
  <c r="R225" i="12"/>
  <c r="S225" i="12" s="1"/>
  <c r="I212" i="11"/>
  <c r="I213" i="11" s="1" a="1"/>
  <c r="W212" i="11"/>
  <c r="X212" i="11" s="1"/>
  <c r="H221" i="11"/>
  <c r="U220" i="11"/>
  <c r="V220" i="11" s="1"/>
  <c r="R220" i="11"/>
  <c r="S220" i="11" s="1"/>
  <c r="O220" i="11"/>
  <c r="Q220" i="11" s="1"/>
  <c r="U221" i="10"/>
  <c r="V221" i="10" s="1"/>
  <c r="H222" i="10"/>
  <c r="R221" i="10"/>
  <c r="S221" i="10" s="1"/>
  <c r="O221" i="10"/>
  <c r="Q221" i="10" s="1"/>
  <c r="I210" i="10"/>
  <c r="I211" i="10" s="1" a="1"/>
  <c r="W211" i="10" s="1"/>
  <c r="X210" i="10"/>
  <c r="H221" i="7"/>
  <c r="U220" i="7"/>
  <c r="V220" i="7" s="1"/>
  <c r="O220" i="7"/>
  <c r="Q220" i="7" s="1"/>
  <c r="R220" i="7"/>
  <c r="S220" i="7" s="1"/>
  <c r="W212" i="7"/>
  <c r="X212" i="7" s="1"/>
  <c r="Y212" i="7" s="1"/>
  <c r="I212" i="7"/>
  <c r="I213" i="7" s="1" a="1"/>
  <c r="I209" i="6"/>
  <c r="I210" i="6" s="1" a="1"/>
  <c r="W209" i="6"/>
  <c r="X209" i="6" s="1"/>
  <c r="Y209" i="6" s="1"/>
  <c r="H221" i="6"/>
  <c r="U220" i="6"/>
  <c r="V220" i="6" s="1"/>
  <c r="R220" i="6"/>
  <c r="S220" i="6" s="1"/>
  <c r="O220" i="6"/>
  <c r="Q220" i="6" s="1"/>
  <c r="H222" i="5"/>
  <c r="U221" i="5"/>
  <c r="V221" i="5" s="1"/>
  <c r="O221" i="5"/>
  <c r="Q221" i="5" s="1"/>
  <c r="R221" i="5"/>
  <c r="S221" i="5" s="1"/>
  <c r="W209" i="5"/>
  <c r="X209" i="5" s="1"/>
  <c r="Y209" i="5" s="1"/>
  <c r="I209" i="5"/>
  <c r="I210" i="5" s="1" a="1"/>
  <c r="O221" i="4"/>
  <c r="Q221" i="4" s="1"/>
  <c r="R221" i="4"/>
  <c r="S221" i="4" s="1"/>
  <c r="H222" i="4"/>
  <c r="U221" i="4"/>
  <c r="V221" i="4" s="1"/>
  <c r="I214" i="4"/>
  <c r="I215" i="4" s="1" a="1"/>
  <c r="W214" i="4"/>
  <c r="X214" i="4" s="1"/>
  <c r="Y214" i="4" s="1"/>
  <c r="U221" i="13" l="1"/>
  <c r="V221" i="13" s="1"/>
  <c r="R221" i="13"/>
  <c r="S221" i="13" s="1"/>
  <c r="H222" i="13"/>
  <c r="O221" i="13"/>
  <c r="Q221" i="13" s="1"/>
  <c r="I211" i="13"/>
  <c r="I212" i="13" s="1" a="1"/>
  <c r="W211" i="13"/>
  <c r="X211" i="13" s="1"/>
  <c r="H227" i="12"/>
  <c r="U226" i="12"/>
  <c r="V226" i="12" s="1"/>
  <c r="O226" i="12"/>
  <c r="Q226" i="12" s="1"/>
  <c r="R226" i="12"/>
  <c r="S226" i="12" s="1"/>
  <c r="I211" i="12"/>
  <c r="I212" i="12" s="1" a="1"/>
  <c r="W211" i="12"/>
  <c r="X211" i="12" s="1"/>
  <c r="H222" i="11"/>
  <c r="U221" i="11"/>
  <c r="V221" i="11" s="1"/>
  <c r="O221" i="11"/>
  <c r="Q221" i="11" s="1"/>
  <c r="R221" i="11"/>
  <c r="S221" i="11" s="1"/>
  <c r="I213" i="11"/>
  <c r="I214" i="11" s="1" a="1"/>
  <c r="W213" i="11"/>
  <c r="X213" i="11" s="1"/>
  <c r="H223" i="10"/>
  <c r="R222" i="10"/>
  <c r="S222" i="10" s="1"/>
  <c r="O222" i="10"/>
  <c r="Q222" i="10" s="1"/>
  <c r="U222" i="10"/>
  <c r="V222" i="10" s="1"/>
  <c r="X211" i="10"/>
  <c r="I211" i="10"/>
  <c r="I212" i="10" s="1" a="1"/>
  <c r="W212" i="10" s="1"/>
  <c r="W213" i="7"/>
  <c r="X213" i="7" s="1"/>
  <c r="Y213" i="7" s="1"/>
  <c r="I213" i="7"/>
  <c r="I214" i="7" s="1" a="1"/>
  <c r="H222" i="7"/>
  <c r="U221" i="7"/>
  <c r="V221" i="7" s="1"/>
  <c r="R221" i="7"/>
  <c r="S221" i="7" s="1"/>
  <c r="O221" i="7"/>
  <c r="Q221" i="7" s="1"/>
  <c r="H222" i="6"/>
  <c r="R221" i="6"/>
  <c r="S221" i="6" s="1"/>
  <c r="U221" i="6"/>
  <c r="V221" i="6" s="1"/>
  <c r="O221" i="6"/>
  <c r="Q221" i="6" s="1"/>
  <c r="W210" i="6"/>
  <c r="X210" i="6" s="1"/>
  <c r="Y210" i="6" s="1"/>
  <c r="I210" i="6"/>
  <c r="I211" i="6" s="1" a="1"/>
  <c r="W210" i="5"/>
  <c r="X210" i="5" s="1"/>
  <c r="Y210" i="5" s="1"/>
  <c r="I210" i="5"/>
  <c r="I211" i="5" s="1" a="1"/>
  <c r="U222" i="5"/>
  <c r="V222" i="5" s="1"/>
  <c r="H223" i="5"/>
  <c r="O222" i="5"/>
  <c r="Q222" i="5" s="1"/>
  <c r="R222" i="5"/>
  <c r="S222" i="5" s="1"/>
  <c r="O222" i="4"/>
  <c r="Q222" i="4" s="1"/>
  <c r="R222" i="4"/>
  <c r="S222" i="4" s="1"/>
  <c r="H223" i="4"/>
  <c r="U222" i="4"/>
  <c r="V222" i="4" s="1"/>
  <c r="I215" i="4"/>
  <c r="I216" i="4" s="1" a="1"/>
  <c r="W215" i="4"/>
  <c r="X215" i="4" s="1"/>
  <c r="Y215" i="4" s="1"/>
  <c r="U222" i="13" l="1"/>
  <c r="V222" i="13" s="1"/>
  <c r="H223" i="13"/>
  <c r="O222" i="13"/>
  <c r="Q222" i="13" s="1"/>
  <c r="R222" i="13"/>
  <c r="S222" i="13" s="1"/>
  <c r="I212" i="13"/>
  <c r="I213" i="13" s="1" a="1"/>
  <c r="W212" i="13"/>
  <c r="X212" i="13" s="1"/>
  <c r="I212" i="12"/>
  <c r="I213" i="12" s="1" a="1"/>
  <c r="W212" i="12"/>
  <c r="X212" i="12" s="1"/>
  <c r="H228" i="12"/>
  <c r="U227" i="12"/>
  <c r="V227" i="12" s="1"/>
  <c r="R227" i="12"/>
  <c r="S227" i="12" s="1"/>
  <c r="O227" i="12"/>
  <c r="Q227" i="12" s="1"/>
  <c r="I214" i="11"/>
  <c r="I215" i="11" s="1" a="1"/>
  <c r="W214" i="11"/>
  <c r="X214" i="11" s="1"/>
  <c r="H223" i="11"/>
  <c r="U222" i="11"/>
  <c r="V222" i="11" s="1"/>
  <c r="O222" i="11"/>
  <c r="Q222" i="11" s="1"/>
  <c r="R222" i="11"/>
  <c r="S222" i="11" s="1"/>
  <c r="H224" i="10"/>
  <c r="U223" i="10"/>
  <c r="V223" i="10" s="1"/>
  <c r="O223" i="10"/>
  <c r="Q223" i="10" s="1"/>
  <c r="R223" i="10"/>
  <c r="S223" i="10" s="1"/>
  <c r="X212" i="10"/>
  <c r="I212" i="10"/>
  <c r="I213" i="10" s="1" a="1"/>
  <c r="W213" i="10" s="1"/>
  <c r="H223" i="7"/>
  <c r="U222" i="7"/>
  <c r="V222" i="7" s="1"/>
  <c r="R222" i="7"/>
  <c r="S222" i="7" s="1"/>
  <c r="O222" i="7"/>
  <c r="Q222" i="7" s="1"/>
  <c r="W214" i="7"/>
  <c r="X214" i="7" s="1"/>
  <c r="Y214" i="7" s="1"/>
  <c r="I214" i="7"/>
  <c r="I215" i="7" s="1" a="1"/>
  <c r="W211" i="6"/>
  <c r="X211" i="6" s="1"/>
  <c r="Y211" i="6" s="1"/>
  <c r="I211" i="6"/>
  <c r="I212" i="6" s="1" a="1"/>
  <c r="H223" i="6"/>
  <c r="U222" i="6"/>
  <c r="V222" i="6" s="1"/>
  <c r="O222" i="6"/>
  <c r="Q222" i="6" s="1"/>
  <c r="R222" i="6"/>
  <c r="S222" i="6" s="1"/>
  <c r="H224" i="5"/>
  <c r="U223" i="5"/>
  <c r="V223" i="5" s="1"/>
  <c r="O223" i="5"/>
  <c r="Q223" i="5" s="1"/>
  <c r="R223" i="5"/>
  <c r="S223" i="5" s="1"/>
  <c r="W211" i="5"/>
  <c r="X211" i="5" s="1"/>
  <c r="Y211" i="5" s="1"/>
  <c r="I211" i="5"/>
  <c r="I212" i="5" s="1" a="1"/>
  <c r="O223" i="4"/>
  <c r="Q223" i="4" s="1"/>
  <c r="R223" i="4"/>
  <c r="S223" i="4" s="1"/>
  <c r="H224" i="4"/>
  <c r="U223" i="4"/>
  <c r="V223" i="4" s="1"/>
  <c r="I216" i="4"/>
  <c r="I217" i="4" s="1" a="1"/>
  <c r="W216" i="4"/>
  <c r="X216" i="4" s="1"/>
  <c r="Y216" i="4" s="1"/>
  <c r="U223" i="13" l="1"/>
  <c r="V223" i="13" s="1"/>
  <c r="H224" i="13"/>
  <c r="O223" i="13"/>
  <c r="Q223" i="13" s="1"/>
  <c r="R223" i="13"/>
  <c r="S223" i="13" s="1"/>
  <c r="I213" i="13"/>
  <c r="I214" i="13" s="1" a="1"/>
  <c r="W213" i="13"/>
  <c r="X213" i="13" s="1"/>
  <c r="H229" i="12"/>
  <c r="U228" i="12"/>
  <c r="V228" i="12" s="1"/>
  <c r="R228" i="12"/>
  <c r="S228" i="12" s="1"/>
  <c r="O228" i="12"/>
  <c r="Q228" i="12" s="1"/>
  <c r="I213" i="12"/>
  <c r="I214" i="12" s="1" a="1"/>
  <c r="W213" i="12"/>
  <c r="X213" i="12" s="1"/>
  <c r="H224" i="11"/>
  <c r="U223" i="11"/>
  <c r="V223" i="11" s="1"/>
  <c r="O223" i="11"/>
  <c r="Q223" i="11" s="1"/>
  <c r="R223" i="11"/>
  <c r="S223" i="11" s="1"/>
  <c r="I215" i="11"/>
  <c r="I216" i="11" s="1" a="1"/>
  <c r="W215" i="11"/>
  <c r="X215" i="11" s="1"/>
  <c r="U224" i="10"/>
  <c r="V224" i="10" s="1"/>
  <c r="H225" i="10"/>
  <c r="R224" i="10"/>
  <c r="S224" i="10" s="1"/>
  <c r="O224" i="10"/>
  <c r="Q224" i="10" s="1"/>
  <c r="X213" i="10"/>
  <c r="I213" i="10"/>
  <c r="I214" i="10" s="1" a="1"/>
  <c r="W214" i="10" s="1"/>
  <c r="W215" i="7"/>
  <c r="X215" i="7" s="1"/>
  <c r="Y215" i="7" s="1"/>
  <c r="I215" i="7"/>
  <c r="I216" i="7" s="1" a="1"/>
  <c r="H224" i="7"/>
  <c r="U223" i="7"/>
  <c r="V223" i="7" s="1"/>
  <c r="O223" i="7"/>
  <c r="Q223" i="7" s="1"/>
  <c r="R223" i="7"/>
  <c r="S223" i="7" s="1"/>
  <c r="W212" i="6"/>
  <c r="X212" i="6" s="1"/>
  <c r="Y212" i="6" s="1"/>
  <c r="I212" i="6"/>
  <c r="I213" i="6" s="1" a="1"/>
  <c r="H224" i="6"/>
  <c r="U223" i="6"/>
  <c r="V223" i="6" s="1"/>
  <c r="R223" i="6"/>
  <c r="S223" i="6" s="1"/>
  <c r="O223" i="6"/>
  <c r="Q223" i="6" s="1"/>
  <c r="I212" i="5"/>
  <c r="I213" i="5" s="1" a="1"/>
  <c r="W212" i="5"/>
  <c r="X212" i="5" s="1"/>
  <c r="Y212" i="5" s="1"/>
  <c r="H225" i="5"/>
  <c r="U224" i="5"/>
  <c r="V224" i="5" s="1"/>
  <c r="O224" i="5"/>
  <c r="Q224" i="5" s="1"/>
  <c r="R224" i="5"/>
  <c r="S224" i="5" s="1"/>
  <c r="O224" i="4"/>
  <c r="Q224" i="4" s="1"/>
  <c r="R224" i="4"/>
  <c r="S224" i="4" s="1"/>
  <c r="H225" i="4"/>
  <c r="U224" i="4"/>
  <c r="V224" i="4" s="1"/>
  <c r="I217" i="4"/>
  <c r="I218" i="4" s="1" a="1"/>
  <c r="W217" i="4"/>
  <c r="X217" i="4" s="1"/>
  <c r="Y217" i="4" s="1"/>
  <c r="R224" i="13" l="1"/>
  <c r="S224" i="13" s="1"/>
  <c r="U224" i="13"/>
  <c r="V224" i="13" s="1"/>
  <c r="H225" i="13"/>
  <c r="O224" i="13"/>
  <c r="Q224" i="13" s="1"/>
  <c r="I214" i="13"/>
  <c r="I215" i="13" s="1" a="1"/>
  <c r="W214" i="13"/>
  <c r="X214" i="13" s="1"/>
  <c r="I214" i="12"/>
  <c r="I215" i="12" s="1" a="1"/>
  <c r="W214" i="12"/>
  <c r="X214" i="12" s="1"/>
  <c r="H230" i="12"/>
  <c r="U229" i="12"/>
  <c r="V229" i="12" s="1"/>
  <c r="R229" i="12"/>
  <c r="S229" i="12" s="1"/>
  <c r="O229" i="12"/>
  <c r="Q229" i="12" s="1"/>
  <c r="I216" i="11"/>
  <c r="I217" i="11" s="1" a="1"/>
  <c r="W216" i="11"/>
  <c r="X216" i="11" s="1"/>
  <c r="H225" i="11"/>
  <c r="U224" i="11"/>
  <c r="V224" i="11" s="1"/>
  <c r="R224" i="11"/>
  <c r="S224" i="11" s="1"/>
  <c r="O224" i="11"/>
  <c r="Q224" i="11" s="1"/>
  <c r="O225" i="10"/>
  <c r="Q225" i="10" s="1"/>
  <c r="U225" i="10"/>
  <c r="V225" i="10" s="1"/>
  <c r="H226" i="10"/>
  <c r="R225" i="10"/>
  <c r="S225" i="10" s="1"/>
  <c r="X214" i="10"/>
  <c r="I214" i="10"/>
  <c r="I215" i="10" s="1" a="1"/>
  <c r="W215" i="10" s="1"/>
  <c r="W216" i="7"/>
  <c r="X216" i="7" s="1"/>
  <c r="Y216" i="7" s="1"/>
  <c r="I216" i="7"/>
  <c r="I217" i="7" s="1" a="1"/>
  <c r="H225" i="7"/>
  <c r="U224" i="7"/>
  <c r="V224" i="7" s="1"/>
  <c r="O224" i="7"/>
  <c r="Q224" i="7" s="1"/>
  <c r="R224" i="7"/>
  <c r="S224" i="7" s="1"/>
  <c r="W213" i="6"/>
  <c r="X213" i="6" s="1"/>
  <c r="Y213" i="6" s="1"/>
  <c r="I213" i="6"/>
  <c r="I214" i="6" s="1" a="1"/>
  <c r="H225" i="6"/>
  <c r="U224" i="6"/>
  <c r="V224" i="6" s="1"/>
  <c r="R224" i="6"/>
  <c r="S224" i="6" s="1"/>
  <c r="O224" i="6"/>
  <c r="Q224" i="6" s="1"/>
  <c r="H226" i="5"/>
  <c r="U225" i="5"/>
  <c r="V225" i="5" s="1"/>
  <c r="O225" i="5"/>
  <c r="Q225" i="5" s="1"/>
  <c r="R225" i="5"/>
  <c r="S225" i="5" s="1"/>
  <c r="I213" i="5"/>
  <c r="I214" i="5" s="1" a="1"/>
  <c r="W213" i="5"/>
  <c r="X213" i="5" s="1"/>
  <c r="Y213" i="5" s="1"/>
  <c r="O225" i="4"/>
  <c r="Q225" i="4" s="1"/>
  <c r="R225" i="4"/>
  <c r="S225" i="4" s="1"/>
  <c r="H226" i="4"/>
  <c r="U225" i="4"/>
  <c r="V225" i="4" s="1"/>
  <c r="I218" i="4"/>
  <c r="I219" i="4" s="1" a="1"/>
  <c r="W218" i="4"/>
  <c r="X218" i="4" s="1"/>
  <c r="Y218" i="4" s="1"/>
  <c r="H226" i="13" l="1"/>
  <c r="O225" i="13"/>
  <c r="Q225" i="13" s="1"/>
  <c r="U225" i="13"/>
  <c r="V225" i="13" s="1"/>
  <c r="R225" i="13"/>
  <c r="S225" i="13" s="1"/>
  <c r="I215" i="13"/>
  <c r="I216" i="13" s="1" a="1"/>
  <c r="W215" i="13"/>
  <c r="X215" i="13" s="1"/>
  <c r="U230" i="12"/>
  <c r="V230" i="12" s="1"/>
  <c r="H231" i="12"/>
  <c r="O230" i="12"/>
  <c r="Q230" i="12" s="1"/>
  <c r="R230" i="12"/>
  <c r="S230" i="12" s="1"/>
  <c r="I215" i="12"/>
  <c r="I216" i="12" s="1" a="1"/>
  <c r="W215" i="12"/>
  <c r="X215" i="12" s="1"/>
  <c r="H226" i="11"/>
  <c r="U225" i="11"/>
  <c r="V225" i="11" s="1"/>
  <c r="O225" i="11"/>
  <c r="Q225" i="11" s="1"/>
  <c r="R225" i="11"/>
  <c r="S225" i="11" s="1"/>
  <c r="I217" i="11"/>
  <c r="I218" i="11" s="1" a="1"/>
  <c r="W217" i="11"/>
  <c r="X217" i="11" s="1"/>
  <c r="U226" i="10"/>
  <c r="V226" i="10" s="1"/>
  <c r="H227" i="10"/>
  <c r="R226" i="10"/>
  <c r="S226" i="10" s="1"/>
  <c r="O226" i="10"/>
  <c r="Q226" i="10" s="1"/>
  <c r="I215" i="10"/>
  <c r="I216" i="10" s="1" a="1"/>
  <c r="W216" i="10" s="1"/>
  <c r="X215" i="10"/>
  <c r="H226" i="7"/>
  <c r="U225" i="7"/>
  <c r="V225" i="7" s="1"/>
  <c r="O225" i="7"/>
  <c r="Q225" i="7" s="1"/>
  <c r="R225" i="7"/>
  <c r="S225" i="7" s="1"/>
  <c r="I217" i="7"/>
  <c r="I218" i="7" s="1" a="1"/>
  <c r="W217" i="7"/>
  <c r="X217" i="7" s="1"/>
  <c r="Y217" i="7" s="1"/>
  <c r="H226" i="6"/>
  <c r="U225" i="6"/>
  <c r="V225" i="6" s="1"/>
  <c r="O225" i="6"/>
  <c r="Q225" i="6" s="1"/>
  <c r="R225" i="6"/>
  <c r="S225" i="6" s="1"/>
  <c r="W214" i="6"/>
  <c r="X214" i="6" s="1"/>
  <c r="Y214" i="6" s="1"/>
  <c r="I214" i="6"/>
  <c r="I215" i="6" s="1" a="1"/>
  <c r="I214" i="5"/>
  <c r="I215" i="5" s="1" a="1"/>
  <c r="W214" i="5"/>
  <c r="X214" i="5" s="1"/>
  <c r="Y214" i="5" s="1"/>
  <c r="H227" i="5"/>
  <c r="U226" i="5"/>
  <c r="V226" i="5" s="1"/>
  <c r="O226" i="5"/>
  <c r="Q226" i="5" s="1"/>
  <c r="R226" i="5"/>
  <c r="S226" i="5" s="1"/>
  <c r="O226" i="4"/>
  <c r="Q226" i="4" s="1"/>
  <c r="R226" i="4"/>
  <c r="S226" i="4" s="1"/>
  <c r="H227" i="4"/>
  <c r="U226" i="4"/>
  <c r="V226" i="4" s="1"/>
  <c r="I219" i="4"/>
  <c r="I220" i="4" s="1" a="1"/>
  <c r="W219" i="4"/>
  <c r="X219" i="4" s="1"/>
  <c r="Y219" i="4" s="1"/>
  <c r="U226" i="13" l="1"/>
  <c r="V226" i="13" s="1"/>
  <c r="H227" i="13"/>
  <c r="O226" i="13"/>
  <c r="Q226" i="13" s="1"/>
  <c r="R226" i="13"/>
  <c r="S226" i="13" s="1"/>
  <c r="I216" i="13"/>
  <c r="I217" i="13" s="1" a="1"/>
  <c r="W216" i="13"/>
  <c r="X216" i="13" s="1"/>
  <c r="I216" i="12"/>
  <c r="I217" i="12" s="1" a="1"/>
  <c r="W216" i="12"/>
  <c r="X216" i="12" s="1"/>
  <c r="U231" i="12"/>
  <c r="V231" i="12" s="1"/>
  <c r="H232" i="12"/>
  <c r="R231" i="12"/>
  <c r="S231" i="12" s="1"/>
  <c r="O231" i="12"/>
  <c r="Q231" i="12" s="1"/>
  <c r="I218" i="11"/>
  <c r="I219" i="11" s="1" a="1"/>
  <c r="W218" i="11"/>
  <c r="X218" i="11" s="1"/>
  <c r="H227" i="11"/>
  <c r="U226" i="11"/>
  <c r="V226" i="11" s="1"/>
  <c r="O226" i="11"/>
  <c r="Q226" i="11" s="1"/>
  <c r="R226" i="11"/>
  <c r="S226" i="11" s="1"/>
  <c r="H228" i="10"/>
  <c r="O227" i="10"/>
  <c r="Q227" i="10" s="1"/>
  <c r="U227" i="10"/>
  <c r="V227" i="10" s="1"/>
  <c r="R227" i="10"/>
  <c r="S227" i="10" s="1"/>
  <c r="I216" i="10"/>
  <c r="I217" i="10" s="1" a="1"/>
  <c r="W217" i="10" s="1"/>
  <c r="X216" i="10"/>
  <c r="I218" i="7"/>
  <c r="I219" i="7" s="1" a="1"/>
  <c r="W218" i="7"/>
  <c r="X218" i="7" s="1"/>
  <c r="Y218" i="7" s="1"/>
  <c r="U226" i="7"/>
  <c r="V226" i="7" s="1"/>
  <c r="H227" i="7"/>
  <c r="R226" i="7"/>
  <c r="S226" i="7" s="1"/>
  <c r="O226" i="7"/>
  <c r="Q226" i="7" s="1"/>
  <c r="I215" i="6"/>
  <c r="I216" i="6" s="1" a="1"/>
  <c r="W215" i="6"/>
  <c r="X215" i="6" s="1"/>
  <c r="Y215" i="6" s="1"/>
  <c r="U226" i="6"/>
  <c r="V226" i="6" s="1"/>
  <c r="H227" i="6"/>
  <c r="O226" i="6"/>
  <c r="Q226" i="6" s="1"/>
  <c r="R226" i="6"/>
  <c r="S226" i="6" s="1"/>
  <c r="H228" i="5"/>
  <c r="U227" i="5"/>
  <c r="V227" i="5" s="1"/>
  <c r="R227" i="5"/>
  <c r="S227" i="5" s="1"/>
  <c r="O227" i="5"/>
  <c r="Q227" i="5" s="1"/>
  <c r="W215" i="5"/>
  <c r="X215" i="5" s="1"/>
  <c r="Y215" i="5" s="1"/>
  <c r="I215" i="5"/>
  <c r="I216" i="5" s="1" a="1"/>
  <c r="O227" i="4"/>
  <c r="Q227" i="4" s="1"/>
  <c r="R227" i="4"/>
  <c r="S227" i="4" s="1"/>
  <c r="H228" i="4"/>
  <c r="U227" i="4"/>
  <c r="V227" i="4" s="1"/>
  <c r="I220" i="4"/>
  <c r="I221" i="4" s="1" a="1"/>
  <c r="W220" i="4"/>
  <c r="X220" i="4" s="1"/>
  <c r="Y220" i="4" s="1"/>
  <c r="H228" i="13" l="1"/>
  <c r="U227" i="13"/>
  <c r="V227" i="13" s="1"/>
  <c r="R227" i="13"/>
  <c r="S227" i="13" s="1"/>
  <c r="O227" i="13"/>
  <c r="Q227" i="13" s="1"/>
  <c r="I217" i="13"/>
  <c r="I218" i="13" s="1" a="1"/>
  <c r="W217" i="13"/>
  <c r="X217" i="13" s="1"/>
  <c r="U232" i="12"/>
  <c r="V232" i="12" s="1"/>
  <c r="H233" i="12"/>
  <c r="O232" i="12"/>
  <c r="Q232" i="12" s="1"/>
  <c r="R232" i="12"/>
  <c r="S232" i="12" s="1"/>
  <c r="I217" i="12"/>
  <c r="I218" i="12" s="1" a="1"/>
  <c r="W217" i="12"/>
  <c r="X217" i="12" s="1"/>
  <c r="H228" i="11"/>
  <c r="U227" i="11"/>
  <c r="V227" i="11" s="1"/>
  <c r="R227" i="11"/>
  <c r="S227" i="11" s="1"/>
  <c r="O227" i="11"/>
  <c r="Q227" i="11" s="1"/>
  <c r="I219" i="11"/>
  <c r="I220" i="11" s="1" a="1"/>
  <c r="W219" i="11"/>
  <c r="X219" i="11" s="1"/>
  <c r="R228" i="10"/>
  <c r="S228" i="10" s="1"/>
  <c r="H229" i="10"/>
  <c r="U228" i="10"/>
  <c r="V228" i="10" s="1"/>
  <c r="O228" i="10"/>
  <c r="Q228" i="10" s="1"/>
  <c r="I217" i="10"/>
  <c r="I218" i="10" s="1" a="1"/>
  <c r="W218" i="10" s="1"/>
  <c r="X217" i="10"/>
  <c r="U227" i="7"/>
  <c r="V227" i="7" s="1"/>
  <c r="H228" i="7"/>
  <c r="R227" i="7"/>
  <c r="S227" i="7" s="1"/>
  <c r="O227" i="7"/>
  <c r="Q227" i="7" s="1"/>
  <c r="I219" i="7"/>
  <c r="I220" i="7" s="1" a="1"/>
  <c r="W219" i="7"/>
  <c r="X219" i="7" s="1"/>
  <c r="Y219" i="7" s="1"/>
  <c r="H228" i="6"/>
  <c r="U227" i="6"/>
  <c r="V227" i="6" s="1"/>
  <c r="O227" i="6"/>
  <c r="Q227" i="6" s="1"/>
  <c r="R227" i="6"/>
  <c r="S227" i="6" s="1"/>
  <c r="W216" i="6"/>
  <c r="X216" i="6" s="1"/>
  <c r="Y216" i="6" s="1"/>
  <c r="I216" i="6"/>
  <c r="I217" i="6" s="1" a="1"/>
  <c r="I216" i="5"/>
  <c r="I217" i="5" s="1" a="1"/>
  <c r="W216" i="5"/>
  <c r="X216" i="5" s="1"/>
  <c r="Y216" i="5" s="1"/>
  <c r="U228" i="5"/>
  <c r="V228" i="5" s="1"/>
  <c r="H229" i="5"/>
  <c r="O228" i="5"/>
  <c r="Q228" i="5" s="1"/>
  <c r="R228" i="5"/>
  <c r="S228" i="5" s="1"/>
  <c r="O228" i="4"/>
  <c r="Q228" i="4" s="1"/>
  <c r="R228" i="4"/>
  <c r="S228" i="4" s="1"/>
  <c r="H229" i="4"/>
  <c r="U228" i="4"/>
  <c r="V228" i="4" s="1"/>
  <c r="I221" i="4"/>
  <c r="I222" i="4" s="1" a="1"/>
  <c r="W221" i="4"/>
  <c r="X221" i="4" s="1"/>
  <c r="Y221" i="4" s="1"/>
  <c r="O228" i="13" l="1"/>
  <c r="Q228" i="13" s="1"/>
  <c r="R228" i="13"/>
  <c r="S228" i="13" s="1"/>
  <c r="H229" i="13"/>
  <c r="U228" i="13"/>
  <c r="V228" i="13" s="1"/>
  <c r="I218" i="13"/>
  <c r="I219" i="13" s="1" a="1"/>
  <c r="W218" i="13"/>
  <c r="X218" i="13" s="1"/>
  <c r="I218" i="12"/>
  <c r="I219" i="12" s="1" a="1"/>
  <c r="W218" i="12"/>
  <c r="X218" i="12" s="1"/>
  <c r="U233" i="12"/>
  <c r="V233" i="12" s="1"/>
  <c r="H234" i="12"/>
  <c r="R233" i="12"/>
  <c r="S233" i="12" s="1"/>
  <c r="O233" i="12"/>
  <c r="Q233" i="12" s="1"/>
  <c r="I220" i="11"/>
  <c r="I221" i="11" s="1" a="1"/>
  <c r="W220" i="11"/>
  <c r="X220" i="11" s="1"/>
  <c r="H229" i="11"/>
  <c r="U228" i="11"/>
  <c r="V228" i="11" s="1"/>
  <c r="O228" i="11"/>
  <c r="Q228" i="11" s="1"/>
  <c r="R228" i="11"/>
  <c r="S228" i="11" s="1"/>
  <c r="U229" i="10"/>
  <c r="V229" i="10" s="1"/>
  <c r="O229" i="10"/>
  <c r="Q229" i="10" s="1"/>
  <c r="H230" i="10"/>
  <c r="R229" i="10"/>
  <c r="S229" i="10" s="1"/>
  <c r="X218" i="10"/>
  <c r="I218" i="10"/>
  <c r="I219" i="10" s="1" a="1"/>
  <c r="W219" i="10" s="1"/>
  <c r="I220" i="7"/>
  <c r="I221" i="7" s="1" a="1"/>
  <c r="W220" i="7"/>
  <c r="X220" i="7" s="1"/>
  <c r="Y220" i="7" s="1"/>
  <c r="U228" i="7"/>
  <c r="V228" i="7" s="1"/>
  <c r="H229" i="7"/>
  <c r="R228" i="7"/>
  <c r="S228" i="7" s="1"/>
  <c r="O228" i="7"/>
  <c r="Q228" i="7" s="1"/>
  <c r="I217" i="6"/>
  <c r="I218" i="6" s="1" a="1"/>
  <c r="W217" i="6"/>
  <c r="X217" i="6" s="1"/>
  <c r="Y217" i="6" s="1"/>
  <c r="U228" i="6"/>
  <c r="V228" i="6" s="1"/>
  <c r="H229" i="6"/>
  <c r="O228" i="6"/>
  <c r="Q228" i="6" s="1"/>
  <c r="R228" i="6"/>
  <c r="S228" i="6" s="1"/>
  <c r="H230" i="5"/>
  <c r="U229" i="5"/>
  <c r="V229" i="5" s="1"/>
  <c r="R229" i="5"/>
  <c r="S229" i="5" s="1"/>
  <c r="O229" i="5"/>
  <c r="Q229" i="5" s="1"/>
  <c r="I217" i="5"/>
  <c r="I218" i="5" s="1" a="1"/>
  <c r="W217" i="5"/>
  <c r="X217" i="5" s="1"/>
  <c r="Y217" i="5" s="1"/>
  <c r="O229" i="4"/>
  <c r="Q229" i="4" s="1"/>
  <c r="R229" i="4"/>
  <c r="S229" i="4" s="1"/>
  <c r="H230" i="4"/>
  <c r="U229" i="4"/>
  <c r="V229" i="4" s="1"/>
  <c r="I222" i="4"/>
  <c r="I223" i="4" s="1" a="1"/>
  <c r="W222" i="4"/>
  <c r="X222" i="4" s="1"/>
  <c r="Y222" i="4" s="1"/>
  <c r="U229" i="13" l="1"/>
  <c r="V229" i="13" s="1"/>
  <c r="H230" i="13"/>
  <c r="O229" i="13"/>
  <c r="Q229" i="13" s="1"/>
  <c r="R229" i="13"/>
  <c r="S229" i="13" s="1"/>
  <c r="I219" i="13"/>
  <c r="I220" i="13" s="1" a="1"/>
  <c r="W219" i="13"/>
  <c r="X219" i="13" s="1"/>
  <c r="U234" i="12"/>
  <c r="V234" i="12" s="1"/>
  <c r="H235" i="12"/>
  <c r="R234" i="12"/>
  <c r="S234" i="12" s="1"/>
  <c r="O234" i="12"/>
  <c r="Q234" i="12" s="1"/>
  <c r="I219" i="12"/>
  <c r="I220" i="12" s="1" a="1"/>
  <c r="W219" i="12"/>
  <c r="X219" i="12" s="1"/>
  <c r="U229" i="11"/>
  <c r="V229" i="11" s="1"/>
  <c r="H230" i="11"/>
  <c r="R229" i="11"/>
  <c r="S229" i="11" s="1"/>
  <c r="O229" i="11"/>
  <c r="Q229" i="11" s="1"/>
  <c r="I221" i="11"/>
  <c r="I222" i="11" s="1" a="1"/>
  <c r="W221" i="11"/>
  <c r="X221" i="11" s="1"/>
  <c r="H231" i="10"/>
  <c r="R230" i="10"/>
  <c r="S230" i="10" s="1"/>
  <c r="O230" i="10"/>
  <c r="Q230" i="10" s="1"/>
  <c r="U230" i="10"/>
  <c r="V230" i="10" s="1"/>
  <c r="X219" i="10"/>
  <c r="I219" i="10"/>
  <c r="I220" i="10" s="1" a="1"/>
  <c r="W220" i="10" s="1"/>
  <c r="H230" i="7"/>
  <c r="U229" i="7"/>
  <c r="V229" i="7" s="1"/>
  <c r="O229" i="7"/>
  <c r="Q229" i="7" s="1"/>
  <c r="R229" i="7"/>
  <c r="S229" i="7" s="1"/>
  <c r="I221" i="7"/>
  <c r="I222" i="7" s="1" a="1"/>
  <c r="W221" i="7"/>
  <c r="X221" i="7" s="1"/>
  <c r="Y221" i="7" s="1"/>
  <c r="U229" i="6"/>
  <c r="V229" i="6" s="1"/>
  <c r="H230" i="6"/>
  <c r="O229" i="6"/>
  <c r="Q229" i="6" s="1"/>
  <c r="R229" i="6"/>
  <c r="S229" i="6" s="1"/>
  <c r="I218" i="6"/>
  <c r="I219" i="6" s="1" a="1"/>
  <c r="W218" i="6"/>
  <c r="X218" i="6" s="1"/>
  <c r="Y218" i="6" s="1"/>
  <c r="I218" i="5"/>
  <c r="I219" i="5" s="1" a="1"/>
  <c r="W218" i="5"/>
  <c r="X218" i="5" s="1"/>
  <c r="Y218" i="5" s="1"/>
  <c r="H231" i="5"/>
  <c r="U230" i="5"/>
  <c r="V230" i="5" s="1"/>
  <c r="O230" i="5"/>
  <c r="Q230" i="5" s="1"/>
  <c r="R230" i="5"/>
  <c r="S230" i="5" s="1"/>
  <c r="O230" i="4"/>
  <c r="Q230" i="4" s="1"/>
  <c r="R230" i="4"/>
  <c r="S230" i="4" s="1"/>
  <c r="H231" i="4"/>
  <c r="U230" i="4"/>
  <c r="V230" i="4" s="1"/>
  <c r="I223" i="4"/>
  <c r="I224" i="4" s="1" a="1"/>
  <c r="W223" i="4"/>
  <c r="X223" i="4" s="1"/>
  <c r="Y223" i="4" s="1"/>
  <c r="U230" i="13" l="1"/>
  <c r="V230" i="13" s="1"/>
  <c r="H231" i="13"/>
  <c r="R230" i="13"/>
  <c r="S230" i="13" s="1"/>
  <c r="O230" i="13"/>
  <c r="Q230" i="13" s="1"/>
  <c r="I220" i="13"/>
  <c r="I221" i="13" s="1" a="1"/>
  <c r="W220" i="13"/>
  <c r="X220" i="13" s="1"/>
  <c r="U235" i="12"/>
  <c r="V235" i="12" s="1"/>
  <c r="H236" i="12"/>
  <c r="O235" i="12"/>
  <c r="Q235" i="12" s="1"/>
  <c r="R235" i="12"/>
  <c r="S235" i="12" s="1"/>
  <c r="I220" i="12"/>
  <c r="I221" i="12" s="1" a="1"/>
  <c r="W220" i="12"/>
  <c r="X220" i="12" s="1"/>
  <c r="U230" i="11"/>
  <c r="V230" i="11" s="1"/>
  <c r="H231" i="11"/>
  <c r="R230" i="11"/>
  <c r="S230" i="11" s="1"/>
  <c r="O230" i="11"/>
  <c r="Q230" i="11" s="1"/>
  <c r="I222" i="11"/>
  <c r="I223" i="11" s="1" a="1"/>
  <c r="W222" i="11"/>
  <c r="X222" i="11" s="1"/>
  <c r="H232" i="10"/>
  <c r="R231" i="10"/>
  <c r="S231" i="10" s="1"/>
  <c r="U231" i="10"/>
  <c r="V231" i="10" s="1"/>
  <c r="O231" i="10"/>
  <c r="Q231" i="10" s="1"/>
  <c r="X220" i="10"/>
  <c r="I220" i="10"/>
  <c r="I221" i="10" s="1" a="1"/>
  <c r="W221" i="10" s="1"/>
  <c r="I222" i="7"/>
  <c r="I223" i="7" s="1" a="1"/>
  <c r="W222" i="7"/>
  <c r="X222" i="7" s="1"/>
  <c r="Y222" i="7" s="1"/>
  <c r="U230" i="7"/>
  <c r="V230" i="7" s="1"/>
  <c r="H231" i="7"/>
  <c r="R230" i="7"/>
  <c r="S230" i="7" s="1"/>
  <c r="O230" i="7"/>
  <c r="Q230" i="7" s="1"/>
  <c r="I219" i="6"/>
  <c r="I220" i="6" s="1" a="1"/>
  <c r="W219" i="6"/>
  <c r="X219" i="6" s="1"/>
  <c r="Y219" i="6" s="1"/>
  <c r="U230" i="6"/>
  <c r="V230" i="6" s="1"/>
  <c r="H231" i="6"/>
  <c r="O230" i="6"/>
  <c r="Q230" i="6" s="1"/>
  <c r="R230" i="6"/>
  <c r="S230" i="6" s="1"/>
  <c r="H232" i="5"/>
  <c r="U231" i="5"/>
  <c r="V231" i="5" s="1"/>
  <c r="O231" i="5"/>
  <c r="Q231" i="5" s="1"/>
  <c r="R231" i="5"/>
  <c r="S231" i="5" s="1"/>
  <c r="W219" i="5"/>
  <c r="X219" i="5" s="1"/>
  <c r="Y219" i="5" s="1"/>
  <c r="I219" i="5"/>
  <c r="I220" i="5" s="1" a="1"/>
  <c r="O231" i="4"/>
  <c r="Q231" i="4" s="1"/>
  <c r="R231" i="4"/>
  <c r="S231" i="4" s="1"/>
  <c r="H232" i="4"/>
  <c r="U231" i="4"/>
  <c r="V231" i="4" s="1"/>
  <c r="I224" i="4"/>
  <c r="I225" i="4" s="1" a="1"/>
  <c r="W224" i="4"/>
  <c r="X224" i="4" s="1"/>
  <c r="Y224" i="4" s="1"/>
  <c r="R231" i="13" l="1"/>
  <c r="S231" i="13" s="1"/>
  <c r="H232" i="13"/>
  <c r="U231" i="13"/>
  <c r="V231" i="13" s="1"/>
  <c r="O231" i="13"/>
  <c r="Q231" i="13" s="1"/>
  <c r="I221" i="13"/>
  <c r="I222" i="13" s="1" a="1"/>
  <c r="W221" i="13"/>
  <c r="X221" i="13" s="1"/>
  <c r="I221" i="12"/>
  <c r="I222" i="12" s="1" a="1"/>
  <c r="W221" i="12"/>
  <c r="X221" i="12" s="1"/>
  <c r="H237" i="12"/>
  <c r="U236" i="12"/>
  <c r="V236" i="12" s="1"/>
  <c r="O236" i="12"/>
  <c r="Q236" i="12" s="1"/>
  <c r="R236" i="12"/>
  <c r="S236" i="12" s="1"/>
  <c r="I223" i="11"/>
  <c r="I224" i="11" s="1" a="1"/>
  <c r="W223" i="11"/>
  <c r="X223" i="11" s="1"/>
  <c r="U231" i="11"/>
  <c r="V231" i="11" s="1"/>
  <c r="H232" i="11"/>
  <c r="O231" i="11"/>
  <c r="Q231" i="11" s="1"/>
  <c r="R231" i="11"/>
  <c r="S231" i="11" s="1"/>
  <c r="H233" i="10"/>
  <c r="O232" i="10"/>
  <c r="Q232" i="10" s="1"/>
  <c r="R232" i="10"/>
  <c r="S232" i="10" s="1"/>
  <c r="U232" i="10"/>
  <c r="V232" i="10" s="1"/>
  <c r="X221" i="10"/>
  <c r="I221" i="10"/>
  <c r="I222" i="10" s="1" a="1"/>
  <c r="W222" i="10" s="1"/>
  <c r="U231" i="7"/>
  <c r="V231" i="7" s="1"/>
  <c r="H232" i="7"/>
  <c r="O231" i="7"/>
  <c r="Q231" i="7" s="1"/>
  <c r="R231" i="7"/>
  <c r="S231" i="7" s="1"/>
  <c r="I223" i="7"/>
  <c r="I224" i="7" s="1" a="1"/>
  <c r="W223" i="7"/>
  <c r="X223" i="7" s="1"/>
  <c r="Y223" i="7" s="1"/>
  <c r="U231" i="6"/>
  <c r="V231" i="6" s="1"/>
  <c r="H232" i="6"/>
  <c r="O231" i="6"/>
  <c r="Q231" i="6" s="1"/>
  <c r="R231" i="6"/>
  <c r="S231" i="6" s="1"/>
  <c r="I220" i="6"/>
  <c r="I221" i="6" s="1" a="1"/>
  <c r="W220" i="6"/>
  <c r="X220" i="6" s="1"/>
  <c r="Y220" i="6" s="1"/>
  <c r="W220" i="5"/>
  <c r="X220" i="5" s="1"/>
  <c r="Y220" i="5" s="1"/>
  <c r="I220" i="5"/>
  <c r="I221" i="5" s="1" a="1"/>
  <c r="U232" i="5"/>
  <c r="V232" i="5" s="1"/>
  <c r="H233" i="5"/>
  <c r="R232" i="5"/>
  <c r="S232" i="5" s="1"/>
  <c r="O232" i="5"/>
  <c r="Q232" i="5" s="1"/>
  <c r="O232" i="4"/>
  <c r="Q232" i="4" s="1"/>
  <c r="R232" i="4"/>
  <c r="S232" i="4" s="1"/>
  <c r="H233" i="4"/>
  <c r="U232" i="4"/>
  <c r="V232" i="4" s="1"/>
  <c r="I225" i="4"/>
  <c r="I226" i="4" s="1" a="1"/>
  <c r="W225" i="4"/>
  <c r="X225" i="4" s="1"/>
  <c r="Y225" i="4" s="1"/>
  <c r="H233" i="13" l="1"/>
  <c r="O232" i="13"/>
  <c r="Q232" i="13" s="1"/>
  <c r="R232" i="13"/>
  <c r="S232" i="13" s="1"/>
  <c r="U232" i="13"/>
  <c r="V232" i="13" s="1"/>
  <c r="I222" i="13"/>
  <c r="I223" i="13" s="1" a="1"/>
  <c r="W222" i="13"/>
  <c r="X222" i="13" s="1"/>
  <c r="H238" i="12"/>
  <c r="U237" i="12"/>
  <c r="V237" i="12" s="1"/>
  <c r="R237" i="12"/>
  <c r="S237" i="12" s="1"/>
  <c r="O237" i="12"/>
  <c r="Q237" i="12" s="1"/>
  <c r="I222" i="12"/>
  <c r="I223" i="12" s="1" a="1"/>
  <c r="W222" i="12"/>
  <c r="X222" i="12" s="1"/>
  <c r="H233" i="11"/>
  <c r="U232" i="11"/>
  <c r="V232" i="11" s="1"/>
  <c r="O232" i="11"/>
  <c r="Q232" i="11" s="1"/>
  <c r="R232" i="11"/>
  <c r="S232" i="11" s="1"/>
  <c r="I224" i="11"/>
  <c r="I225" i="11" s="1" a="1"/>
  <c r="W224" i="11"/>
  <c r="X224" i="11" s="1"/>
  <c r="U233" i="10"/>
  <c r="V233" i="10" s="1"/>
  <c r="R233" i="10"/>
  <c r="S233" i="10" s="1"/>
  <c r="H234" i="10"/>
  <c r="O233" i="10"/>
  <c r="Q233" i="10" s="1"/>
  <c r="I222" i="10"/>
  <c r="I223" i="10" s="1" a="1"/>
  <c r="W223" i="10" s="1"/>
  <c r="X222" i="10"/>
  <c r="U232" i="7"/>
  <c r="V232" i="7" s="1"/>
  <c r="H233" i="7"/>
  <c r="R232" i="7"/>
  <c r="S232" i="7" s="1"/>
  <c r="O232" i="7"/>
  <c r="Q232" i="7" s="1"/>
  <c r="W224" i="7"/>
  <c r="X224" i="7" s="1"/>
  <c r="Y224" i="7" s="1"/>
  <c r="I224" i="7"/>
  <c r="I225" i="7" s="1" a="1"/>
  <c r="I221" i="6"/>
  <c r="I222" i="6" s="1" a="1"/>
  <c r="W221" i="6"/>
  <c r="X221" i="6" s="1"/>
  <c r="Y221" i="6" s="1"/>
  <c r="U232" i="6"/>
  <c r="V232" i="6" s="1"/>
  <c r="R232" i="6"/>
  <c r="S232" i="6" s="1"/>
  <c r="H233" i="6"/>
  <c r="O232" i="6"/>
  <c r="Q232" i="6" s="1"/>
  <c r="H234" i="5"/>
  <c r="U233" i="5"/>
  <c r="V233" i="5" s="1"/>
  <c r="O233" i="5"/>
  <c r="Q233" i="5" s="1"/>
  <c r="R233" i="5"/>
  <c r="S233" i="5" s="1"/>
  <c r="W221" i="5"/>
  <c r="X221" i="5" s="1"/>
  <c r="Y221" i="5" s="1"/>
  <c r="I221" i="5"/>
  <c r="I222" i="5" s="1" a="1"/>
  <c r="O233" i="4"/>
  <c r="Q233" i="4" s="1"/>
  <c r="R233" i="4"/>
  <c r="S233" i="4" s="1"/>
  <c r="H234" i="4"/>
  <c r="U233" i="4"/>
  <c r="V233" i="4" s="1"/>
  <c r="I226" i="4"/>
  <c r="I227" i="4" s="1" a="1"/>
  <c r="W226" i="4"/>
  <c r="X226" i="4" s="1"/>
  <c r="Y226" i="4" s="1"/>
  <c r="R233" i="13" l="1"/>
  <c r="S233" i="13" s="1"/>
  <c r="O233" i="13"/>
  <c r="Q233" i="13" s="1"/>
  <c r="U233" i="13"/>
  <c r="V233" i="13" s="1"/>
  <c r="H234" i="13"/>
  <c r="I223" i="13"/>
  <c r="I224" i="13" s="1" a="1"/>
  <c r="W223" i="13"/>
  <c r="X223" i="13" s="1"/>
  <c r="I223" i="12"/>
  <c r="I224" i="12" s="1" a="1"/>
  <c r="W223" i="12"/>
  <c r="X223" i="12" s="1"/>
  <c r="H239" i="12"/>
  <c r="U238" i="12"/>
  <c r="V238" i="12" s="1"/>
  <c r="R238" i="12"/>
  <c r="S238" i="12" s="1"/>
  <c r="O238" i="12"/>
  <c r="Q238" i="12" s="1"/>
  <c r="I225" i="11"/>
  <c r="I226" i="11" s="1" a="1"/>
  <c r="W225" i="11"/>
  <c r="X225" i="11" s="1"/>
  <c r="U233" i="11"/>
  <c r="V233" i="11" s="1"/>
  <c r="H234" i="11"/>
  <c r="R233" i="11"/>
  <c r="S233" i="11" s="1"/>
  <c r="O233" i="11"/>
  <c r="Q233" i="11" s="1"/>
  <c r="H235" i="10"/>
  <c r="U234" i="10"/>
  <c r="V234" i="10" s="1"/>
  <c r="O234" i="10"/>
  <c r="Q234" i="10" s="1"/>
  <c r="R234" i="10"/>
  <c r="S234" i="10" s="1"/>
  <c r="I223" i="10"/>
  <c r="I224" i="10" s="1" a="1"/>
  <c r="W224" i="10" s="1"/>
  <c r="X223" i="10"/>
  <c r="U233" i="7"/>
  <c r="V233" i="7" s="1"/>
  <c r="H234" i="7"/>
  <c r="O233" i="7"/>
  <c r="Q233" i="7" s="1"/>
  <c r="R233" i="7"/>
  <c r="S233" i="7" s="1"/>
  <c r="W225" i="7"/>
  <c r="X225" i="7" s="1"/>
  <c r="Y225" i="7" s="1"/>
  <c r="I225" i="7"/>
  <c r="I226" i="7" s="1" a="1"/>
  <c r="H234" i="6"/>
  <c r="U233" i="6"/>
  <c r="V233" i="6" s="1"/>
  <c r="O233" i="6"/>
  <c r="Q233" i="6" s="1"/>
  <c r="R233" i="6"/>
  <c r="S233" i="6" s="1"/>
  <c r="I222" i="6"/>
  <c r="I223" i="6" s="1" a="1"/>
  <c r="W222" i="6"/>
  <c r="X222" i="6" s="1"/>
  <c r="Y222" i="6" s="1"/>
  <c r="I222" i="5"/>
  <c r="I223" i="5" s="1" a="1"/>
  <c r="W222" i="5"/>
  <c r="X222" i="5" s="1"/>
  <c r="Y222" i="5" s="1"/>
  <c r="U234" i="5"/>
  <c r="V234" i="5" s="1"/>
  <c r="H235" i="5"/>
  <c r="R234" i="5"/>
  <c r="S234" i="5" s="1"/>
  <c r="O234" i="5"/>
  <c r="Q234" i="5" s="1"/>
  <c r="O234" i="4"/>
  <c r="Q234" i="4" s="1"/>
  <c r="R234" i="4"/>
  <c r="S234" i="4" s="1"/>
  <c r="H235" i="4"/>
  <c r="U234" i="4"/>
  <c r="V234" i="4" s="1"/>
  <c r="I227" i="4"/>
  <c r="I228" i="4" s="1" a="1"/>
  <c r="W227" i="4"/>
  <c r="X227" i="4" s="1"/>
  <c r="Y227" i="4" s="1"/>
  <c r="H235" i="13" l="1"/>
  <c r="O234" i="13"/>
  <c r="Q234" i="13" s="1"/>
  <c r="U234" i="13"/>
  <c r="V234" i="13" s="1"/>
  <c r="R234" i="13"/>
  <c r="S234" i="13" s="1"/>
  <c r="I224" i="13"/>
  <c r="I225" i="13" s="1" a="1"/>
  <c r="W224" i="13"/>
  <c r="X224" i="13" s="1"/>
  <c r="H240" i="12"/>
  <c r="U239" i="12"/>
  <c r="V239" i="12" s="1"/>
  <c r="O239" i="12"/>
  <c r="Q239" i="12" s="1"/>
  <c r="R239" i="12"/>
  <c r="S239" i="12" s="1"/>
  <c r="I224" i="12"/>
  <c r="I225" i="12" s="1" a="1"/>
  <c r="W224" i="12"/>
  <c r="X224" i="12" s="1"/>
  <c r="U234" i="11"/>
  <c r="V234" i="11" s="1"/>
  <c r="H235" i="11"/>
  <c r="O234" i="11"/>
  <c r="Q234" i="11" s="1"/>
  <c r="R234" i="11"/>
  <c r="S234" i="11" s="1"/>
  <c r="I226" i="11"/>
  <c r="I227" i="11" s="1" a="1"/>
  <c r="W226" i="11"/>
  <c r="X226" i="11" s="1"/>
  <c r="O235" i="10"/>
  <c r="Q235" i="10" s="1"/>
  <c r="U235" i="10"/>
  <c r="V235" i="10" s="1"/>
  <c r="H236" i="10"/>
  <c r="R235" i="10"/>
  <c r="S235" i="10" s="1"/>
  <c r="X224" i="10"/>
  <c r="I224" i="10"/>
  <c r="I225" i="10" s="1" a="1"/>
  <c r="W225" i="10" s="1"/>
  <c r="W226" i="7"/>
  <c r="X226" i="7" s="1"/>
  <c r="Y226" i="7" s="1"/>
  <c r="I226" i="7"/>
  <c r="I227" i="7" s="1" a="1"/>
  <c r="U234" i="7"/>
  <c r="V234" i="7" s="1"/>
  <c r="H235" i="7"/>
  <c r="R234" i="7"/>
  <c r="S234" i="7" s="1"/>
  <c r="O234" i="7"/>
  <c r="Q234" i="7" s="1"/>
  <c r="W223" i="6"/>
  <c r="X223" i="6" s="1"/>
  <c r="Y223" i="6" s="1"/>
  <c r="I223" i="6"/>
  <c r="I224" i="6" s="1" a="1"/>
  <c r="U234" i="6"/>
  <c r="V234" i="6" s="1"/>
  <c r="H235" i="6"/>
  <c r="R234" i="6"/>
  <c r="S234" i="6" s="1"/>
  <c r="O234" i="6"/>
  <c r="Q234" i="6" s="1"/>
  <c r="U235" i="5"/>
  <c r="V235" i="5" s="1"/>
  <c r="H236" i="5"/>
  <c r="R235" i="5"/>
  <c r="S235" i="5" s="1"/>
  <c r="O235" i="5"/>
  <c r="Q235" i="5" s="1"/>
  <c r="W223" i="5"/>
  <c r="X223" i="5" s="1"/>
  <c r="Y223" i="5" s="1"/>
  <c r="I223" i="5"/>
  <c r="I224" i="5" s="1" a="1"/>
  <c r="O235" i="4"/>
  <c r="Q235" i="4" s="1"/>
  <c r="R235" i="4"/>
  <c r="S235" i="4" s="1"/>
  <c r="H236" i="4"/>
  <c r="U235" i="4"/>
  <c r="V235" i="4" s="1"/>
  <c r="I228" i="4"/>
  <c r="I229" i="4" s="1" a="1"/>
  <c r="W228" i="4"/>
  <c r="X228" i="4" s="1"/>
  <c r="Y228" i="4" s="1"/>
  <c r="U235" i="13" l="1"/>
  <c r="V235" i="13" s="1"/>
  <c r="H236" i="13"/>
  <c r="O235" i="13"/>
  <c r="Q235" i="13" s="1"/>
  <c r="R235" i="13"/>
  <c r="S235" i="13" s="1"/>
  <c r="I225" i="13"/>
  <c r="I226" i="13" s="1" a="1"/>
  <c r="W225" i="13"/>
  <c r="X225" i="13" s="1"/>
  <c r="I225" i="12"/>
  <c r="I226" i="12" s="1" a="1"/>
  <c r="W225" i="12"/>
  <c r="X225" i="12" s="1"/>
  <c r="H241" i="12"/>
  <c r="U240" i="12"/>
  <c r="V240" i="12" s="1"/>
  <c r="R240" i="12"/>
  <c r="S240" i="12" s="1"/>
  <c r="O240" i="12"/>
  <c r="Q240" i="12" s="1"/>
  <c r="I227" i="11"/>
  <c r="I228" i="11" s="1" a="1"/>
  <c r="W227" i="11"/>
  <c r="X227" i="11" s="1"/>
  <c r="H236" i="11"/>
  <c r="U235" i="11"/>
  <c r="V235" i="11" s="1"/>
  <c r="R235" i="11"/>
  <c r="S235" i="11" s="1"/>
  <c r="O235" i="11"/>
  <c r="Q235" i="11" s="1"/>
  <c r="O236" i="10"/>
  <c r="Q236" i="10" s="1"/>
  <c r="U236" i="10"/>
  <c r="V236" i="10" s="1"/>
  <c r="R236" i="10"/>
  <c r="S236" i="10" s="1"/>
  <c r="H237" i="10"/>
  <c r="X225" i="10"/>
  <c r="I225" i="10"/>
  <c r="I226" i="10" s="1" a="1"/>
  <c r="W226" i="10" s="1"/>
  <c r="W227" i="7"/>
  <c r="X227" i="7" s="1"/>
  <c r="Y227" i="7" s="1"/>
  <c r="I227" i="7"/>
  <c r="I228" i="7" s="1" a="1"/>
  <c r="H236" i="7"/>
  <c r="U235" i="7"/>
  <c r="V235" i="7" s="1"/>
  <c r="O235" i="7"/>
  <c r="Q235" i="7" s="1"/>
  <c r="R235" i="7"/>
  <c r="S235" i="7" s="1"/>
  <c r="U235" i="6"/>
  <c r="V235" i="6" s="1"/>
  <c r="H236" i="6"/>
  <c r="R235" i="6"/>
  <c r="S235" i="6" s="1"/>
  <c r="O235" i="6"/>
  <c r="Q235" i="6" s="1"/>
  <c r="W224" i="6"/>
  <c r="X224" i="6" s="1"/>
  <c r="Y224" i="6" s="1"/>
  <c r="I224" i="6"/>
  <c r="I225" i="6" s="1" a="1"/>
  <c r="I224" i="5"/>
  <c r="I225" i="5" s="1" a="1"/>
  <c r="W224" i="5"/>
  <c r="X224" i="5" s="1"/>
  <c r="Y224" i="5" s="1"/>
  <c r="H237" i="5"/>
  <c r="U236" i="5"/>
  <c r="V236" i="5" s="1"/>
  <c r="O236" i="5"/>
  <c r="Q236" i="5" s="1"/>
  <c r="R236" i="5"/>
  <c r="S236" i="5" s="1"/>
  <c r="O236" i="4"/>
  <c r="Q236" i="4" s="1"/>
  <c r="R236" i="4"/>
  <c r="S236" i="4" s="1"/>
  <c r="H237" i="4"/>
  <c r="U236" i="4"/>
  <c r="V236" i="4" s="1"/>
  <c r="I229" i="4"/>
  <c r="I230" i="4" s="1" a="1"/>
  <c r="W229" i="4"/>
  <c r="X229" i="4" s="1"/>
  <c r="Y229" i="4" s="1"/>
  <c r="H237" i="13" l="1"/>
  <c r="R236" i="13"/>
  <c r="S236" i="13" s="1"/>
  <c r="O236" i="13"/>
  <c r="Q236" i="13" s="1"/>
  <c r="U236" i="13"/>
  <c r="V236" i="13" s="1"/>
  <c r="I226" i="13"/>
  <c r="I227" i="13" s="1" a="1"/>
  <c r="W226" i="13"/>
  <c r="X226" i="13" s="1"/>
  <c r="H242" i="12"/>
  <c r="U241" i="12"/>
  <c r="V241" i="12" s="1"/>
  <c r="R241" i="12"/>
  <c r="S241" i="12" s="1"/>
  <c r="O241" i="12"/>
  <c r="Q241" i="12" s="1"/>
  <c r="I226" i="12"/>
  <c r="I227" i="12" s="1" a="1"/>
  <c r="W226" i="12"/>
  <c r="X226" i="12" s="1"/>
  <c r="H237" i="11"/>
  <c r="U236" i="11"/>
  <c r="V236" i="11" s="1"/>
  <c r="O236" i="11"/>
  <c r="Q236" i="11" s="1"/>
  <c r="R236" i="11"/>
  <c r="S236" i="11" s="1"/>
  <c r="I228" i="11"/>
  <c r="I229" i="11" s="1" a="1"/>
  <c r="W228" i="11"/>
  <c r="X228" i="11" s="1"/>
  <c r="U237" i="10"/>
  <c r="V237" i="10" s="1"/>
  <c r="R237" i="10"/>
  <c r="S237" i="10" s="1"/>
  <c r="O237" i="10"/>
  <c r="Q237" i="10" s="1"/>
  <c r="H238" i="10"/>
  <c r="X226" i="10"/>
  <c r="I226" i="10"/>
  <c r="I227" i="10" s="1" a="1"/>
  <c r="W227" i="10" s="1"/>
  <c r="W228" i="7"/>
  <c r="X228" i="7" s="1"/>
  <c r="Y228" i="7" s="1"/>
  <c r="I228" i="7"/>
  <c r="I229" i="7" s="1" a="1"/>
  <c r="U236" i="7"/>
  <c r="V236" i="7" s="1"/>
  <c r="H237" i="7"/>
  <c r="O236" i="7"/>
  <c r="Q236" i="7" s="1"/>
  <c r="R236" i="7"/>
  <c r="S236" i="7" s="1"/>
  <c r="W225" i="6"/>
  <c r="X225" i="6" s="1"/>
  <c r="Y225" i="6" s="1"/>
  <c r="I225" i="6"/>
  <c r="I226" i="6" s="1" a="1"/>
  <c r="H237" i="6"/>
  <c r="U236" i="6"/>
  <c r="V236" i="6" s="1"/>
  <c r="O236" i="6"/>
  <c r="Q236" i="6" s="1"/>
  <c r="R236" i="6"/>
  <c r="S236" i="6" s="1"/>
  <c r="H238" i="5"/>
  <c r="U237" i="5"/>
  <c r="V237" i="5" s="1"/>
  <c r="O237" i="5"/>
  <c r="Q237" i="5" s="1"/>
  <c r="R237" i="5"/>
  <c r="S237" i="5" s="1"/>
  <c r="I225" i="5"/>
  <c r="I226" i="5" s="1" a="1"/>
  <c r="W225" i="5"/>
  <c r="X225" i="5" s="1"/>
  <c r="Y225" i="5" s="1"/>
  <c r="O237" i="4"/>
  <c r="Q237" i="4" s="1"/>
  <c r="R237" i="4"/>
  <c r="S237" i="4" s="1"/>
  <c r="H238" i="4"/>
  <c r="U237" i="4"/>
  <c r="V237" i="4" s="1"/>
  <c r="I230" i="4"/>
  <c r="I231" i="4" s="1" a="1"/>
  <c r="W230" i="4"/>
  <c r="X230" i="4" s="1"/>
  <c r="Y230" i="4" s="1"/>
  <c r="H238" i="13" l="1"/>
  <c r="O237" i="13"/>
  <c r="Q237" i="13" s="1"/>
  <c r="R237" i="13"/>
  <c r="S237" i="13" s="1"/>
  <c r="U237" i="13"/>
  <c r="V237" i="13" s="1"/>
  <c r="I227" i="13"/>
  <c r="I228" i="13" s="1" a="1"/>
  <c r="W227" i="13"/>
  <c r="X227" i="13" s="1"/>
  <c r="U242" i="12"/>
  <c r="V242" i="12" s="1"/>
  <c r="H243" i="12"/>
  <c r="R242" i="12"/>
  <c r="S242" i="12" s="1"/>
  <c r="O242" i="12"/>
  <c r="Q242" i="12" s="1"/>
  <c r="I227" i="12"/>
  <c r="I228" i="12" s="1" a="1"/>
  <c r="W227" i="12"/>
  <c r="X227" i="12" s="1"/>
  <c r="I229" i="11"/>
  <c r="I230" i="11" s="1" a="1"/>
  <c r="W229" i="11"/>
  <c r="X229" i="11" s="1"/>
  <c r="H238" i="11"/>
  <c r="U237" i="11"/>
  <c r="V237" i="11" s="1"/>
  <c r="O237" i="11"/>
  <c r="Q237" i="11" s="1"/>
  <c r="R237" i="11"/>
  <c r="S237" i="11" s="1"/>
  <c r="U238" i="10"/>
  <c r="V238" i="10" s="1"/>
  <c r="O238" i="10"/>
  <c r="Q238" i="10" s="1"/>
  <c r="H239" i="10"/>
  <c r="R238" i="10"/>
  <c r="S238" i="10" s="1"/>
  <c r="X227" i="10"/>
  <c r="I227" i="10"/>
  <c r="I228" i="10" s="1" a="1"/>
  <c r="W228" i="10" s="1"/>
  <c r="U237" i="7"/>
  <c r="V237" i="7" s="1"/>
  <c r="H238" i="7"/>
  <c r="O237" i="7"/>
  <c r="Q237" i="7" s="1"/>
  <c r="R237" i="7"/>
  <c r="S237" i="7" s="1"/>
  <c r="I229" i="7"/>
  <c r="I230" i="7" s="1" a="1"/>
  <c r="W229" i="7"/>
  <c r="X229" i="7" s="1"/>
  <c r="Y229" i="7" s="1"/>
  <c r="H238" i="6"/>
  <c r="U237" i="6"/>
  <c r="V237" i="6" s="1"/>
  <c r="R237" i="6"/>
  <c r="S237" i="6" s="1"/>
  <c r="O237" i="6"/>
  <c r="Q237" i="6" s="1"/>
  <c r="W226" i="6"/>
  <c r="X226" i="6" s="1"/>
  <c r="Y226" i="6" s="1"/>
  <c r="I226" i="6"/>
  <c r="I227" i="6" s="1" a="1"/>
  <c r="I226" i="5"/>
  <c r="I227" i="5" s="1" a="1"/>
  <c r="W226" i="5"/>
  <c r="X226" i="5" s="1"/>
  <c r="Y226" i="5" s="1"/>
  <c r="H239" i="5"/>
  <c r="U238" i="5"/>
  <c r="V238" i="5" s="1"/>
  <c r="O238" i="5"/>
  <c r="Q238" i="5" s="1"/>
  <c r="R238" i="5"/>
  <c r="S238" i="5" s="1"/>
  <c r="O238" i="4"/>
  <c r="Q238" i="4" s="1"/>
  <c r="R238" i="4"/>
  <c r="S238" i="4" s="1"/>
  <c r="H239" i="4"/>
  <c r="U238" i="4"/>
  <c r="V238" i="4" s="1"/>
  <c r="I231" i="4"/>
  <c r="I232" i="4" s="1" a="1"/>
  <c r="W231" i="4"/>
  <c r="X231" i="4" s="1"/>
  <c r="Y231" i="4" s="1"/>
  <c r="O238" i="13" l="1"/>
  <c r="Q238" i="13" s="1"/>
  <c r="U238" i="13"/>
  <c r="V238" i="13" s="1"/>
  <c r="H239" i="13"/>
  <c r="R238" i="13"/>
  <c r="S238" i="13" s="1"/>
  <c r="I228" i="13"/>
  <c r="I229" i="13" s="1" a="1"/>
  <c r="W228" i="13"/>
  <c r="X228" i="13" s="1"/>
  <c r="I228" i="12"/>
  <c r="I229" i="12" s="1" a="1"/>
  <c r="W228" i="12"/>
  <c r="X228" i="12" s="1"/>
  <c r="U243" i="12"/>
  <c r="V243" i="12" s="1"/>
  <c r="H244" i="12"/>
  <c r="O243" i="12"/>
  <c r="Q243" i="12" s="1"/>
  <c r="R243" i="12"/>
  <c r="S243" i="12" s="1"/>
  <c r="U238" i="11"/>
  <c r="V238" i="11" s="1"/>
  <c r="H239" i="11"/>
  <c r="R238" i="11"/>
  <c r="S238" i="11" s="1"/>
  <c r="O238" i="11"/>
  <c r="Q238" i="11" s="1"/>
  <c r="I230" i="11"/>
  <c r="I231" i="11" s="1" a="1"/>
  <c r="W230" i="11"/>
  <c r="X230" i="11" s="1"/>
  <c r="H240" i="10"/>
  <c r="R239" i="10"/>
  <c r="S239" i="10" s="1"/>
  <c r="O239" i="10"/>
  <c r="Q239" i="10" s="1"/>
  <c r="U239" i="10"/>
  <c r="V239" i="10" s="1"/>
  <c r="I228" i="10"/>
  <c r="I229" i="10" s="1" a="1"/>
  <c r="W229" i="10" s="1"/>
  <c r="X228" i="10"/>
  <c r="U238" i="7"/>
  <c r="V238" i="7" s="1"/>
  <c r="H239" i="7"/>
  <c r="R238" i="7"/>
  <c r="S238" i="7" s="1"/>
  <c r="O238" i="7"/>
  <c r="Q238" i="7" s="1"/>
  <c r="I230" i="7"/>
  <c r="I231" i="7" s="1" a="1"/>
  <c r="W230" i="7"/>
  <c r="X230" i="7" s="1"/>
  <c r="Y230" i="7" s="1"/>
  <c r="I227" i="6"/>
  <c r="I228" i="6" s="1" a="1"/>
  <c r="W227" i="6"/>
  <c r="X227" i="6" s="1"/>
  <c r="Y227" i="6" s="1"/>
  <c r="H239" i="6"/>
  <c r="U238" i="6"/>
  <c r="V238" i="6" s="1"/>
  <c r="R238" i="6"/>
  <c r="S238" i="6" s="1"/>
  <c r="O238" i="6"/>
  <c r="Q238" i="6" s="1"/>
  <c r="H240" i="5"/>
  <c r="U239" i="5"/>
  <c r="V239" i="5" s="1"/>
  <c r="O239" i="5"/>
  <c r="Q239" i="5" s="1"/>
  <c r="R239" i="5"/>
  <c r="S239" i="5" s="1"/>
  <c r="W227" i="5"/>
  <c r="X227" i="5" s="1"/>
  <c r="Y227" i="5" s="1"/>
  <c r="I227" i="5"/>
  <c r="I228" i="5" s="1" a="1"/>
  <c r="O239" i="4"/>
  <c r="Q239" i="4" s="1"/>
  <c r="R239" i="4"/>
  <c r="S239" i="4" s="1"/>
  <c r="H240" i="4"/>
  <c r="U239" i="4"/>
  <c r="V239" i="4" s="1"/>
  <c r="I232" i="4"/>
  <c r="I233" i="4" s="1" a="1"/>
  <c r="W232" i="4"/>
  <c r="X232" i="4" s="1"/>
  <c r="Y232" i="4" s="1"/>
  <c r="H240" i="13" l="1"/>
  <c r="R239" i="13"/>
  <c r="S239" i="13" s="1"/>
  <c r="O239" i="13"/>
  <c r="Q239" i="13" s="1"/>
  <c r="U239" i="13"/>
  <c r="V239" i="13" s="1"/>
  <c r="I229" i="13"/>
  <c r="I230" i="13" s="1" a="1"/>
  <c r="W229" i="13"/>
  <c r="X229" i="13" s="1"/>
  <c r="U244" i="12"/>
  <c r="V244" i="12" s="1"/>
  <c r="H245" i="12"/>
  <c r="R244" i="12"/>
  <c r="S244" i="12" s="1"/>
  <c r="O244" i="12"/>
  <c r="Q244" i="12" s="1"/>
  <c r="I229" i="12"/>
  <c r="I230" i="12" s="1" a="1"/>
  <c r="W229" i="12"/>
  <c r="X229" i="12" s="1"/>
  <c r="U239" i="11"/>
  <c r="V239" i="11" s="1"/>
  <c r="H240" i="11"/>
  <c r="O239" i="11"/>
  <c r="Q239" i="11" s="1"/>
  <c r="R239" i="11"/>
  <c r="S239" i="11" s="1"/>
  <c r="I231" i="11"/>
  <c r="I232" i="11" s="1" a="1"/>
  <c r="W231" i="11"/>
  <c r="X231" i="11" s="1"/>
  <c r="H241" i="10"/>
  <c r="U240" i="10"/>
  <c r="V240" i="10" s="1"/>
  <c r="R240" i="10"/>
  <c r="S240" i="10" s="1"/>
  <c r="O240" i="10"/>
  <c r="Q240" i="10" s="1"/>
  <c r="X229" i="10"/>
  <c r="I229" i="10"/>
  <c r="I230" i="10" s="1" a="1"/>
  <c r="W230" i="10" s="1"/>
  <c r="I231" i="7"/>
  <c r="I232" i="7" s="1" a="1"/>
  <c r="W231" i="7"/>
  <c r="X231" i="7" s="1"/>
  <c r="Y231" i="7" s="1"/>
  <c r="H240" i="7"/>
  <c r="U239" i="7"/>
  <c r="V239" i="7" s="1"/>
  <c r="O239" i="7"/>
  <c r="Q239" i="7" s="1"/>
  <c r="R239" i="7"/>
  <c r="S239" i="7" s="1"/>
  <c r="H240" i="6"/>
  <c r="U239" i="6"/>
  <c r="V239" i="6" s="1"/>
  <c r="R239" i="6"/>
  <c r="S239" i="6" s="1"/>
  <c r="O239" i="6"/>
  <c r="Q239" i="6" s="1"/>
  <c r="W228" i="6"/>
  <c r="X228" i="6" s="1"/>
  <c r="Y228" i="6" s="1"/>
  <c r="I228" i="6"/>
  <c r="I229" i="6" s="1" a="1"/>
  <c r="I228" i="5"/>
  <c r="I229" i="5" s="1" a="1"/>
  <c r="W228" i="5"/>
  <c r="X228" i="5" s="1"/>
  <c r="Y228" i="5" s="1"/>
  <c r="U240" i="5"/>
  <c r="V240" i="5" s="1"/>
  <c r="H241" i="5"/>
  <c r="O240" i="5"/>
  <c r="Q240" i="5" s="1"/>
  <c r="R240" i="5"/>
  <c r="S240" i="5" s="1"/>
  <c r="O240" i="4"/>
  <c r="Q240" i="4" s="1"/>
  <c r="R240" i="4"/>
  <c r="S240" i="4" s="1"/>
  <c r="H241" i="4"/>
  <c r="U240" i="4"/>
  <c r="V240" i="4" s="1"/>
  <c r="I233" i="4"/>
  <c r="I234" i="4" s="1" a="1"/>
  <c r="W233" i="4"/>
  <c r="X233" i="4" s="1"/>
  <c r="Y233" i="4" s="1"/>
  <c r="R240" i="13" l="1"/>
  <c r="S240" i="13" s="1"/>
  <c r="H241" i="13"/>
  <c r="U240" i="13"/>
  <c r="V240" i="13" s="1"/>
  <c r="O240" i="13"/>
  <c r="Q240" i="13" s="1"/>
  <c r="I230" i="13"/>
  <c r="I231" i="13" s="1" a="1"/>
  <c r="W230" i="13"/>
  <c r="X230" i="13" s="1"/>
  <c r="I230" i="12"/>
  <c r="I231" i="12" s="1" a="1"/>
  <c r="W230" i="12"/>
  <c r="X230" i="12" s="1"/>
  <c r="U245" i="12"/>
  <c r="V245" i="12" s="1"/>
  <c r="H246" i="12"/>
  <c r="R245" i="12"/>
  <c r="S245" i="12" s="1"/>
  <c r="O245" i="12"/>
  <c r="Q245" i="12" s="1"/>
  <c r="I232" i="11"/>
  <c r="I233" i="11" s="1" a="1"/>
  <c r="W232" i="11"/>
  <c r="X232" i="11" s="1"/>
  <c r="U240" i="11"/>
  <c r="V240" i="11" s="1"/>
  <c r="H241" i="11"/>
  <c r="R240" i="11"/>
  <c r="S240" i="11" s="1"/>
  <c r="O240" i="11"/>
  <c r="Q240" i="11" s="1"/>
  <c r="O241" i="10"/>
  <c r="Q241" i="10" s="1"/>
  <c r="U241" i="10"/>
  <c r="V241" i="10" s="1"/>
  <c r="H242" i="10"/>
  <c r="R241" i="10"/>
  <c r="S241" i="10" s="1"/>
  <c r="X230" i="10"/>
  <c r="I230" i="10"/>
  <c r="I231" i="10" s="1" a="1"/>
  <c r="W231" i="10" s="1"/>
  <c r="H241" i="7"/>
  <c r="U240" i="7"/>
  <c r="V240" i="7" s="1"/>
  <c r="O240" i="7"/>
  <c r="Q240" i="7" s="1"/>
  <c r="R240" i="7"/>
  <c r="S240" i="7" s="1"/>
  <c r="I232" i="7"/>
  <c r="I233" i="7" s="1" a="1"/>
  <c r="W232" i="7"/>
  <c r="X232" i="7" s="1"/>
  <c r="Y232" i="7" s="1"/>
  <c r="W229" i="6"/>
  <c r="X229" i="6" s="1"/>
  <c r="Y229" i="6" s="1"/>
  <c r="I229" i="6"/>
  <c r="I230" i="6" s="1" a="1"/>
  <c r="H241" i="6"/>
  <c r="U240" i="6"/>
  <c r="V240" i="6" s="1"/>
  <c r="R240" i="6"/>
  <c r="S240" i="6" s="1"/>
  <c r="O240" i="6"/>
  <c r="Q240" i="6" s="1"/>
  <c r="U241" i="5"/>
  <c r="V241" i="5" s="1"/>
  <c r="H242" i="5"/>
  <c r="R241" i="5"/>
  <c r="S241" i="5" s="1"/>
  <c r="O241" i="5"/>
  <c r="Q241" i="5" s="1"/>
  <c r="I229" i="5"/>
  <c r="I230" i="5" s="1" a="1"/>
  <c r="W229" i="5"/>
  <c r="X229" i="5" s="1"/>
  <c r="Y229" i="5" s="1"/>
  <c r="O241" i="4"/>
  <c r="Q241" i="4" s="1"/>
  <c r="R241" i="4"/>
  <c r="S241" i="4" s="1"/>
  <c r="H242" i="4"/>
  <c r="U241" i="4"/>
  <c r="V241" i="4" s="1"/>
  <c r="W234" i="4"/>
  <c r="X234" i="4" s="1"/>
  <c r="Y234" i="4" s="1"/>
  <c r="I234" i="4"/>
  <c r="I235" i="4" s="1" a="1"/>
  <c r="U241" i="13" l="1"/>
  <c r="V241" i="13" s="1"/>
  <c r="H242" i="13"/>
  <c r="O241" i="13"/>
  <c r="Q241" i="13" s="1"/>
  <c r="R241" i="13"/>
  <c r="S241" i="13" s="1"/>
  <c r="I231" i="13"/>
  <c r="I232" i="13" s="1" a="1"/>
  <c r="W231" i="13"/>
  <c r="X231" i="13" s="1"/>
  <c r="U246" i="12"/>
  <c r="V246" i="12" s="1"/>
  <c r="H247" i="12"/>
  <c r="O246" i="12"/>
  <c r="Q246" i="12" s="1"/>
  <c r="R246" i="12"/>
  <c r="S246" i="12" s="1"/>
  <c r="I231" i="12"/>
  <c r="I232" i="12" s="1" a="1"/>
  <c r="W231" i="12"/>
  <c r="X231" i="12" s="1"/>
  <c r="U241" i="11"/>
  <c r="V241" i="11" s="1"/>
  <c r="H242" i="11"/>
  <c r="R241" i="11"/>
  <c r="S241" i="11" s="1"/>
  <c r="O241" i="11"/>
  <c r="Q241" i="11" s="1"/>
  <c r="I233" i="11"/>
  <c r="I234" i="11" s="1" a="1"/>
  <c r="W233" i="11"/>
  <c r="X233" i="11" s="1"/>
  <c r="U242" i="10"/>
  <c r="V242" i="10" s="1"/>
  <c r="H243" i="10"/>
  <c r="O242" i="10"/>
  <c r="Q242" i="10" s="1"/>
  <c r="R242" i="10"/>
  <c r="S242" i="10" s="1"/>
  <c r="X231" i="10"/>
  <c r="I231" i="10"/>
  <c r="I232" i="10" s="1" a="1"/>
  <c r="W232" i="10" s="1"/>
  <c r="I233" i="7"/>
  <c r="I234" i="7" s="1" a="1"/>
  <c r="W233" i="7"/>
  <c r="X233" i="7" s="1"/>
  <c r="Y233" i="7" s="1"/>
  <c r="H242" i="7"/>
  <c r="U241" i="7"/>
  <c r="V241" i="7" s="1"/>
  <c r="O241" i="7"/>
  <c r="Q241" i="7" s="1"/>
  <c r="R241" i="7"/>
  <c r="S241" i="7" s="1"/>
  <c r="U241" i="6"/>
  <c r="V241" i="6" s="1"/>
  <c r="H242" i="6"/>
  <c r="R241" i="6"/>
  <c r="S241" i="6" s="1"/>
  <c r="O241" i="6"/>
  <c r="Q241" i="6" s="1"/>
  <c r="W230" i="6"/>
  <c r="X230" i="6" s="1"/>
  <c r="Y230" i="6" s="1"/>
  <c r="I230" i="6"/>
  <c r="I231" i="6" s="1" a="1"/>
  <c r="I230" i="5"/>
  <c r="I231" i="5" s="1" a="1"/>
  <c r="W230" i="5"/>
  <c r="X230" i="5" s="1"/>
  <c r="Y230" i="5" s="1"/>
  <c r="H243" i="5"/>
  <c r="U242" i="5"/>
  <c r="V242" i="5" s="1"/>
  <c r="R242" i="5"/>
  <c r="S242" i="5" s="1"/>
  <c r="O242" i="5"/>
  <c r="Q242" i="5" s="1"/>
  <c r="O242" i="4"/>
  <c r="Q242" i="4" s="1"/>
  <c r="R242" i="4"/>
  <c r="S242" i="4" s="1"/>
  <c r="H243" i="4"/>
  <c r="U242" i="4"/>
  <c r="V242" i="4" s="1"/>
  <c r="I235" i="4"/>
  <c r="I236" i="4" s="1" a="1"/>
  <c r="W235" i="4"/>
  <c r="X235" i="4" s="1"/>
  <c r="Y235" i="4" s="1"/>
  <c r="H243" i="13" l="1"/>
  <c r="R242" i="13"/>
  <c r="S242" i="13" s="1"/>
  <c r="O242" i="13"/>
  <c r="Q242" i="13" s="1"/>
  <c r="U242" i="13"/>
  <c r="V242" i="13" s="1"/>
  <c r="I232" i="13"/>
  <c r="I233" i="13" s="1" a="1"/>
  <c r="W232" i="13"/>
  <c r="X232" i="13" s="1"/>
  <c r="I232" i="12"/>
  <c r="I233" i="12" s="1" a="1"/>
  <c r="W232" i="12"/>
  <c r="X232" i="12" s="1"/>
  <c r="U247" i="12"/>
  <c r="V247" i="12" s="1"/>
  <c r="H248" i="12"/>
  <c r="R247" i="12"/>
  <c r="S247" i="12" s="1"/>
  <c r="O247" i="12"/>
  <c r="Q247" i="12" s="1"/>
  <c r="U242" i="11"/>
  <c r="V242" i="11" s="1"/>
  <c r="H243" i="11"/>
  <c r="O242" i="11"/>
  <c r="Q242" i="11" s="1"/>
  <c r="R242" i="11"/>
  <c r="S242" i="11" s="1"/>
  <c r="I234" i="11"/>
  <c r="I235" i="11" s="1" a="1"/>
  <c r="W234" i="11"/>
  <c r="X234" i="11" s="1"/>
  <c r="U243" i="10"/>
  <c r="V243" i="10" s="1"/>
  <c r="R243" i="10"/>
  <c r="S243" i="10" s="1"/>
  <c r="H244" i="10"/>
  <c r="O243" i="10"/>
  <c r="Q243" i="10" s="1"/>
  <c r="I232" i="10"/>
  <c r="I233" i="10" s="1" a="1"/>
  <c r="W233" i="10" s="1"/>
  <c r="X232" i="10"/>
  <c r="H243" i="7"/>
  <c r="U242" i="7"/>
  <c r="V242" i="7" s="1"/>
  <c r="R242" i="7"/>
  <c r="S242" i="7" s="1"/>
  <c r="O242" i="7"/>
  <c r="Q242" i="7" s="1"/>
  <c r="I234" i="7"/>
  <c r="I235" i="7" s="1" a="1"/>
  <c r="W234" i="7"/>
  <c r="X234" i="7" s="1"/>
  <c r="Y234" i="7" s="1"/>
  <c r="W231" i="6"/>
  <c r="X231" i="6" s="1"/>
  <c r="Y231" i="6" s="1"/>
  <c r="I231" i="6"/>
  <c r="I232" i="6" s="1" a="1"/>
  <c r="H243" i="6"/>
  <c r="U242" i="6"/>
  <c r="V242" i="6" s="1"/>
  <c r="R242" i="6"/>
  <c r="S242" i="6" s="1"/>
  <c r="O242" i="6"/>
  <c r="Q242" i="6" s="1"/>
  <c r="U243" i="5"/>
  <c r="V243" i="5" s="1"/>
  <c r="H244" i="5"/>
  <c r="O243" i="5"/>
  <c r="Q243" i="5" s="1"/>
  <c r="R243" i="5"/>
  <c r="S243" i="5" s="1"/>
  <c r="I231" i="5"/>
  <c r="I232" i="5" s="1" a="1"/>
  <c r="W231" i="5"/>
  <c r="X231" i="5" s="1"/>
  <c r="Y231" i="5" s="1"/>
  <c r="O243" i="4"/>
  <c r="Q243" i="4" s="1"/>
  <c r="R243" i="4"/>
  <c r="S243" i="4" s="1"/>
  <c r="H244" i="4"/>
  <c r="U243" i="4"/>
  <c r="V243" i="4" s="1"/>
  <c r="I236" i="4"/>
  <c r="I237" i="4" s="1" a="1"/>
  <c r="W236" i="4"/>
  <c r="X236" i="4" s="1"/>
  <c r="Y236" i="4" s="1"/>
  <c r="U243" i="13" l="1"/>
  <c r="V243" i="13" s="1"/>
  <c r="O243" i="13"/>
  <c r="Q243" i="13" s="1"/>
  <c r="H244" i="13"/>
  <c r="R243" i="13"/>
  <c r="S243" i="13" s="1"/>
  <c r="I233" i="13"/>
  <c r="I234" i="13" s="1" a="1"/>
  <c r="W233" i="13"/>
  <c r="X233" i="13" s="1"/>
  <c r="U248" i="12"/>
  <c r="V248" i="12" s="1"/>
  <c r="H249" i="12"/>
  <c r="O248" i="12"/>
  <c r="Q248" i="12" s="1"/>
  <c r="R248" i="12"/>
  <c r="S248" i="12" s="1"/>
  <c r="I233" i="12"/>
  <c r="I234" i="12" s="1" a="1"/>
  <c r="W233" i="12"/>
  <c r="X233" i="12" s="1"/>
  <c r="I235" i="11"/>
  <c r="I236" i="11" s="1" a="1"/>
  <c r="W235" i="11"/>
  <c r="X235" i="11" s="1"/>
  <c r="U243" i="11"/>
  <c r="V243" i="11" s="1"/>
  <c r="H244" i="11"/>
  <c r="O243" i="11"/>
  <c r="Q243" i="11" s="1"/>
  <c r="R243" i="11"/>
  <c r="S243" i="11" s="1"/>
  <c r="U244" i="10"/>
  <c r="V244" i="10" s="1"/>
  <c r="H245" i="10"/>
  <c r="O244" i="10"/>
  <c r="Q244" i="10" s="1"/>
  <c r="R244" i="10"/>
  <c r="S244" i="10" s="1"/>
  <c r="I233" i="10"/>
  <c r="I234" i="10" s="1" a="1"/>
  <c r="W234" i="10" s="1"/>
  <c r="X233" i="10"/>
  <c r="I235" i="7"/>
  <c r="I236" i="7" s="1" a="1"/>
  <c r="W235" i="7"/>
  <c r="X235" i="7" s="1"/>
  <c r="Y235" i="7" s="1"/>
  <c r="U243" i="7"/>
  <c r="V243" i="7" s="1"/>
  <c r="H244" i="7"/>
  <c r="O243" i="7"/>
  <c r="Q243" i="7" s="1"/>
  <c r="R243" i="7"/>
  <c r="S243" i="7" s="1"/>
  <c r="W232" i="6"/>
  <c r="X232" i="6" s="1"/>
  <c r="Y232" i="6" s="1"/>
  <c r="I232" i="6"/>
  <c r="I233" i="6" s="1" a="1"/>
  <c r="U243" i="6"/>
  <c r="V243" i="6" s="1"/>
  <c r="H244" i="6"/>
  <c r="R243" i="6"/>
  <c r="S243" i="6" s="1"/>
  <c r="O243" i="6"/>
  <c r="Q243" i="6" s="1"/>
  <c r="I232" i="5"/>
  <c r="I233" i="5" s="1" a="1"/>
  <c r="W232" i="5"/>
  <c r="X232" i="5" s="1"/>
  <c r="Y232" i="5" s="1"/>
  <c r="U244" i="5"/>
  <c r="V244" i="5" s="1"/>
  <c r="H245" i="5"/>
  <c r="O244" i="5"/>
  <c r="Q244" i="5" s="1"/>
  <c r="R244" i="5"/>
  <c r="S244" i="5" s="1"/>
  <c r="O244" i="4"/>
  <c r="Q244" i="4" s="1"/>
  <c r="R244" i="4"/>
  <c r="S244" i="4" s="1"/>
  <c r="H245" i="4"/>
  <c r="U244" i="4"/>
  <c r="V244" i="4" s="1"/>
  <c r="I237" i="4"/>
  <c r="I238" i="4" s="1" a="1"/>
  <c r="W237" i="4"/>
  <c r="X237" i="4" s="1"/>
  <c r="Y237" i="4" s="1"/>
  <c r="U244" i="13" l="1"/>
  <c r="V244" i="13" s="1"/>
  <c r="H245" i="13"/>
  <c r="O244" i="13"/>
  <c r="Q244" i="13" s="1"/>
  <c r="R244" i="13"/>
  <c r="S244" i="13" s="1"/>
  <c r="I234" i="13"/>
  <c r="I235" i="13" s="1" a="1"/>
  <c r="W234" i="13"/>
  <c r="X234" i="13" s="1"/>
  <c r="I234" i="12"/>
  <c r="I235" i="12" s="1" a="1"/>
  <c r="W234" i="12"/>
  <c r="X234" i="12" s="1"/>
  <c r="U249" i="12"/>
  <c r="V249" i="12" s="1"/>
  <c r="H250" i="12"/>
  <c r="O249" i="12"/>
  <c r="Q249" i="12" s="1"/>
  <c r="R249" i="12"/>
  <c r="S249" i="12" s="1"/>
  <c r="U244" i="11"/>
  <c r="V244" i="11" s="1"/>
  <c r="H245" i="11"/>
  <c r="O244" i="11"/>
  <c r="Q244" i="11" s="1"/>
  <c r="R244" i="11"/>
  <c r="S244" i="11" s="1"/>
  <c r="I236" i="11"/>
  <c r="I237" i="11" s="1" a="1"/>
  <c r="W236" i="11"/>
  <c r="X236" i="11" s="1"/>
  <c r="H246" i="10"/>
  <c r="O245" i="10"/>
  <c r="Q245" i="10" s="1"/>
  <c r="U245" i="10"/>
  <c r="V245" i="10" s="1"/>
  <c r="R245" i="10"/>
  <c r="S245" i="10" s="1"/>
  <c r="I234" i="10"/>
  <c r="I235" i="10" s="1" a="1"/>
  <c r="W235" i="10" s="1"/>
  <c r="X234" i="10"/>
  <c r="U244" i="7"/>
  <c r="V244" i="7" s="1"/>
  <c r="H245" i="7"/>
  <c r="R244" i="7"/>
  <c r="S244" i="7" s="1"/>
  <c r="O244" i="7"/>
  <c r="Q244" i="7" s="1"/>
  <c r="W236" i="7"/>
  <c r="X236" i="7" s="1"/>
  <c r="Y236" i="7" s="1"/>
  <c r="I236" i="7"/>
  <c r="I237" i="7" s="1" a="1"/>
  <c r="I233" i="6"/>
  <c r="I234" i="6" s="1" a="1"/>
  <c r="W233" i="6"/>
  <c r="X233" i="6" s="1"/>
  <c r="Y233" i="6" s="1"/>
  <c r="U244" i="6"/>
  <c r="V244" i="6" s="1"/>
  <c r="H245" i="6"/>
  <c r="O244" i="6"/>
  <c r="Q244" i="6" s="1"/>
  <c r="R244" i="6"/>
  <c r="S244" i="6" s="1"/>
  <c r="U245" i="5"/>
  <c r="V245" i="5" s="1"/>
  <c r="H246" i="5"/>
  <c r="O245" i="5"/>
  <c r="Q245" i="5" s="1"/>
  <c r="R245" i="5"/>
  <c r="S245" i="5" s="1"/>
  <c r="W233" i="5"/>
  <c r="X233" i="5" s="1"/>
  <c r="Y233" i="5" s="1"/>
  <c r="I233" i="5"/>
  <c r="I234" i="5" s="1" a="1"/>
  <c r="O245" i="4"/>
  <c r="Q245" i="4" s="1"/>
  <c r="R245" i="4"/>
  <c r="S245" i="4" s="1"/>
  <c r="H246" i="4"/>
  <c r="U245" i="4"/>
  <c r="V245" i="4" s="1"/>
  <c r="I238" i="4"/>
  <c r="I239" i="4" s="1" a="1"/>
  <c r="W238" i="4"/>
  <c r="X238" i="4" s="1"/>
  <c r="Y238" i="4" s="1"/>
  <c r="U245" i="13" l="1"/>
  <c r="V245" i="13" s="1"/>
  <c r="H246" i="13"/>
  <c r="O245" i="13"/>
  <c r="Q245" i="13" s="1"/>
  <c r="R245" i="13"/>
  <c r="S245" i="13" s="1"/>
  <c r="I235" i="13"/>
  <c r="I236" i="13" s="1" a="1"/>
  <c r="W235" i="13"/>
  <c r="X235" i="13" s="1"/>
  <c r="U250" i="12"/>
  <c r="V250" i="12" s="1"/>
  <c r="H251" i="12"/>
  <c r="O250" i="12"/>
  <c r="Q250" i="12" s="1"/>
  <c r="R250" i="12"/>
  <c r="S250" i="12" s="1"/>
  <c r="I235" i="12"/>
  <c r="I236" i="12" s="1" a="1"/>
  <c r="W235" i="12"/>
  <c r="X235" i="12" s="1"/>
  <c r="U245" i="11"/>
  <c r="V245" i="11" s="1"/>
  <c r="H246" i="11"/>
  <c r="O245" i="11"/>
  <c r="Q245" i="11" s="1"/>
  <c r="R245" i="11"/>
  <c r="S245" i="11" s="1"/>
  <c r="I237" i="11"/>
  <c r="I238" i="11" s="1" a="1"/>
  <c r="W237" i="11"/>
  <c r="X237" i="11" s="1"/>
  <c r="H247" i="10"/>
  <c r="U246" i="10"/>
  <c r="V246" i="10" s="1"/>
  <c r="O246" i="10"/>
  <c r="Q246" i="10" s="1"/>
  <c r="R246" i="10"/>
  <c r="S246" i="10" s="1"/>
  <c r="X235" i="10"/>
  <c r="I235" i="10"/>
  <c r="I236" i="10" s="1" a="1"/>
  <c r="W236" i="10" s="1"/>
  <c r="W237" i="7"/>
  <c r="X237" i="7" s="1"/>
  <c r="Y237" i="7" s="1"/>
  <c r="I237" i="7"/>
  <c r="I238" i="7" s="1" a="1"/>
  <c r="H246" i="7"/>
  <c r="U245" i="7"/>
  <c r="V245" i="7" s="1"/>
  <c r="O245" i="7"/>
  <c r="Q245" i="7" s="1"/>
  <c r="R245" i="7"/>
  <c r="S245" i="7" s="1"/>
  <c r="U245" i="6"/>
  <c r="V245" i="6" s="1"/>
  <c r="H246" i="6"/>
  <c r="O245" i="6"/>
  <c r="Q245" i="6" s="1"/>
  <c r="R245" i="6"/>
  <c r="S245" i="6" s="1"/>
  <c r="W234" i="6"/>
  <c r="X234" i="6" s="1"/>
  <c r="Y234" i="6" s="1"/>
  <c r="I234" i="6"/>
  <c r="I235" i="6" s="1" a="1"/>
  <c r="U246" i="5"/>
  <c r="V246" i="5" s="1"/>
  <c r="H247" i="5"/>
  <c r="R246" i="5"/>
  <c r="S246" i="5" s="1"/>
  <c r="O246" i="5"/>
  <c r="Q246" i="5" s="1"/>
  <c r="I234" i="5"/>
  <c r="I235" i="5" s="1" a="1"/>
  <c r="W234" i="5"/>
  <c r="X234" i="5" s="1"/>
  <c r="Y234" i="5" s="1"/>
  <c r="O246" i="4"/>
  <c r="Q246" i="4" s="1"/>
  <c r="R246" i="4"/>
  <c r="S246" i="4" s="1"/>
  <c r="H247" i="4"/>
  <c r="U246" i="4"/>
  <c r="V246" i="4" s="1"/>
  <c r="I239" i="4"/>
  <c r="I240" i="4" s="1" a="1"/>
  <c r="W239" i="4"/>
  <c r="X239" i="4" s="1"/>
  <c r="Y239" i="4" s="1"/>
  <c r="H247" i="13" l="1"/>
  <c r="O246" i="13"/>
  <c r="Q246" i="13" s="1"/>
  <c r="U246" i="13"/>
  <c r="V246" i="13" s="1"/>
  <c r="R246" i="13"/>
  <c r="S246" i="13" s="1"/>
  <c r="I236" i="13"/>
  <c r="I237" i="13" s="1" a="1"/>
  <c r="W236" i="13"/>
  <c r="X236" i="13" s="1"/>
  <c r="I236" i="12"/>
  <c r="I237" i="12" s="1" a="1"/>
  <c r="W236" i="12"/>
  <c r="X236" i="12" s="1"/>
  <c r="U251" i="12"/>
  <c r="V251" i="12" s="1"/>
  <c r="H252" i="12"/>
  <c r="R251" i="12"/>
  <c r="S251" i="12" s="1"/>
  <c r="O251" i="12"/>
  <c r="Q251" i="12" s="1"/>
  <c r="I238" i="11"/>
  <c r="I239" i="11" s="1" a="1"/>
  <c r="W238" i="11"/>
  <c r="X238" i="11" s="1"/>
  <c r="U246" i="11"/>
  <c r="V246" i="11" s="1"/>
  <c r="H247" i="11"/>
  <c r="O246" i="11"/>
  <c r="Q246" i="11" s="1"/>
  <c r="R246" i="11"/>
  <c r="S246" i="11" s="1"/>
  <c r="H248" i="10"/>
  <c r="U247" i="10"/>
  <c r="V247" i="10" s="1"/>
  <c r="O247" i="10"/>
  <c r="Q247" i="10" s="1"/>
  <c r="R247" i="10"/>
  <c r="S247" i="10" s="1"/>
  <c r="X236" i="10"/>
  <c r="I236" i="10"/>
  <c r="I237" i="10" s="1" a="1"/>
  <c r="W237" i="10" s="1"/>
  <c r="H247" i="7"/>
  <c r="U246" i="7"/>
  <c r="V246" i="7" s="1"/>
  <c r="O246" i="7"/>
  <c r="Q246" i="7" s="1"/>
  <c r="R246" i="7"/>
  <c r="S246" i="7" s="1"/>
  <c r="I238" i="7"/>
  <c r="I239" i="7" s="1" a="1"/>
  <c r="W238" i="7"/>
  <c r="X238" i="7" s="1"/>
  <c r="Y238" i="7" s="1"/>
  <c r="W235" i="6"/>
  <c r="X235" i="6" s="1"/>
  <c r="Y235" i="6" s="1"/>
  <c r="I235" i="6"/>
  <c r="I236" i="6" s="1" a="1"/>
  <c r="U246" i="6"/>
  <c r="V246" i="6" s="1"/>
  <c r="H247" i="6"/>
  <c r="R246" i="6"/>
  <c r="S246" i="6" s="1"/>
  <c r="O246" i="6"/>
  <c r="Q246" i="6" s="1"/>
  <c r="I235" i="5"/>
  <c r="I236" i="5" s="1" a="1"/>
  <c r="W235" i="5"/>
  <c r="X235" i="5" s="1"/>
  <c r="Y235" i="5" s="1"/>
  <c r="H248" i="5"/>
  <c r="U247" i="5"/>
  <c r="V247" i="5" s="1"/>
  <c r="O247" i="5"/>
  <c r="Q247" i="5" s="1"/>
  <c r="R247" i="5"/>
  <c r="S247" i="5" s="1"/>
  <c r="O247" i="4"/>
  <c r="Q247" i="4" s="1"/>
  <c r="R247" i="4"/>
  <c r="S247" i="4" s="1"/>
  <c r="H248" i="4"/>
  <c r="U247" i="4"/>
  <c r="V247" i="4" s="1"/>
  <c r="I240" i="4"/>
  <c r="I241" i="4" s="1" a="1"/>
  <c r="W240" i="4"/>
  <c r="X240" i="4" s="1"/>
  <c r="Y240" i="4" s="1"/>
  <c r="U247" i="13" l="1"/>
  <c r="V247" i="13" s="1"/>
  <c r="O247" i="13"/>
  <c r="Q247" i="13" s="1"/>
  <c r="R247" i="13"/>
  <c r="S247" i="13" s="1"/>
  <c r="H248" i="13"/>
  <c r="I237" i="13"/>
  <c r="I238" i="13" s="1" a="1"/>
  <c r="W237" i="13"/>
  <c r="X237" i="13" s="1"/>
  <c r="U252" i="12"/>
  <c r="V252" i="12" s="1"/>
  <c r="H253" i="12"/>
  <c r="O252" i="12"/>
  <c r="Q252" i="12" s="1"/>
  <c r="R252" i="12"/>
  <c r="S252" i="12" s="1"/>
  <c r="I237" i="12"/>
  <c r="I238" i="12" s="1" a="1"/>
  <c r="W237" i="12"/>
  <c r="X237" i="12" s="1"/>
  <c r="H248" i="11"/>
  <c r="U247" i="11"/>
  <c r="V247" i="11" s="1"/>
  <c r="R247" i="11"/>
  <c r="S247" i="11" s="1"/>
  <c r="O247" i="11"/>
  <c r="Q247" i="11" s="1"/>
  <c r="I239" i="11"/>
  <c r="I240" i="11" s="1" a="1"/>
  <c r="W239" i="11"/>
  <c r="X239" i="11" s="1"/>
  <c r="H249" i="10"/>
  <c r="U248" i="10"/>
  <c r="V248" i="10" s="1"/>
  <c r="O248" i="10"/>
  <c r="Q248" i="10" s="1"/>
  <c r="R248" i="10"/>
  <c r="S248" i="10" s="1"/>
  <c r="X237" i="10"/>
  <c r="I237" i="10"/>
  <c r="I238" i="10" s="1" a="1"/>
  <c r="W238" i="10" s="1"/>
  <c r="W239" i="7"/>
  <c r="X239" i="7" s="1"/>
  <c r="Y239" i="7" s="1"/>
  <c r="I239" i="7"/>
  <c r="I240" i="7" s="1" a="1"/>
  <c r="H248" i="7"/>
  <c r="U247" i="7"/>
  <c r="V247" i="7" s="1"/>
  <c r="R247" i="7"/>
  <c r="S247" i="7" s="1"/>
  <c r="O247" i="7"/>
  <c r="Q247" i="7" s="1"/>
  <c r="U247" i="6"/>
  <c r="V247" i="6" s="1"/>
  <c r="H248" i="6"/>
  <c r="R247" i="6"/>
  <c r="S247" i="6" s="1"/>
  <c r="O247" i="6"/>
  <c r="Q247" i="6" s="1"/>
  <c r="W236" i="6"/>
  <c r="X236" i="6" s="1"/>
  <c r="Y236" i="6" s="1"/>
  <c r="I236" i="6"/>
  <c r="I237" i="6" s="1" a="1"/>
  <c r="H249" i="5"/>
  <c r="U248" i="5"/>
  <c r="V248" i="5" s="1"/>
  <c r="O248" i="5"/>
  <c r="Q248" i="5" s="1"/>
  <c r="R248" i="5"/>
  <c r="S248" i="5" s="1"/>
  <c r="I236" i="5"/>
  <c r="I237" i="5" s="1" a="1"/>
  <c r="W236" i="5"/>
  <c r="X236" i="5" s="1"/>
  <c r="Y236" i="5" s="1"/>
  <c r="O248" i="4"/>
  <c r="Q248" i="4" s="1"/>
  <c r="R248" i="4"/>
  <c r="S248" i="4" s="1"/>
  <c r="H249" i="4"/>
  <c r="U248" i="4"/>
  <c r="V248" i="4" s="1"/>
  <c r="I241" i="4"/>
  <c r="I242" i="4" s="1" a="1"/>
  <c r="W241" i="4"/>
  <c r="X241" i="4" s="1"/>
  <c r="Y241" i="4" s="1"/>
  <c r="R248" i="13" l="1"/>
  <c r="S248" i="13" s="1"/>
  <c r="H249" i="13"/>
  <c r="U248" i="13"/>
  <c r="V248" i="13" s="1"/>
  <c r="O248" i="13"/>
  <c r="Q248" i="13" s="1"/>
  <c r="I238" i="13"/>
  <c r="I239" i="13" s="1" a="1"/>
  <c r="W238" i="13"/>
  <c r="X238" i="13" s="1"/>
  <c r="I238" i="12"/>
  <c r="I239" i="12" s="1" a="1"/>
  <c r="W238" i="12"/>
  <c r="X238" i="12" s="1"/>
  <c r="H254" i="12"/>
  <c r="U253" i="12"/>
  <c r="V253" i="12" s="1"/>
  <c r="O253" i="12"/>
  <c r="Q253" i="12" s="1"/>
  <c r="R253" i="12"/>
  <c r="S253" i="12" s="1"/>
  <c r="I240" i="11"/>
  <c r="I241" i="11" s="1" a="1"/>
  <c r="W240" i="11"/>
  <c r="X240" i="11" s="1"/>
  <c r="H249" i="11"/>
  <c r="U248" i="11"/>
  <c r="V248" i="11" s="1"/>
  <c r="O248" i="11"/>
  <c r="Q248" i="11" s="1"/>
  <c r="R248" i="11"/>
  <c r="S248" i="11" s="1"/>
  <c r="U249" i="10"/>
  <c r="V249" i="10" s="1"/>
  <c r="H250" i="10"/>
  <c r="O249" i="10"/>
  <c r="Q249" i="10" s="1"/>
  <c r="R249" i="10"/>
  <c r="S249" i="10" s="1"/>
  <c r="X238" i="10"/>
  <c r="I238" i="10"/>
  <c r="I239" i="10" s="1" a="1"/>
  <c r="W239" i="10" s="1"/>
  <c r="H249" i="7"/>
  <c r="U248" i="7"/>
  <c r="V248" i="7" s="1"/>
  <c r="O248" i="7"/>
  <c r="Q248" i="7" s="1"/>
  <c r="R248" i="7"/>
  <c r="S248" i="7" s="1"/>
  <c r="I240" i="7"/>
  <c r="I241" i="7" s="1" a="1"/>
  <c r="W240" i="7"/>
  <c r="X240" i="7" s="1"/>
  <c r="Y240" i="7" s="1"/>
  <c r="W237" i="6"/>
  <c r="X237" i="6" s="1"/>
  <c r="Y237" i="6" s="1"/>
  <c r="I237" i="6"/>
  <c r="I238" i="6" s="1" a="1"/>
  <c r="H249" i="6"/>
  <c r="U248" i="6"/>
  <c r="V248" i="6" s="1"/>
  <c r="R248" i="6"/>
  <c r="S248" i="6" s="1"/>
  <c r="O248" i="6"/>
  <c r="Q248" i="6" s="1"/>
  <c r="I237" i="5"/>
  <c r="I238" i="5" s="1" a="1"/>
  <c r="W237" i="5"/>
  <c r="X237" i="5" s="1"/>
  <c r="Y237" i="5" s="1"/>
  <c r="H250" i="5"/>
  <c r="U249" i="5"/>
  <c r="V249" i="5" s="1"/>
  <c r="O249" i="5"/>
  <c r="Q249" i="5" s="1"/>
  <c r="R249" i="5"/>
  <c r="S249" i="5" s="1"/>
  <c r="O249" i="4"/>
  <c r="Q249" i="4" s="1"/>
  <c r="R249" i="4"/>
  <c r="S249" i="4" s="1"/>
  <c r="H250" i="4"/>
  <c r="U249" i="4"/>
  <c r="V249" i="4" s="1"/>
  <c r="I242" i="4"/>
  <c r="I243" i="4" s="1" a="1"/>
  <c r="W242" i="4"/>
  <c r="X242" i="4" s="1"/>
  <c r="Y242" i="4" s="1"/>
  <c r="R249" i="13" l="1"/>
  <c r="S249" i="13" s="1"/>
  <c r="U249" i="13"/>
  <c r="V249" i="13" s="1"/>
  <c r="H250" i="13"/>
  <c r="O249" i="13"/>
  <c r="Q249" i="13" s="1"/>
  <c r="I239" i="13"/>
  <c r="I240" i="13" s="1" a="1"/>
  <c r="W239" i="13"/>
  <c r="X239" i="13" s="1"/>
  <c r="U254" i="12"/>
  <c r="V254" i="12" s="1"/>
  <c r="H255" i="12"/>
  <c r="O254" i="12"/>
  <c r="Q254" i="12" s="1"/>
  <c r="R254" i="12"/>
  <c r="S254" i="12" s="1"/>
  <c r="I239" i="12"/>
  <c r="I240" i="12" s="1" a="1"/>
  <c r="W239" i="12"/>
  <c r="X239" i="12" s="1"/>
  <c r="H250" i="11"/>
  <c r="U249" i="11"/>
  <c r="V249" i="11" s="1"/>
  <c r="O249" i="11"/>
  <c r="Q249" i="11" s="1"/>
  <c r="R249" i="11"/>
  <c r="S249" i="11" s="1"/>
  <c r="I241" i="11"/>
  <c r="I242" i="11" s="1" a="1"/>
  <c r="W241" i="11"/>
  <c r="X241" i="11" s="1"/>
  <c r="U250" i="10"/>
  <c r="V250" i="10" s="1"/>
  <c r="H251" i="10"/>
  <c r="O250" i="10"/>
  <c r="Q250" i="10" s="1"/>
  <c r="R250" i="10"/>
  <c r="S250" i="10" s="1"/>
  <c r="I239" i="10"/>
  <c r="I240" i="10" s="1" a="1"/>
  <c r="W240" i="10" s="1"/>
  <c r="X239" i="10"/>
  <c r="I241" i="7"/>
  <c r="I242" i="7" s="1" a="1"/>
  <c r="W241" i="7"/>
  <c r="X241" i="7" s="1"/>
  <c r="Y241" i="7" s="1"/>
  <c r="U249" i="7"/>
  <c r="V249" i="7" s="1"/>
  <c r="H250" i="7"/>
  <c r="R249" i="7"/>
  <c r="S249" i="7" s="1"/>
  <c r="O249" i="7"/>
  <c r="Q249" i="7" s="1"/>
  <c r="W238" i="6"/>
  <c r="X238" i="6" s="1"/>
  <c r="Y238" i="6" s="1"/>
  <c r="I238" i="6"/>
  <c r="I239" i="6" s="1" a="1"/>
  <c r="H250" i="6"/>
  <c r="U249" i="6"/>
  <c r="V249" i="6" s="1"/>
  <c r="R249" i="6"/>
  <c r="S249" i="6" s="1"/>
  <c r="O249" i="6"/>
  <c r="Q249" i="6" s="1"/>
  <c r="H251" i="5"/>
  <c r="U250" i="5"/>
  <c r="V250" i="5" s="1"/>
  <c r="O250" i="5"/>
  <c r="Q250" i="5" s="1"/>
  <c r="R250" i="5"/>
  <c r="S250" i="5" s="1"/>
  <c r="W238" i="5"/>
  <c r="X238" i="5" s="1"/>
  <c r="Y238" i="5" s="1"/>
  <c r="I238" i="5"/>
  <c r="I239" i="5" s="1" a="1"/>
  <c r="O250" i="4"/>
  <c r="Q250" i="4" s="1"/>
  <c r="R250" i="4"/>
  <c r="S250" i="4" s="1"/>
  <c r="H251" i="4"/>
  <c r="U250" i="4"/>
  <c r="V250" i="4" s="1"/>
  <c r="I243" i="4"/>
  <c r="I244" i="4" s="1" a="1"/>
  <c r="W243" i="4"/>
  <c r="X243" i="4" s="1"/>
  <c r="Y243" i="4" s="1"/>
  <c r="H251" i="13" l="1"/>
  <c r="U250" i="13"/>
  <c r="V250" i="13" s="1"/>
  <c r="R250" i="13"/>
  <c r="S250" i="13" s="1"/>
  <c r="O250" i="13"/>
  <c r="Q250" i="13" s="1"/>
  <c r="I240" i="13"/>
  <c r="I241" i="13" s="1" a="1"/>
  <c r="W240" i="13"/>
  <c r="X240" i="13" s="1"/>
  <c r="I240" i="12"/>
  <c r="I241" i="12" s="1" a="1"/>
  <c r="W240" i="12"/>
  <c r="X240" i="12" s="1"/>
  <c r="U255" i="12"/>
  <c r="V255" i="12" s="1"/>
  <c r="H256" i="12"/>
  <c r="O255" i="12"/>
  <c r="Q255" i="12" s="1"/>
  <c r="R255" i="12"/>
  <c r="S255" i="12" s="1"/>
  <c r="I242" i="11"/>
  <c r="I243" i="11" s="1" a="1"/>
  <c r="W242" i="11"/>
  <c r="X242" i="11" s="1"/>
  <c r="U250" i="11"/>
  <c r="V250" i="11" s="1"/>
  <c r="H251" i="11"/>
  <c r="O250" i="11"/>
  <c r="Q250" i="11" s="1"/>
  <c r="R250" i="11"/>
  <c r="S250" i="11" s="1"/>
  <c r="U251" i="10"/>
  <c r="V251" i="10" s="1"/>
  <c r="R251" i="10"/>
  <c r="S251" i="10" s="1"/>
  <c r="H252" i="10"/>
  <c r="O251" i="10"/>
  <c r="Q251" i="10" s="1"/>
  <c r="I240" i="10"/>
  <c r="I241" i="10" s="1" a="1"/>
  <c r="W241" i="10" s="1"/>
  <c r="X240" i="10"/>
  <c r="U250" i="7"/>
  <c r="V250" i="7" s="1"/>
  <c r="H251" i="7"/>
  <c r="O250" i="7"/>
  <c r="Q250" i="7" s="1"/>
  <c r="R250" i="7"/>
  <c r="S250" i="7" s="1"/>
  <c r="W242" i="7"/>
  <c r="X242" i="7" s="1"/>
  <c r="Y242" i="7" s="1"/>
  <c r="I242" i="7"/>
  <c r="I243" i="7" s="1" a="1"/>
  <c r="I239" i="6"/>
  <c r="I240" i="6" s="1" a="1"/>
  <c r="W239" i="6"/>
  <c r="X239" i="6" s="1"/>
  <c r="Y239" i="6" s="1"/>
  <c r="H251" i="6"/>
  <c r="U250" i="6"/>
  <c r="V250" i="6" s="1"/>
  <c r="R250" i="6"/>
  <c r="S250" i="6" s="1"/>
  <c r="O250" i="6"/>
  <c r="Q250" i="6" s="1"/>
  <c r="W239" i="5"/>
  <c r="X239" i="5" s="1"/>
  <c r="Y239" i="5" s="1"/>
  <c r="I239" i="5"/>
  <c r="I240" i="5" s="1" a="1"/>
  <c r="U251" i="5"/>
  <c r="V251" i="5" s="1"/>
  <c r="H252" i="5"/>
  <c r="R251" i="5"/>
  <c r="S251" i="5" s="1"/>
  <c r="O251" i="5"/>
  <c r="Q251" i="5" s="1"/>
  <c r="O251" i="4"/>
  <c r="Q251" i="4" s="1"/>
  <c r="R251" i="4"/>
  <c r="S251" i="4" s="1"/>
  <c r="H252" i="4"/>
  <c r="U251" i="4"/>
  <c r="V251" i="4" s="1"/>
  <c r="I244" i="4"/>
  <c r="I245" i="4" s="1" a="1"/>
  <c r="W244" i="4"/>
  <c r="X244" i="4" s="1"/>
  <c r="Y244" i="4" s="1"/>
  <c r="H252" i="13" l="1"/>
  <c r="U251" i="13"/>
  <c r="V251" i="13" s="1"/>
  <c r="O251" i="13"/>
  <c r="Q251" i="13" s="1"/>
  <c r="R251" i="13"/>
  <c r="S251" i="13" s="1"/>
  <c r="I241" i="13"/>
  <c r="I242" i="13" s="1" a="1"/>
  <c r="W241" i="13"/>
  <c r="X241" i="13" s="1"/>
  <c r="U256" i="12"/>
  <c r="V256" i="12" s="1"/>
  <c r="H257" i="12"/>
  <c r="R256" i="12"/>
  <c r="S256" i="12" s="1"/>
  <c r="O256" i="12"/>
  <c r="Q256" i="12" s="1"/>
  <c r="I241" i="12"/>
  <c r="I242" i="12" s="1" a="1"/>
  <c r="W241" i="12"/>
  <c r="X241" i="12" s="1"/>
  <c r="U251" i="11"/>
  <c r="V251" i="11" s="1"/>
  <c r="H252" i="11"/>
  <c r="O251" i="11"/>
  <c r="Q251" i="11" s="1"/>
  <c r="R251" i="11"/>
  <c r="S251" i="11" s="1"/>
  <c r="I243" i="11"/>
  <c r="I244" i="11" s="1" a="1"/>
  <c r="W243" i="11"/>
  <c r="X243" i="11" s="1"/>
  <c r="H253" i="10"/>
  <c r="U252" i="10"/>
  <c r="V252" i="10" s="1"/>
  <c r="O252" i="10"/>
  <c r="Q252" i="10" s="1"/>
  <c r="R252" i="10"/>
  <c r="S252" i="10" s="1"/>
  <c r="I241" i="10"/>
  <c r="I242" i="10" s="1" a="1"/>
  <c r="W242" i="10" s="1"/>
  <c r="X241" i="10"/>
  <c r="W243" i="7"/>
  <c r="X243" i="7" s="1"/>
  <c r="Y243" i="7" s="1"/>
  <c r="I243" i="7"/>
  <c r="I244" i="7" s="1" a="1"/>
  <c r="U251" i="7"/>
  <c r="V251" i="7" s="1"/>
  <c r="H252" i="7"/>
  <c r="R251" i="7"/>
  <c r="S251" i="7" s="1"/>
  <c r="O251" i="7"/>
  <c r="Q251" i="7" s="1"/>
  <c r="H252" i="6"/>
  <c r="U251" i="6"/>
  <c r="V251" i="6" s="1"/>
  <c r="R251" i="6"/>
  <c r="S251" i="6" s="1"/>
  <c r="O251" i="6"/>
  <c r="Q251" i="6" s="1"/>
  <c r="W240" i="6"/>
  <c r="X240" i="6" s="1"/>
  <c r="Y240" i="6" s="1"/>
  <c r="I240" i="6"/>
  <c r="I241" i="6" s="1" a="1"/>
  <c r="U252" i="5"/>
  <c r="V252" i="5" s="1"/>
  <c r="H253" i="5"/>
  <c r="O252" i="5"/>
  <c r="Q252" i="5" s="1"/>
  <c r="R252" i="5"/>
  <c r="S252" i="5" s="1"/>
  <c r="W240" i="5"/>
  <c r="X240" i="5" s="1"/>
  <c r="Y240" i="5" s="1"/>
  <c r="I240" i="5"/>
  <c r="I241" i="5" s="1" a="1"/>
  <c r="O252" i="4"/>
  <c r="Q252" i="4" s="1"/>
  <c r="R252" i="4"/>
  <c r="S252" i="4" s="1"/>
  <c r="H253" i="4"/>
  <c r="U252" i="4"/>
  <c r="V252" i="4" s="1"/>
  <c r="I245" i="4"/>
  <c r="I246" i="4" s="1" a="1"/>
  <c r="W245" i="4"/>
  <c r="X245" i="4" s="1"/>
  <c r="Y245" i="4" s="1"/>
  <c r="R252" i="13" l="1"/>
  <c r="S252" i="13" s="1"/>
  <c r="H253" i="13"/>
  <c r="U252" i="13"/>
  <c r="V252" i="13" s="1"/>
  <c r="O252" i="13"/>
  <c r="Q252" i="13" s="1"/>
  <c r="I242" i="13"/>
  <c r="I243" i="13" s="1" a="1"/>
  <c r="W242" i="13"/>
  <c r="X242" i="13" s="1"/>
  <c r="I242" i="12"/>
  <c r="I243" i="12" s="1" a="1"/>
  <c r="W242" i="12"/>
  <c r="X242" i="12" s="1"/>
  <c r="U257" i="12"/>
  <c r="V257" i="12" s="1"/>
  <c r="H258" i="12"/>
  <c r="R257" i="12"/>
  <c r="S257" i="12" s="1"/>
  <c r="O257" i="12"/>
  <c r="Q257" i="12" s="1"/>
  <c r="I244" i="11"/>
  <c r="I245" i="11" s="1" a="1"/>
  <c r="W244" i="11"/>
  <c r="X244" i="11" s="1"/>
  <c r="H253" i="11"/>
  <c r="U252" i="11"/>
  <c r="V252" i="11" s="1"/>
  <c r="O252" i="11"/>
  <c r="Q252" i="11" s="1"/>
  <c r="R252" i="11"/>
  <c r="S252" i="11" s="1"/>
  <c r="U253" i="10"/>
  <c r="V253" i="10" s="1"/>
  <c r="H254" i="10"/>
  <c r="O253" i="10"/>
  <c r="Q253" i="10" s="1"/>
  <c r="R253" i="10"/>
  <c r="S253" i="10" s="1"/>
  <c r="X242" i="10"/>
  <c r="I242" i="10"/>
  <c r="I243" i="10" s="1" a="1"/>
  <c r="W243" i="10" s="1"/>
  <c r="U252" i="7"/>
  <c r="V252" i="7" s="1"/>
  <c r="H253" i="7"/>
  <c r="O252" i="7"/>
  <c r="Q252" i="7" s="1"/>
  <c r="R252" i="7"/>
  <c r="S252" i="7" s="1"/>
  <c r="W244" i="7"/>
  <c r="X244" i="7" s="1"/>
  <c r="Y244" i="7" s="1"/>
  <c r="I244" i="7"/>
  <c r="I245" i="7" s="1" a="1"/>
  <c r="W241" i="6"/>
  <c r="X241" i="6" s="1"/>
  <c r="Y241" i="6" s="1"/>
  <c r="I241" i="6"/>
  <c r="I242" i="6" s="1" a="1"/>
  <c r="H253" i="6"/>
  <c r="U252" i="6"/>
  <c r="V252" i="6" s="1"/>
  <c r="R252" i="6"/>
  <c r="S252" i="6" s="1"/>
  <c r="O252" i="6"/>
  <c r="Q252" i="6" s="1"/>
  <c r="H254" i="5"/>
  <c r="U253" i="5"/>
  <c r="V253" i="5" s="1"/>
  <c r="O253" i="5"/>
  <c r="Q253" i="5" s="1"/>
  <c r="R253" i="5"/>
  <c r="S253" i="5" s="1"/>
  <c r="W241" i="5"/>
  <c r="X241" i="5" s="1"/>
  <c r="Y241" i="5" s="1"/>
  <c r="I241" i="5"/>
  <c r="I242" i="5" s="1" a="1"/>
  <c r="O253" i="4"/>
  <c r="Q253" i="4" s="1"/>
  <c r="R253" i="4"/>
  <c r="S253" i="4" s="1"/>
  <c r="H254" i="4"/>
  <c r="U253" i="4"/>
  <c r="V253" i="4" s="1"/>
  <c r="I246" i="4"/>
  <c r="I247" i="4" s="1" a="1"/>
  <c r="W246" i="4"/>
  <c r="X246" i="4" s="1"/>
  <c r="Y246" i="4" s="1"/>
  <c r="O253" i="13" l="1"/>
  <c r="Q253" i="13" s="1"/>
  <c r="R253" i="13"/>
  <c r="S253" i="13" s="1"/>
  <c r="H254" i="13"/>
  <c r="U253" i="13"/>
  <c r="V253" i="13" s="1"/>
  <c r="I243" i="13"/>
  <c r="I244" i="13" s="1" a="1"/>
  <c r="W243" i="13"/>
  <c r="X243" i="13" s="1"/>
  <c r="U258" i="12"/>
  <c r="V258" i="12" s="1"/>
  <c r="H259" i="12"/>
  <c r="O258" i="12"/>
  <c r="Q258" i="12" s="1"/>
  <c r="R258" i="12"/>
  <c r="S258" i="12" s="1"/>
  <c r="I243" i="12"/>
  <c r="I244" i="12" s="1" a="1"/>
  <c r="W243" i="12"/>
  <c r="X243" i="12" s="1"/>
  <c r="U253" i="11"/>
  <c r="V253" i="11" s="1"/>
  <c r="H254" i="11"/>
  <c r="O253" i="11"/>
  <c r="Q253" i="11" s="1"/>
  <c r="R253" i="11"/>
  <c r="S253" i="11" s="1"/>
  <c r="I245" i="11"/>
  <c r="I246" i="11" s="1" a="1"/>
  <c r="W245" i="11"/>
  <c r="X245" i="11" s="1"/>
  <c r="U254" i="10"/>
  <c r="V254" i="10" s="1"/>
  <c r="H255" i="10"/>
  <c r="O254" i="10"/>
  <c r="Q254" i="10" s="1"/>
  <c r="R254" i="10"/>
  <c r="S254" i="10" s="1"/>
  <c r="X243" i="10"/>
  <c r="I243" i="10"/>
  <c r="I244" i="10" s="1" a="1"/>
  <c r="W244" i="10" s="1"/>
  <c r="W245" i="7"/>
  <c r="X245" i="7" s="1"/>
  <c r="Y245" i="7" s="1"/>
  <c r="I245" i="7"/>
  <c r="I246" i="7" s="1" a="1"/>
  <c r="H254" i="7"/>
  <c r="U253" i="7"/>
  <c r="V253" i="7" s="1"/>
  <c r="R253" i="7"/>
  <c r="S253" i="7" s="1"/>
  <c r="O253" i="7"/>
  <c r="Q253" i="7" s="1"/>
  <c r="U253" i="6"/>
  <c r="V253" i="6" s="1"/>
  <c r="H254" i="6"/>
  <c r="O253" i="6"/>
  <c r="Q253" i="6" s="1"/>
  <c r="R253" i="6"/>
  <c r="S253" i="6" s="1"/>
  <c r="I242" i="6"/>
  <c r="I243" i="6" s="1" a="1"/>
  <c r="W242" i="6"/>
  <c r="X242" i="6" s="1"/>
  <c r="Y242" i="6" s="1"/>
  <c r="I242" i="5"/>
  <c r="I243" i="5" s="1" a="1"/>
  <c r="W242" i="5"/>
  <c r="X242" i="5" s="1"/>
  <c r="Y242" i="5" s="1"/>
  <c r="H255" i="5"/>
  <c r="U254" i="5"/>
  <c r="V254" i="5" s="1"/>
  <c r="O254" i="5"/>
  <c r="Q254" i="5" s="1"/>
  <c r="R254" i="5"/>
  <c r="S254" i="5" s="1"/>
  <c r="O254" i="4"/>
  <c r="Q254" i="4" s="1"/>
  <c r="R254" i="4"/>
  <c r="S254" i="4" s="1"/>
  <c r="H255" i="4"/>
  <c r="U254" i="4"/>
  <c r="V254" i="4" s="1"/>
  <c r="I247" i="4"/>
  <c r="I248" i="4" s="1" a="1"/>
  <c r="W247" i="4"/>
  <c r="X247" i="4" s="1"/>
  <c r="Y247" i="4" s="1"/>
  <c r="R254" i="13" l="1"/>
  <c r="S254" i="13" s="1"/>
  <c r="O254" i="13"/>
  <c r="Q254" i="13" s="1"/>
  <c r="U254" i="13"/>
  <c r="V254" i="13" s="1"/>
  <c r="H255" i="13"/>
  <c r="I244" i="13"/>
  <c r="I245" i="13" s="1" a="1"/>
  <c r="W244" i="13"/>
  <c r="X244" i="13" s="1"/>
  <c r="I244" i="12"/>
  <c r="I245" i="12" s="1" a="1"/>
  <c r="W244" i="12"/>
  <c r="X244" i="12" s="1"/>
  <c r="U259" i="12"/>
  <c r="V259" i="12" s="1"/>
  <c r="H260" i="12"/>
  <c r="O259" i="12"/>
  <c r="Q259" i="12" s="1"/>
  <c r="R259" i="12"/>
  <c r="S259" i="12" s="1"/>
  <c r="I246" i="11"/>
  <c r="I247" i="11" s="1" a="1"/>
  <c r="W246" i="11"/>
  <c r="X246" i="11" s="1"/>
  <c r="U254" i="11"/>
  <c r="V254" i="11" s="1"/>
  <c r="H255" i="11"/>
  <c r="R254" i="11"/>
  <c r="S254" i="11" s="1"/>
  <c r="O254" i="11"/>
  <c r="Q254" i="11" s="1"/>
  <c r="U255" i="10"/>
  <c r="V255" i="10" s="1"/>
  <c r="H256" i="10"/>
  <c r="O255" i="10"/>
  <c r="Q255" i="10" s="1"/>
  <c r="R255" i="10"/>
  <c r="S255" i="10" s="1"/>
  <c r="X244" i="10"/>
  <c r="I244" i="10"/>
  <c r="I245" i="10" s="1" a="1"/>
  <c r="W245" i="10" s="1"/>
  <c r="H255" i="7"/>
  <c r="U254" i="7"/>
  <c r="V254" i="7" s="1"/>
  <c r="R254" i="7"/>
  <c r="S254" i="7" s="1"/>
  <c r="O254" i="7"/>
  <c r="Q254" i="7" s="1"/>
  <c r="W246" i="7"/>
  <c r="X246" i="7" s="1"/>
  <c r="Y246" i="7" s="1"/>
  <c r="I246" i="7"/>
  <c r="I247" i="7" s="1" a="1"/>
  <c r="U254" i="6"/>
  <c r="V254" i="6" s="1"/>
  <c r="H255" i="6"/>
  <c r="R254" i="6"/>
  <c r="S254" i="6" s="1"/>
  <c r="O254" i="6"/>
  <c r="Q254" i="6" s="1"/>
  <c r="I243" i="6"/>
  <c r="I244" i="6" s="1" a="1"/>
  <c r="W243" i="6"/>
  <c r="X243" i="6" s="1"/>
  <c r="Y243" i="6" s="1"/>
  <c r="H256" i="5"/>
  <c r="U255" i="5"/>
  <c r="V255" i="5" s="1"/>
  <c r="O255" i="5"/>
  <c r="Q255" i="5" s="1"/>
  <c r="R255" i="5"/>
  <c r="S255" i="5" s="1"/>
  <c r="I243" i="5"/>
  <c r="I244" i="5" s="1" a="1"/>
  <c r="W243" i="5"/>
  <c r="X243" i="5" s="1"/>
  <c r="Y243" i="5" s="1"/>
  <c r="O255" i="4"/>
  <c r="Q255" i="4" s="1"/>
  <c r="R255" i="4"/>
  <c r="S255" i="4" s="1"/>
  <c r="H256" i="4"/>
  <c r="U255" i="4"/>
  <c r="V255" i="4" s="1"/>
  <c r="I248" i="4"/>
  <c r="I249" i="4" s="1" a="1"/>
  <c r="W248" i="4"/>
  <c r="X248" i="4" s="1"/>
  <c r="Y248" i="4" s="1"/>
  <c r="U255" i="13" l="1"/>
  <c r="V255" i="13" s="1"/>
  <c r="H256" i="13"/>
  <c r="O255" i="13"/>
  <c r="Q255" i="13" s="1"/>
  <c r="R255" i="13"/>
  <c r="S255" i="13" s="1"/>
  <c r="I245" i="13"/>
  <c r="I246" i="13" s="1" a="1"/>
  <c r="W245" i="13"/>
  <c r="X245" i="13" s="1"/>
  <c r="U260" i="12"/>
  <c r="V260" i="12" s="1"/>
  <c r="H261" i="12"/>
  <c r="R260" i="12"/>
  <c r="S260" i="12" s="1"/>
  <c r="O260" i="12"/>
  <c r="Q260" i="12" s="1"/>
  <c r="I245" i="12"/>
  <c r="I246" i="12" s="1" a="1"/>
  <c r="W245" i="12"/>
  <c r="X245" i="12" s="1"/>
  <c r="U255" i="11"/>
  <c r="V255" i="11" s="1"/>
  <c r="H256" i="11"/>
  <c r="O255" i="11"/>
  <c r="Q255" i="11" s="1"/>
  <c r="R255" i="11"/>
  <c r="S255" i="11" s="1"/>
  <c r="I247" i="11"/>
  <c r="I248" i="11" s="1" a="1"/>
  <c r="W247" i="11"/>
  <c r="X247" i="11" s="1"/>
  <c r="H257" i="10"/>
  <c r="O256" i="10"/>
  <c r="Q256" i="10" s="1"/>
  <c r="U256" i="10"/>
  <c r="V256" i="10" s="1"/>
  <c r="R256" i="10"/>
  <c r="S256" i="10" s="1"/>
  <c r="X245" i="10"/>
  <c r="I245" i="10"/>
  <c r="I246" i="10" s="1" a="1"/>
  <c r="W246" i="10" s="1"/>
  <c r="I247" i="7"/>
  <c r="I248" i="7" s="1" a="1"/>
  <c r="W247" i="7"/>
  <c r="X247" i="7" s="1"/>
  <c r="Y247" i="7" s="1"/>
  <c r="U255" i="7"/>
  <c r="V255" i="7" s="1"/>
  <c r="H256" i="7"/>
  <c r="O255" i="7"/>
  <c r="Q255" i="7" s="1"/>
  <c r="R255" i="7"/>
  <c r="S255" i="7" s="1"/>
  <c r="W244" i="6"/>
  <c r="X244" i="6" s="1"/>
  <c r="Y244" i="6" s="1"/>
  <c r="I244" i="6"/>
  <c r="I245" i="6" s="1" a="1"/>
  <c r="U255" i="6"/>
  <c r="V255" i="6" s="1"/>
  <c r="H256" i="6"/>
  <c r="O255" i="6"/>
  <c r="Q255" i="6" s="1"/>
  <c r="R255" i="6"/>
  <c r="S255" i="6" s="1"/>
  <c r="I244" i="5"/>
  <c r="I245" i="5" s="1" a="1"/>
  <c r="W244" i="5"/>
  <c r="X244" i="5" s="1"/>
  <c r="Y244" i="5" s="1"/>
  <c r="U256" i="5"/>
  <c r="V256" i="5" s="1"/>
  <c r="H257" i="5"/>
  <c r="O256" i="5"/>
  <c r="Q256" i="5" s="1"/>
  <c r="R256" i="5"/>
  <c r="S256" i="5" s="1"/>
  <c r="O256" i="4"/>
  <c r="Q256" i="4" s="1"/>
  <c r="R256" i="4"/>
  <c r="S256" i="4" s="1"/>
  <c r="H257" i="4"/>
  <c r="U256" i="4"/>
  <c r="V256" i="4" s="1"/>
  <c r="I249" i="4"/>
  <c r="I250" i="4" s="1" a="1"/>
  <c r="W249" i="4"/>
  <c r="X249" i="4" s="1"/>
  <c r="Y249" i="4" s="1"/>
  <c r="U256" i="13" l="1"/>
  <c r="V256" i="13" s="1"/>
  <c r="O256" i="13"/>
  <c r="Q256" i="13" s="1"/>
  <c r="R256" i="13"/>
  <c r="S256" i="13" s="1"/>
  <c r="H257" i="13"/>
  <c r="I246" i="13"/>
  <c r="I247" i="13" s="1" a="1"/>
  <c r="W246" i="13"/>
  <c r="X246" i="13" s="1"/>
  <c r="I246" i="12"/>
  <c r="I247" i="12" s="1" a="1"/>
  <c r="W246" i="12"/>
  <c r="X246" i="12" s="1"/>
  <c r="U261" i="12"/>
  <c r="V261" i="12" s="1"/>
  <c r="H262" i="12"/>
  <c r="O261" i="12"/>
  <c r="Q261" i="12" s="1"/>
  <c r="R261" i="12"/>
  <c r="S261" i="12" s="1"/>
  <c r="I248" i="11"/>
  <c r="I249" i="11" s="1" a="1"/>
  <c r="W248" i="11"/>
  <c r="X248" i="11" s="1"/>
  <c r="U256" i="11"/>
  <c r="V256" i="11" s="1"/>
  <c r="H257" i="11"/>
  <c r="O256" i="11"/>
  <c r="Q256" i="11" s="1"/>
  <c r="R256" i="11"/>
  <c r="S256" i="11" s="1"/>
  <c r="U257" i="10"/>
  <c r="V257" i="10" s="1"/>
  <c r="R257" i="10"/>
  <c r="S257" i="10" s="1"/>
  <c r="H258" i="10"/>
  <c r="O257" i="10"/>
  <c r="Q257" i="10" s="1"/>
  <c r="I246" i="10"/>
  <c r="I247" i="10" s="1" a="1"/>
  <c r="W247" i="10" s="1"/>
  <c r="X246" i="10"/>
  <c r="U256" i="7"/>
  <c r="V256" i="7" s="1"/>
  <c r="H257" i="7"/>
  <c r="O256" i="7"/>
  <c r="Q256" i="7" s="1"/>
  <c r="R256" i="7"/>
  <c r="S256" i="7" s="1"/>
  <c r="W248" i="7"/>
  <c r="X248" i="7" s="1"/>
  <c r="Y248" i="7" s="1"/>
  <c r="I248" i="7"/>
  <c r="I249" i="7" s="1" a="1"/>
  <c r="U256" i="6"/>
  <c r="V256" i="6" s="1"/>
  <c r="H257" i="6"/>
  <c r="R256" i="6"/>
  <c r="S256" i="6" s="1"/>
  <c r="O256" i="6"/>
  <c r="Q256" i="6" s="1"/>
  <c r="W245" i="6"/>
  <c r="X245" i="6" s="1"/>
  <c r="Y245" i="6" s="1"/>
  <c r="I245" i="6"/>
  <c r="I246" i="6" s="1" a="1"/>
  <c r="H258" i="5"/>
  <c r="U257" i="5"/>
  <c r="V257" i="5" s="1"/>
  <c r="O257" i="5"/>
  <c r="Q257" i="5" s="1"/>
  <c r="R257" i="5"/>
  <c r="S257" i="5" s="1"/>
  <c r="W245" i="5"/>
  <c r="X245" i="5" s="1"/>
  <c r="Y245" i="5" s="1"/>
  <c r="I245" i="5"/>
  <c r="I246" i="5" s="1" a="1"/>
  <c r="O257" i="4"/>
  <c r="Q257" i="4" s="1"/>
  <c r="R257" i="4"/>
  <c r="S257" i="4" s="1"/>
  <c r="H258" i="4"/>
  <c r="U257" i="4"/>
  <c r="V257" i="4" s="1"/>
  <c r="I250" i="4"/>
  <c r="I251" i="4" s="1" a="1"/>
  <c r="W250" i="4"/>
  <c r="X250" i="4" s="1"/>
  <c r="Y250" i="4" s="1"/>
  <c r="R257" i="13" l="1"/>
  <c r="S257" i="13" s="1"/>
  <c r="H258" i="13"/>
  <c r="U257" i="13"/>
  <c r="V257" i="13" s="1"/>
  <c r="O257" i="13"/>
  <c r="Q257" i="13" s="1"/>
  <c r="I247" i="13"/>
  <c r="I248" i="13" s="1" a="1"/>
  <c r="W247" i="13"/>
  <c r="X247" i="13" s="1"/>
  <c r="U262" i="12"/>
  <c r="V262" i="12" s="1"/>
  <c r="H263" i="12"/>
  <c r="O262" i="12"/>
  <c r="Q262" i="12" s="1"/>
  <c r="R262" i="12"/>
  <c r="S262" i="12" s="1"/>
  <c r="I247" i="12"/>
  <c r="I248" i="12" s="1" a="1"/>
  <c r="W247" i="12"/>
  <c r="X247" i="12" s="1"/>
  <c r="H258" i="11"/>
  <c r="U257" i="11"/>
  <c r="V257" i="11" s="1"/>
  <c r="O257" i="11"/>
  <c r="Q257" i="11" s="1"/>
  <c r="R257" i="11"/>
  <c r="S257" i="11" s="1"/>
  <c r="I249" i="11"/>
  <c r="I250" i="11" s="1" a="1"/>
  <c r="W249" i="11"/>
  <c r="X249" i="11" s="1"/>
  <c r="H259" i="10"/>
  <c r="U258" i="10"/>
  <c r="V258" i="10" s="1"/>
  <c r="O258" i="10"/>
  <c r="Q258" i="10" s="1"/>
  <c r="R258" i="10"/>
  <c r="S258" i="10" s="1"/>
  <c r="I247" i="10"/>
  <c r="I248" i="10" s="1" a="1"/>
  <c r="W248" i="10" s="1"/>
  <c r="X247" i="10"/>
  <c r="W249" i="7"/>
  <c r="X249" i="7" s="1"/>
  <c r="Y249" i="7" s="1"/>
  <c r="I249" i="7"/>
  <c r="I250" i="7" s="1" a="1"/>
  <c r="H258" i="7"/>
  <c r="U257" i="7"/>
  <c r="V257" i="7" s="1"/>
  <c r="R257" i="7"/>
  <c r="S257" i="7" s="1"/>
  <c r="O257" i="7"/>
  <c r="Q257" i="7" s="1"/>
  <c r="W246" i="6"/>
  <c r="X246" i="6" s="1"/>
  <c r="Y246" i="6" s="1"/>
  <c r="I246" i="6"/>
  <c r="I247" i="6" s="1" a="1"/>
  <c r="U257" i="6"/>
  <c r="V257" i="6" s="1"/>
  <c r="H258" i="6"/>
  <c r="R257" i="6"/>
  <c r="S257" i="6" s="1"/>
  <c r="O257" i="6"/>
  <c r="Q257" i="6" s="1"/>
  <c r="W246" i="5"/>
  <c r="X246" i="5" s="1"/>
  <c r="Y246" i="5" s="1"/>
  <c r="I246" i="5"/>
  <c r="I247" i="5" s="1" a="1"/>
  <c r="U258" i="5"/>
  <c r="V258" i="5" s="1"/>
  <c r="H259" i="5"/>
  <c r="O258" i="5"/>
  <c r="Q258" i="5" s="1"/>
  <c r="R258" i="5"/>
  <c r="S258" i="5" s="1"/>
  <c r="O258" i="4"/>
  <c r="Q258" i="4" s="1"/>
  <c r="R258" i="4"/>
  <c r="S258" i="4" s="1"/>
  <c r="H259" i="4"/>
  <c r="U258" i="4"/>
  <c r="V258" i="4" s="1"/>
  <c r="I251" i="4"/>
  <c r="I252" i="4" s="1" a="1"/>
  <c r="W251" i="4"/>
  <c r="X251" i="4" s="1"/>
  <c r="Y251" i="4" s="1"/>
  <c r="U258" i="13" l="1"/>
  <c r="V258" i="13" s="1"/>
  <c r="H259" i="13"/>
  <c r="O258" i="13"/>
  <c r="Q258" i="13" s="1"/>
  <c r="R258" i="13"/>
  <c r="S258" i="13" s="1"/>
  <c r="I248" i="13"/>
  <c r="I249" i="13" s="1" a="1"/>
  <c r="W248" i="13"/>
  <c r="X248" i="13" s="1"/>
  <c r="I248" i="12"/>
  <c r="I249" i="12" s="1" a="1"/>
  <c r="W248" i="12"/>
  <c r="X248" i="12" s="1"/>
  <c r="U263" i="12"/>
  <c r="V263" i="12" s="1"/>
  <c r="H264" i="12"/>
  <c r="O263" i="12"/>
  <c r="Q263" i="12" s="1"/>
  <c r="R263" i="12"/>
  <c r="S263" i="12" s="1"/>
  <c r="I250" i="11"/>
  <c r="I251" i="11" s="1" a="1"/>
  <c r="W250" i="11"/>
  <c r="X250" i="11" s="1"/>
  <c r="H259" i="11"/>
  <c r="U258" i="11"/>
  <c r="V258" i="11" s="1"/>
  <c r="O258" i="11"/>
  <c r="Q258" i="11" s="1"/>
  <c r="R258" i="11"/>
  <c r="S258" i="11" s="1"/>
  <c r="U259" i="10"/>
  <c r="V259" i="10" s="1"/>
  <c r="H260" i="10"/>
  <c r="O259" i="10"/>
  <c r="Q259" i="10" s="1"/>
  <c r="R259" i="10"/>
  <c r="S259" i="10" s="1"/>
  <c r="X248" i="10"/>
  <c r="I248" i="10"/>
  <c r="I249" i="10" s="1" a="1"/>
  <c r="W249" i="10" s="1"/>
  <c r="U258" i="7"/>
  <c r="V258" i="7" s="1"/>
  <c r="H259" i="7"/>
  <c r="O258" i="7"/>
  <c r="Q258" i="7" s="1"/>
  <c r="R258" i="7"/>
  <c r="S258" i="7" s="1"/>
  <c r="I250" i="7"/>
  <c r="I251" i="7" s="1" a="1"/>
  <c r="W250" i="7"/>
  <c r="X250" i="7" s="1"/>
  <c r="Y250" i="7" s="1"/>
  <c r="U258" i="6"/>
  <c r="V258" i="6" s="1"/>
  <c r="H259" i="6"/>
  <c r="R258" i="6"/>
  <c r="S258" i="6" s="1"/>
  <c r="O258" i="6"/>
  <c r="Q258" i="6" s="1"/>
  <c r="W247" i="6"/>
  <c r="X247" i="6" s="1"/>
  <c r="Y247" i="6" s="1"/>
  <c r="I247" i="6"/>
  <c r="I248" i="6" s="1" a="1"/>
  <c r="W247" i="5"/>
  <c r="X247" i="5" s="1"/>
  <c r="Y247" i="5" s="1"/>
  <c r="I247" i="5"/>
  <c r="I248" i="5" s="1" a="1"/>
  <c r="H260" i="5"/>
  <c r="U259" i="5"/>
  <c r="V259" i="5" s="1"/>
  <c r="O259" i="5"/>
  <c r="Q259" i="5" s="1"/>
  <c r="R259" i="5"/>
  <c r="S259" i="5" s="1"/>
  <c r="O259" i="4"/>
  <c r="Q259" i="4" s="1"/>
  <c r="R259" i="4"/>
  <c r="S259" i="4" s="1"/>
  <c r="H260" i="4"/>
  <c r="U259" i="4"/>
  <c r="V259" i="4" s="1"/>
  <c r="I252" i="4"/>
  <c r="I253" i="4" s="1" a="1"/>
  <c r="W252" i="4"/>
  <c r="X252" i="4" s="1"/>
  <c r="Y252" i="4" s="1"/>
  <c r="U259" i="13" l="1"/>
  <c r="V259" i="13" s="1"/>
  <c r="H260" i="13"/>
  <c r="R259" i="13"/>
  <c r="S259" i="13" s="1"/>
  <c r="O259" i="13"/>
  <c r="Q259" i="13" s="1"/>
  <c r="I249" i="13"/>
  <c r="I250" i="13" s="1" a="1"/>
  <c r="W249" i="13"/>
  <c r="X249" i="13" s="1"/>
  <c r="U264" i="12"/>
  <c r="V264" i="12" s="1"/>
  <c r="H265" i="12"/>
  <c r="R264" i="12"/>
  <c r="S264" i="12" s="1"/>
  <c r="O264" i="12"/>
  <c r="Q264" i="12" s="1"/>
  <c r="I249" i="12"/>
  <c r="I250" i="12" s="1" a="1"/>
  <c r="W249" i="12"/>
  <c r="X249" i="12" s="1"/>
  <c r="H260" i="11"/>
  <c r="U259" i="11"/>
  <c r="V259" i="11" s="1"/>
  <c r="O259" i="11"/>
  <c r="Q259" i="11" s="1"/>
  <c r="R259" i="11"/>
  <c r="S259" i="11" s="1"/>
  <c r="I251" i="11"/>
  <c r="I252" i="11" s="1" a="1"/>
  <c r="W251" i="11"/>
  <c r="X251" i="11" s="1"/>
  <c r="U260" i="10"/>
  <c r="V260" i="10" s="1"/>
  <c r="H261" i="10"/>
  <c r="R260" i="10"/>
  <c r="S260" i="10" s="1"/>
  <c r="O260" i="10"/>
  <c r="Q260" i="10" s="1"/>
  <c r="X249" i="10"/>
  <c r="I249" i="10"/>
  <c r="I250" i="10" s="1" a="1"/>
  <c r="W250" i="10" s="1"/>
  <c r="I251" i="7"/>
  <c r="I252" i="7" s="1" a="1"/>
  <c r="W251" i="7"/>
  <c r="X251" i="7" s="1"/>
  <c r="Y251" i="7" s="1"/>
  <c r="H260" i="7"/>
  <c r="U259" i="7"/>
  <c r="V259" i="7" s="1"/>
  <c r="O259" i="7"/>
  <c r="Q259" i="7" s="1"/>
  <c r="R259" i="7"/>
  <c r="S259" i="7" s="1"/>
  <c r="I248" i="6"/>
  <c r="I249" i="6" s="1" a="1"/>
  <c r="W248" i="6"/>
  <c r="X248" i="6" s="1"/>
  <c r="Y248" i="6" s="1"/>
  <c r="U259" i="6"/>
  <c r="V259" i="6" s="1"/>
  <c r="H260" i="6"/>
  <c r="O259" i="6"/>
  <c r="Q259" i="6" s="1"/>
  <c r="R259" i="6"/>
  <c r="S259" i="6" s="1"/>
  <c r="I248" i="5"/>
  <c r="I249" i="5" s="1" a="1"/>
  <c r="W248" i="5"/>
  <c r="X248" i="5" s="1"/>
  <c r="Y248" i="5" s="1"/>
  <c r="H261" i="5"/>
  <c r="U260" i="5"/>
  <c r="V260" i="5" s="1"/>
  <c r="O260" i="5"/>
  <c r="Q260" i="5" s="1"/>
  <c r="R260" i="5"/>
  <c r="S260" i="5" s="1"/>
  <c r="O260" i="4"/>
  <c r="Q260" i="4" s="1"/>
  <c r="R260" i="4"/>
  <c r="S260" i="4" s="1"/>
  <c r="H261" i="4"/>
  <c r="U260" i="4"/>
  <c r="V260" i="4" s="1"/>
  <c r="I253" i="4"/>
  <c r="I254" i="4" s="1" a="1"/>
  <c r="W253" i="4"/>
  <c r="X253" i="4" s="1"/>
  <c r="Y253" i="4" s="1"/>
  <c r="U260" i="13" l="1"/>
  <c r="V260" i="13" s="1"/>
  <c r="H261" i="13"/>
  <c r="O260" i="13"/>
  <c r="Q260" i="13" s="1"/>
  <c r="R260" i="13"/>
  <c r="S260" i="13" s="1"/>
  <c r="I250" i="13"/>
  <c r="I251" i="13" s="1" a="1"/>
  <c r="W250" i="13"/>
  <c r="X250" i="13" s="1"/>
  <c r="I250" i="12"/>
  <c r="I251" i="12" s="1" a="1"/>
  <c r="W250" i="12"/>
  <c r="X250" i="12" s="1"/>
  <c r="H266" i="12"/>
  <c r="U265" i="12"/>
  <c r="V265" i="12" s="1"/>
  <c r="O265" i="12"/>
  <c r="Q265" i="12" s="1"/>
  <c r="R265" i="12"/>
  <c r="S265" i="12" s="1"/>
  <c r="H261" i="11"/>
  <c r="U260" i="11"/>
  <c r="V260" i="11" s="1"/>
  <c r="R260" i="11"/>
  <c r="S260" i="11" s="1"/>
  <c r="O260" i="11"/>
  <c r="Q260" i="11" s="1"/>
  <c r="I252" i="11"/>
  <c r="I253" i="11" s="1" a="1"/>
  <c r="W252" i="11"/>
  <c r="X252" i="11" s="1"/>
  <c r="H262" i="10"/>
  <c r="O261" i="10"/>
  <c r="Q261" i="10" s="1"/>
  <c r="U261" i="10"/>
  <c r="V261" i="10" s="1"/>
  <c r="R261" i="10"/>
  <c r="S261" i="10" s="1"/>
  <c r="X250" i="10"/>
  <c r="I250" i="10"/>
  <c r="I251" i="10" s="1" a="1"/>
  <c r="W251" i="10" s="1"/>
  <c r="U260" i="7"/>
  <c r="V260" i="7" s="1"/>
  <c r="H261" i="7"/>
  <c r="O260" i="7"/>
  <c r="Q260" i="7" s="1"/>
  <c r="R260" i="7"/>
  <c r="S260" i="7" s="1"/>
  <c r="W252" i="7"/>
  <c r="X252" i="7" s="1"/>
  <c r="Y252" i="7" s="1"/>
  <c r="I252" i="7"/>
  <c r="I253" i="7" s="1" a="1"/>
  <c r="H261" i="6"/>
  <c r="U260" i="6"/>
  <c r="V260" i="6" s="1"/>
  <c r="O260" i="6"/>
  <c r="Q260" i="6" s="1"/>
  <c r="R260" i="6"/>
  <c r="S260" i="6" s="1"/>
  <c r="I249" i="6"/>
  <c r="I250" i="6" s="1" a="1"/>
  <c r="W249" i="6"/>
  <c r="X249" i="6" s="1"/>
  <c r="Y249" i="6" s="1"/>
  <c r="H262" i="5"/>
  <c r="U261" i="5"/>
  <c r="V261" i="5" s="1"/>
  <c r="R261" i="5"/>
  <c r="S261" i="5" s="1"/>
  <c r="O261" i="5"/>
  <c r="Q261" i="5" s="1"/>
  <c r="W249" i="5"/>
  <c r="X249" i="5" s="1"/>
  <c r="Y249" i="5" s="1"/>
  <c r="I249" i="5"/>
  <c r="I250" i="5" s="1" a="1"/>
  <c r="O261" i="4"/>
  <c r="Q261" i="4" s="1"/>
  <c r="R261" i="4"/>
  <c r="S261" i="4" s="1"/>
  <c r="H262" i="4"/>
  <c r="U261" i="4"/>
  <c r="V261" i="4" s="1"/>
  <c r="I254" i="4"/>
  <c r="I255" i="4" s="1" a="1"/>
  <c r="W254" i="4"/>
  <c r="X254" i="4" s="1"/>
  <c r="Y254" i="4" s="1"/>
  <c r="R261" i="13" l="1"/>
  <c r="S261" i="13" s="1"/>
  <c r="H262" i="13"/>
  <c r="U261" i="13"/>
  <c r="V261" i="13" s="1"/>
  <c r="O261" i="13"/>
  <c r="Q261" i="13" s="1"/>
  <c r="I251" i="13"/>
  <c r="I252" i="13" s="1" a="1"/>
  <c r="W251" i="13"/>
  <c r="X251" i="13" s="1"/>
  <c r="U266" i="12"/>
  <c r="V266" i="12" s="1"/>
  <c r="H267" i="12"/>
  <c r="R266" i="12"/>
  <c r="S266" i="12" s="1"/>
  <c r="O266" i="12"/>
  <c r="Q266" i="12" s="1"/>
  <c r="I251" i="12"/>
  <c r="I252" i="12" s="1" a="1"/>
  <c r="W251" i="12"/>
  <c r="X251" i="12" s="1"/>
  <c r="I253" i="11"/>
  <c r="I254" i="11" s="1" a="1"/>
  <c r="W253" i="11"/>
  <c r="X253" i="11" s="1"/>
  <c r="H262" i="11"/>
  <c r="U261" i="11"/>
  <c r="V261" i="11" s="1"/>
  <c r="R261" i="11"/>
  <c r="S261" i="11" s="1"/>
  <c r="O261" i="11"/>
  <c r="Q261" i="11" s="1"/>
  <c r="U262" i="10"/>
  <c r="V262" i="10" s="1"/>
  <c r="H263" i="10"/>
  <c r="R262" i="10"/>
  <c r="S262" i="10" s="1"/>
  <c r="O262" i="10"/>
  <c r="Q262" i="10" s="1"/>
  <c r="X251" i="10"/>
  <c r="I251" i="10"/>
  <c r="I252" i="10" s="1" a="1"/>
  <c r="W252" i="10" s="1"/>
  <c r="U261" i="7"/>
  <c r="V261" i="7" s="1"/>
  <c r="H262" i="7"/>
  <c r="R261" i="7"/>
  <c r="S261" i="7" s="1"/>
  <c r="O261" i="7"/>
  <c r="Q261" i="7" s="1"/>
  <c r="I253" i="7"/>
  <c r="I254" i="7" s="1" a="1"/>
  <c r="W253" i="7"/>
  <c r="X253" i="7" s="1"/>
  <c r="Y253" i="7" s="1"/>
  <c r="I250" i="6"/>
  <c r="I251" i="6" s="1" a="1"/>
  <c r="W250" i="6"/>
  <c r="X250" i="6" s="1"/>
  <c r="Y250" i="6" s="1"/>
  <c r="H262" i="6"/>
  <c r="U261" i="6"/>
  <c r="V261" i="6" s="1"/>
  <c r="R261" i="6"/>
  <c r="S261" i="6" s="1"/>
  <c r="O261" i="6"/>
  <c r="Q261" i="6" s="1"/>
  <c r="I250" i="5"/>
  <c r="I251" i="5" s="1" a="1"/>
  <c r="W250" i="5"/>
  <c r="X250" i="5" s="1"/>
  <c r="Y250" i="5" s="1"/>
  <c r="U262" i="5"/>
  <c r="V262" i="5" s="1"/>
  <c r="H263" i="5"/>
  <c r="O262" i="5"/>
  <c r="Q262" i="5" s="1"/>
  <c r="R262" i="5"/>
  <c r="S262" i="5" s="1"/>
  <c r="O262" i="4"/>
  <c r="Q262" i="4" s="1"/>
  <c r="R262" i="4"/>
  <c r="S262" i="4" s="1"/>
  <c r="H263" i="4"/>
  <c r="U262" i="4"/>
  <c r="V262" i="4" s="1"/>
  <c r="I255" i="4"/>
  <c r="I256" i="4" s="1" a="1"/>
  <c r="W255" i="4"/>
  <c r="X255" i="4" s="1"/>
  <c r="Y255" i="4" s="1"/>
  <c r="U262" i="13" l="1"/>
  <c r="V262" i="13" s="1"/>
  <c r="R262" i="13"/>
  <c r="S262" i="13" s="1"/>
  <c r="O262" i="13"/>
  <c r="Q262" i="13" s="1"/>
  <c r="H263" i="13"/>
  <c r="I252" i="13"/>
  <c r="I253" i="13" s="1" a="1"/>
  <c r="W252" i="13"/>
  <c r="X252" i="13" s="1"/>
  <c r="I252" i="12"/>
  <c r="I253" i="12" s="1" a="1"/>
  <c r="W252" i="12"/>
  <c r="X252" i="12" s="1"/>
  <c r="U267" i="12"/>
  <c r="V267" i="12" s="1"/>
  <c r="H268" i="12"/>
  <c r="O267" i="12"/>
  <c r="Q267" i="12" s="1"/>
  <c r="R267" i="12"/>
  <c r="S267" i="12" s="1"/>
  <c r="H263" i="11"/>
  <c r="U262" i="11"/>
  <c r="V262" i="11" s="1"/>
  <c r="O262" i="11"/>
  <c r="Q262" i="11" s="1"/>
  <c r="R262" i="11"/>
  <c r="S262" i="11" s="1"/>
  <c r="I254" i="11"/>
  <c r="I255" i="11" s="1" a="1"/>
  <c r="W254" i="11"/>
  <c r="X254" i="11" s="1"/>
  <c r="O263" i="10"/>
  <c r="Q263" i="10" s="1"/>
  <c r="U263" i="10"/>
  <c r="V263" i="10" s="1"/>
  <c r="R263" i="10"/>
  <c r="S263" i="10" s="1"/>
  <c r="H264" i="10"/>
  <c r="I252" i="10"/>
  <c r="I253" i="10" s="1" a="1"/>
  <c r="W253" i="10" s="1"/>
  <c r="X252" i="10"/>
  <c r="U262" i="7"/>
  <c r="V262" i="7" s="1"/>
  <c r="H263" i="7"/>
  <c r="O262" i="7"/>
  <c r="Q262" i="7" s="1"/>
  <c r="R262" i="7"/>
  <c r="S262" i="7" s="1"/>
  <c r="W254" i="7"/>
  <c r="X254" i="7" s="1"/>
  <c r="Y254" i="7" s="1"/>
  <c r="I254" i="7"/>
  <c r="I255" i="7" s="1" a="1"/>
  <c r="H263" i="6"/>
  <c r="U262" i="6"/>
  <c r="V262" i="6" s="1"/>
  <c r="R262" i="6"/>
  <c r="S262" i="6" s="1"/>
  <c r="O262" i="6"/>
  <c r="Q262" i="6" s="1"/>
  <c r="I251" i="6"/>
  <c r="I252" i="6" s="1" a="1"/>
  <c r="W251" i="6"/>
  <c r="X251" i="6" s="1"/>
  <c r="Y251" i="6" s="1"/>
  <c r="H264" i="5"/>
  <c r="U263" i="5"/>
  <c r="V263" i="5" s="1"/>
  <c r="O263" i="5"/>
  <c r="Q263" i="5" s="1"/>
  <c r="R263" i="5"/>
  <c r="S263" i="5" s="1"/>
  <c r="W251" i="5"/>
  <c r="X251" i="5" s="1"/>
  <c r="Y251" i="5" s="1"/>
  <c r="I251" i="5"/>
  <c r="I252" i="5" s="1" a="1"/>
  <c r="O263" i="4"/>
  <c r="Q263" i="4" s="1"/>
  <c r="R263" i="4"/>
  <c r="S263" i="4" s="1"/>
  <c r="H264" i="4"/>
  <c r="U263" i="4"/>
  <c r="V263" i="4" s="1"/>
  <c r="I256" i="4"/>
  <c r="I257" i="4" s="1" a="1"/>
  <c r="W256" i="4"/>
  <c r="X256" i="4" s="1"/>
  <c r="Y256" i="4" s="1"/>
  <c r="H264" i="13" l="1"/>
  <c r="U263" i="13"/>
  <c r="V263" i="13" s="1"/>
  <c r="O263" i="13"/>
  <c r="Q263" i="13" s="1"/>
  <c r="R263" i="13"/>
  <c r="S263" i="13" s="1"/>
  <c r="I253" i="13"/>
  <c r="I254" i="13" s="1" a="1"/>
  <c r="W253" i="13"/>
  <c r="X253" i="13" s="1"/>
  <c r="U268" i="12"/>
  <c r="V268" i="12" s="1"/>
  <c r="H269" i="12"/>
  <c r="R268" i="12"/>
  <c r="S268" i="12" s="1"/>
  <c r="O268" i="12"/>
  <c r="Q268" i="12" s="1"/>
  <c r="I253" i="12"/>
  <c r="I254" i="12" s="1" a="1"/>
  <c r="W253" i="12"/>
  <c r="X253" i="12" s="1"/>
  <c r="I255" i="11"/>
  <c r="I256" i="11" s="1" a="1"/>
  <c r="W255" i="11"/>
  <c r="X255" i="11" s="1"/>
  <c r="U263" i="11"/>
  <c r="V263" i="11" s="1"/>
  <c r="H264" i="11"/>
  <c r="O263" i="11"/>
  <c r="Q263" i="11" s="1"/>
  <c r="R263" i="11"/>
  <c r="S263" i="11" s="1"/>
  <c r="U264" i="10"/>
  <c r="V264" i="10" s="1"/>
  <c r="H265" i="10"/>
  <c r="O264" i="10"/>
  <c r="Q264" i="10" s="1"/>
  <c r="R264" i="10"/>
  <c r="S264" i="10" s="1"/>
  <c r="X253" i="10"/>
  <c r="I253" i="10"/>
  <c r="I254" i="10" s="1" a="1"/>
  <c r="W254" i="10" s="1"/>
  <c r="W255" i="7"/>
  <c r="X255" i="7" s="1"/>
  <c r="Y255" i="7" s="1"/>
  <c r="I255" i="7"/>
  <c r="I256" i="7" s="1" a="1"/>
  <c r="H264" i="7"/>
  <c r="U263" i="7"/>
  <c r="V263" i="7" s="1"/>
  <c r="R263" i="7"/>
  <c r="S263" i="7" s="1"/>
  <c r="O263" i="7"/>
  <c r="Q263" i="7" s="1"/>
  <c r="W252" i="6"/>
  <c r="X252" i="6" s="1"/>
  <c r="Y252" i="6" s="1"/>
  <c r="I252" i="6"/>
  <c r="I253" i="6" s="1" a="1"/>
  <c r="H264" i="6"/>
  <c r="U263" i="6"/>
  <c r="V263" i="6" s="1"/>
  <c r="R263" i="6"/>
  <c r="S263" i="6" s="1"/>
  <c r="O263" i="6"/>
  <c r="Q263" i="6" s="1"/>
  <c r="I252" i="5"/>
  <c r="I253" i="5" s="1" a="1"/>
  <c r="W252" i="5"/>
  <c r="X252" i="5" s="1"/>
  <c r="Y252" i="5" s="1"/>
  <c r="U264" i="5"/>
  <c r="V264" i="5" s="1"/>
  <c r="H265" i="5"/>
  <c r="O264" i="5"/>
  <c r="Q264" i="5" s="1"/>
  <c r="R264" i="5"/>
  <c r="S264" i="5" s="1"/>
  <c r="O264" i="4"/>
  <c r="Q264" i="4" s="1"/>
  <c r="R264" i="4"/>
  <c r="S264" i="4" s="1"/>
  <c r="H265" i="4"/>
  <c r="U264" i="4"/>
  <c r="V264" i="4" s="1"/>
  <c r="I257" i="4"/>
  <c r="I258" i="4" s="1" a="1"/>
  <c r="W257" i="4"/>
  <c r="X257" i="4" s="1"/>
  <c r="Y257" i="4" s="1"/>
  <c r="R264" i="13" l="1"/>
  <c r="S264" i="13" s="1"/>
  <c r="H265" i="13"/>
  <c r="U264" i="13"/>
  <c r="V264" i="13" s="1"/>
  <c r="O264" i="13"/>
  <c r="Q264" i="13" s="1"/>
  <c r="I254" i="13"/>
  <c r="I255" i="13" s="1" a="1"/>
  <c r="W254" i="13"/>
  <c r="X254" i="13" s="1"/>
  <c r="I254" i="12"/>
  <c r="I255" i="12" s="1" a="1"/>
  <c r="W254" i="12"/>
  <c r="X254" i="12" s="1"/>
  <c r="U269" i="12"/>
  <c r="V269" i="12" s="1"/>
  <c r="H270" i="12"/>
  <c r="O269" i="12"/>
  <c r="Q269" i="12" s="1"/>
  <c r="R269" i="12"/>
  <c r="S269" i="12" s="1"/>
  <c r="U264" i="11"/>
  <c r="V264" i="11" s="1"/>
  <c r="H265" i="11"/>
  <c r="O264" i="11"/>
  <c r="Q264" i="11" s="1"/>
  <c r="R264" i="11"/>
  <c r="S264" i="11" s="1"/>
  <c r="I256" i="11"/>
  <c r="I257" i="11" s="1" a="1"/>
  <c r="W256" i="11"/>
  <c r="X256" i="11" s="1"/>
  <c r="U265" i="10"/>
  <c r="V265" i="10" s="1"/>
  <c r="H266" i="10"/>
  <c r="O265" i="10"/>
  <c r="Q265" i="10" s="1"/>
  <c r="R265" i="10"/>
  <c r="S265" i="10" s="1"/>
  <c r="X254" i="10"/>
  <c r="I254" i="10"/>
  <c r="I255" i="10" s="1" a="1"/>
  <c r="W255" i="10" s="1"/>
  <c r="H265" i="7"/>
  <c r="U264" i="7"/>
  <c r="V264" i="7" s="1"/>
  <c r="R264" i="7"/>
  <c r="S264" i="7" s="1"/>
  <c r="O264" i="7"/>
  <c r="Q264" i="7" s="1"/>
  <c r="W256" i="7"/>
  <c r="X256" i="7" s="1"/>
  <c r="Y256" i="7" s="1"/>
  <c r="I256" i="7"/>
  <c r="I257" i="7" s="1" a="1"/>
  <c r="I253" i="6"/>
  <c r="I254" i="6" s="1" a="1"/>
  <c r="W253" i="6"/>
  <c r="X253" i="6" s="1"/>
  <c r="Y253" i="6" s="1"/>
  <c r="H265" i="6"/>
  <c r="U264" i="6"/>
  <c r="V264" i="6" s="1"/>
  <c r="O264" i="6"/>
  <c r="Q264" i="6" s="1"/>
  <c r="R264" i="6"/>
  <c r="S264" i="6" s="1"/>
  <c r="U265" i="5"/>
  <c r="V265" i="5" s="1"/>
  <c r="H266" i="5"/>
  <c r="O265" i="5"/>
  <c r="Q265" i="5" s="1"/>
  <c r="R265" i="5"/>
  <c r="S265" i="5" s="1"/>
  <c r="I253" i="5"/>
  <c r="I254" i="5" s="1" a="1"/>
  <c r="W253" i="5"/>
  <c r="X253" i="5" s="1"/>
  <c r="Y253" i="5" s="1"/>
  <c r="O265" i="4"/>
  <c r="Q265" i="4" s="1"/>
  <c r="R265" i="4"/>
  <c r="S265" i="4" s="1"/>
  <c r="H266" i="4"/>
  <c r="U265" i="4"/>
  <c r="V265" i="4" s="1"/>
  <c r="I258" i="4"/>
  <c r="I259" i="4" s="1" a="1"/>
  <c r="W258" i="4"/>
  <c r="X258" i="4" s="1"/>
  <c r="Y258" i="4" s="1"/>
  <c r="R265" i="13" l="1"/>
  <c r="S265" i="13" s="1"/>
  <c r="O265" i="13"/>
  <c r="Q265" i="13" s="1"/>
  <c r="U265" i="13"/>
  <c r="V265" i="13" s="1"/>
  <c r="H266" i="13"/>
  <c r="I255" i="13"/>
  <c r="I256" i="13" s="1" a="1"/>
  <c r="W255" i="13"/>
  <c r="X255" i="13" s="1"/>
  <c r="U270" i="12"/>
  <c r="V270" i="12" s="1"/>
  <c r="H271" i="12"/>
  <c r="R270" i="12"/>
  <c r="S270" i="12" s="1"/>
  <c r="O270" i="12"/>
  <c r="Q270" i="12" s="1"/>
  <c r="I255" i="12"/>
  <c r="I256" i="12" s="1" a="1"/>
  <c r="W255" i="12"/>
  <c r="X255" i="12" s="1"/>
  <c r="I257" i="11"/>
  <c r="I258" i="11" s="1" a="1"/>
  <c r="W257" i="11"/>
  <c r="X257" i="11" s="1"/>
  <c r="U265" i="11"/>
  <c r="V265" i="11" s="1"/>
  <c r="H266" i="11"/>
  <c r="O265" i="11"/>
  <c r="Q265" i="11" s="1"/>
  <c r="R265" i="11"/>
  <c r="S265" i="11" s="1"/>
  <c r="H267" i="10"/>
  <c r="O266" i="10"/>
  <c r="Q266" i="10" s="1"/>
  <c r="U266" i="10"/>
  <c r="V266" i="10" s="1"/>
  <c r="R266" i="10"/>
  <c r="S266" i="10" s="1"/>
  <c r="X255" i="10"/>
  <c r="I255" i="10"/>
  <c r="I256" i="10" s="1" a="1"/>
  <c r="W256" i="10" s="1"/>
  <c r="I257" i="7"/>
  <c r="I258" i="7" s="1" a="1"/>
  <c r="W257" i="7"/>
  <c r="X257" i="7" s="1"/>
  <c r="Y257" i="7" s="1"/>
  <c r="H266" i="7"/>
  <c r="U265" i="7"/>
  <c r="V265" i="7" s="1"/>
  <c r="O265" i="7"/>
  <c r="Q265" i="7" s="1"/>
  <c r="R265" i="7"/>
  <c r="S265" i="7" s="1"/>
  <c r="U265" i="6"/>
  <c r="V265" i="6" s="1"/>
  <c r="H266" i="6"/>
  <c r="R265" i="6"/>
  <c r="S265" i="6" s="1"/>
  <c r="O265" i="6"/>
  <c r="Q265" i="6" s="1"/>
  <c r="W254" i="6"/>
  <c r="X254" i="6" s="1"/>
  <c r="Y254" i="6" s="1"/>
  <c r="I254" i="6"/>
  <c r="I255" i="6" s="1" a="1"/>
  <c r="I254" i="5"/>
  <c r="I255" i="5" s="1" a="1"/>
  <c r="W254" i="5"/>
  <c r="X254" i="5" s="1"/>
  <c r="Y254" i="5" s="1"/>
  <c r="U266" i="5"/>
  <c r="V266" i="5" s="1"/>
  <c r="H267" i="5"/>
  <c r="R266" i="5"/>
  <c r="S266" i="5" s="1"/>
  <c r="O266" i="5"/>
  <c r="Q266" i="5" s="1"/>
  <c r="O266" i="4"/>
  <c r="Q266" i="4" s="1"/>
  <c r="R266" i="4"/>
  <c r="S266" i="4" s="1"/>
  <c r="H267" i="4"/>
  <c r="U266" i="4"/>
  <c r="V266" i="4" s="1"/>
  <c r="I259" i="4"/>
  <c r="I260" i="4" s="1" a="1"/>
  <c r="W259" i="4"/>
  <c r="X259" i="4" s="1"/>
  <c r="Y259" i="4" s="1"/>
  <c r="U266" i="13" l="1"/>
  <c r="V266" i="13" s="1"/>
  <c r="H267" i="13"/>
  <c r="O266" i="13"/>
  <c r="Q266" i="13" s="1"/>
  <c r="R266" i="13"/>
  <c r="S266" i="13" s="1"/>
  <c r="I256" i="13"/>
  <c r="I257" i="13" s="1" a="1"/>
  <c r="W256" i="13"/>
  <c r="X256" i="13" s="1"/>
  <c r="I256" i="12"/>
  <c r="I257" i="12" s="1" a="1"/>
  <c r="W256" i="12"/>
  <c r="X256" i="12" s="1"/>
  <c r="U271" i="12"/>
  <c r="V271" i="12" s="1"/>
  <c r="H272" i="12"/>
  <c r="R271" i="12"/>
  <c r="S271" i="12" s="1"/>
  <c r="O271" i="12"/>
  <c r="Q271" i="12" s="1"/>
  <c r="U266" i="11"/>
  <c r="V266" i="11" s="1"/>
  <c r="H267" i="11"/>
  <c r="O266" i="11"/>
  <c r="Q266" i="11" s="1"/>
  <c r="R266" i="11"/>
  <c r="S266" i="11" s="1"/>
  <c r="I258" i="11"/>
  <c r="I259" i="11" s="1" a="1"/>
  <c r="W258" i="11"/>
  <c r="X258" i="11" s="1"/>
  <c r="H268" i="10"/>
  <c r="O267" i="10"/>
  <c r="Q267" i="10" s="1"/>
  <c r="U267" i="10"/>
  <c r="V267" i="10" s="1"/>
  <c r="R267" i="10"/>
  <c r="S267" i="10" s="1"/>
  <c r="X256" i="10"/>
  <c r="I256" i="10"/>
  <c r="I257" i="10" s="1" a="1"/>
  <c r="W257" i="10" s="1"/>
  <c r="H267" i="7"/>
  <c r="U266" i="7"/>
  <c r="V266" i="7" s="1"/>
  <c r="O266" i="7"/>
  <c r="Q266" i="7" s="1"/>
  <c r="R266" i="7"/>
  <c r="S266" i="7" s="1"/>
  <c r="I258" i="7"/>
  <c r="I259" i="7" s="1" a="1"/>
  <c r="W258" i="7"/>
  <c r="X258" i="7" s="1"/>
  <c r="Y258" i="7" s="1"/>
  <c r="H267" i="6"/>
  <c r="U266" i="6"/>
  <c r="V266" i="6" s="1"/>
  <c r="R266" i="6"/>
  <c r="S266" i="6" s="1"/>
  <c r="O266" i="6"/>
  <c r="Q266" i="6" s="1"/>
  <c r="W255" i="6"/>
  <c r="X255" i="6" s="1"/>
  <c r="Y255" i="6" s="1"/>
  <c r="I255" i="6"/>
  <c r="I256" i="6" s="1" a="1"/>
  <c r="H268" i="5"/>
  <c r="U267" i="5"/>
  <c r="V267" i="5" s="1"/>
  <c r="O267" i="5"/>
  <c r="Q267" i="5" s="1"/>
  <c r="R267" i="5"/>
  <c r="S267" i="5" s="1"/>
  <c r="W255" i="5"/>
  <c r="X255" i="5" s="1"/>
  <c r="Y255" i="5" s="1"/>
  <c r="I255" i="5"/>
  <c r="I256" i="5" s="1" a="1"/>
  <c r="O267" i="4"/>
  <c r="Q267" i="4" s="1"/>
  <c r="R267" i="4"/>
  <c r="S267" i="4" s="1"/>
  <c r="H268" i="4"/>
  <c r="U267" i="4"/>
  <c r="V267" i="4" s="1"/>
  <c r="I260" i="4"/>
  <c r="I261" i="4" s="1" a="1"/>
  <c r="W260" i="4"/>
  <c r="X260" i="4" s="1"/>
  <c r="Y260" i="4" s="1"/>
  <c r="U267" i="13" l="1"/>
  <c r="V267" i="13" s="1"/>
  <c r="H268" i="13"/>
  <c r="O267" i="13"/>
  <c r="Q267" i="13" s="1"/>
  <c r="R267" i="13"/>
  <c r="S267" i="13" s="1"/>
  <c r="I257" i="13"/>
  <c r="I258" i="13" s="1" a="1"/>
  <c r="W257" i="13"/>
  <c r="X257" i="13" s="1"/>
  <c r="H273" i="12"/>
  <c r="U272" i="12"/>
  <c r="V272" i="12" s="1"/>
  <c r="R272" i="12"/>
  <c r="S272" i="12" s="1"/>
  <c r="O272" i="12"/>
  <c r="Q272" i="12" s="1"/>
  <c r="I257" i="12"/>
  <c r="I258" i="12" s="1" a="1"/>
  <c r="W257" i="12"/>
  <c r="X257" i="12" s="1"/>
  <c r="I259" i="11"/>
  <c r="I260" i="11" s="1" a="1"/>
  <c r="W259" i="11"/>
  <c r="X259" i="11" s="1"/>
  <c r="U267" i="11"/>
  <c r="V267" i="11" s="1"/>
  <c r="H268" i="11"/>
  <c r="O267" i="11"/>
  <c r="Q267" i="11" s="1"/>
  <c r="R267" i="11"/>
  <c r="S267" i="11" s="1"/>
  <c r="U268" i="10"/>
  <c r="V268" i="10" s="1"/>
  <c r="R268" i="10"/>
  <c r="S268" i="10" s="1"/>
  <c r="H269" i="10"/>
  <c r="O268" i="10"/>
  <c r="Q268" i="10" s="1"/>
  <c r="X257" i="10"/>
  <c r="I257" i="10"/>
  <c r="I258" i="10" s="1" a="1"/>
  <c r="W258" i="10" s="1"/>
  <c r="I259" i="7"/>
  <c r="I260" i="7" s="1" a="1"/>
  <c r="W259" i="7"/>
  <c r="X259" i="7" s="1"/>
  <c r="Y259" i="7" s="1"/>
  <c r="U267" i="7"/>
  <c r="V267" i="7" s="1"/>
  <c r="H268" i="7"/>
  <c r="O267" i="7"/>
  <c r="Q267" i="7" s="1"/>
  <c r="R267" i="7"/>
  <c r="S267" i="7" s="1"/>
  <c r="W256" i="6"/>
  <c r="X256" i="6" s="1"/>
  <c r="Y256" i="6" s="1"/>
  <c r="I256" i="6"/>
  <c r="I257" i="6" s="1" a="1"/>
  <c r="H268" i="6"/>
  <c r="U267" i="6"/>
  <c r="V267" i="6" s="1"/>
  <c r="R267" i="6"/>
  <c r="S267" i="6" s="1"/>
  <c r="O267" i="6"/>
  <c r="Q267" i="6" s="1"/>
  <c r="I256" i="5"/>
  <c r="I257" i="5" s="1" a="1"/>
  <c r="W256" i="5"/>
  <c r="X256" i="5" s="1"/>
  <c r="Y256" i="5" s="1"/>
  <c r="H269" i="5"/>
  <c r="U268" i="5"/>
  <c r="V268" i="5" s="1"/>
  <c r="R268" i="5"/>
  <c r="S268" i="5" s="1"/>
  <c r="O268" i="5"/>
  <c r="Q268" i="5" s="1"/>
  <c r="O268" i="4"/>
  <c r="Q268" i="4" s="1"/>
  <c r="R268" i="4"/>
  <c r="S268" i="4" s="1"/>
  <c r="H269" i="4"/>
  <c r="U268" i="4"/>
  <c r="V268" i="4" s="1"/>
  <c r="I261" i="4"/>
  <c r="I262" i="4" s="1" a="1"/>
  <c r="W261" i="4"/>
  <c r="X261" i="4" s="1"/>
  <c r="Y261" i="4" s="1"/>
  <c r="U268" i="13" l="1"/>
  <c r="V268" i="13" s="1"/>
  <c r="H269" i="13"/>
  <c r="O268" i="13"/>
  <c r="Q268" i="13" s="1"/>
  <c r="R268" i="13"/>
  <c r="S268" i="13" s="1"/>
  <c r="I258" i="13"/>
  <c r="I259" i="13" s="1" a="1"/>
  <c r="W258" i="13"/>
  <c r="X258" i="13" s="1"/>
  <c r="I258" i="12"/>
  <c r="I259" i="12" s="1" a="1"/>
  <c r="W258" i="12"/>
  <c r="X258" i="12" s="1"/>
  <c r="H274" i="12"/>
  <c r="U273" i="12"/>
  <c r="V273" i="12" s="1"/>
  <c r="O273" i="12"/>
  <c r="Q273" i="12" s="1"/>
  <c r="R273" i="12"/>
  <c r="S273" i="12" s="1"/>
  <c r="U268" i="11"/>
  <c r="V268" i="11" s="1"/>
  <c r="H269" i="11"/>
  <c r="O268" i="11"/>
  <c r="Q268" i="11" s="1"/>
  <c r="R268" i="11"/>
  <c r="S268" i="11" s="1"/>
  <c r="I260" i="11"/>
  <c r="I261" i="11" s="1" a="1"/>
  <c r="W260" i="11"/>
  <c r="X260" i="11" s="1"/>
  <c r="H270" i="10"/>
  <c r="U269" i="10"/>
  <c r="V269" i="10" s="1"/>
  <c r="R269" i="10"/>
  <c r="S269" i="10" s="1"/>
  <c r="O269" i="10"/>
  <c r="Q269" i="10" s="1"/>
  <c r="I258" i="10"/>
  <c r="I259" i="10" s="1" a="1"/>
  <c r="W259" i="10" s="1"/>
  <c r="X258" i="10"/>
  <c r="U268" i="7"/>
  <c r="V268" i="7" s="1"/>
  <c r="H269" i="7"/>
  <c r="R268" i="7"/>
  <c r="S268" i="7" s="1"/>
  <c r="O268" i="7"/>
  <c r="Q268" i="7" s="1"/>
  <c r="W260" i="7"/>
  <c r="X260" i="7" s="1"/>
  <c r="Y260" i="7" s="1"/>
  <c r="I260" i="7"/>
  <c r="I261" i="7" s="1" a="1"/>
  <c r="H269" i="6"/>
  <c r="U268" i="6"/>
  <c r="V268" i="6" s="1"/>
  <c r="R268" i="6"/>
  <c r="S268" i="6" s="1"/>
  <c r="O268" i="6"/>
  <c r="Q268" i="6" s="1"/>
  <c r="W257" i="6"/>
  <c r="X257" i="6" s="1"/>
  <c r="Y257" i="6" s="1"/>
  <c r="I257" i="6"/>
  <c r="I258" i="6" s="1" a="1"/>
  <c r="U269" i="5"/>
  <c r="V269" i="5" s="1"/>
  <c r="H270" i="5"/>
  <c r="R269" i="5"/>
  <c r="S269" i="5" s="1"/>
  <c r="O269" i="5"/>
  <c r="Q269" i="5" s="1"/>
  <c r="W257" i="5"/>
  <c r="X257" i="5" s="1"/>
  <c r="Y257" i="5" s="1"/>
  <c r="I257" i="5"/>
  <c r="I258" i="5" s="1" a="1"/>
  <c r="O269" i="4"/>
  <c r="Q269" i="4" s="1"/>
  <c r="R269" i="4"/>
  <c r="S269" i="4" s="1"/>
  <c r="H270" i="4"/>
  <c r="U269" i="4"/>
  <c r="V269" i="4" s="1"/>
  <c r="I262" i="4"/>
  <c r="I263" i="4" s="1" a="1"/>
  <c r="W262" i="4"/>
  <c r="X262" i="4" s="1"/>
  <c r="Y262" i="4" s="1"/>
  <c r="H270" i="13" l="1"/>
  <c r="U269" i="13"/>
  <c r="V269" i="13" s="1"/>
  <c r="O269" i="13"/>
  <c r="Q269" i="13" s="1"/>
  <c r="R269" i="13"/>
  <c r="S269" i="13" s="1"/>
  <c r="I259" i="13"/>
  <c r="I260" i="13" s="1" a="1"/>
  <c r="W259" i="13"/>
  <c r="X259" i="13" s="1"/>
  <c r="H275" i="12"/>
  <c r="U274" i="12"/>
  <c r="V274" i="12" s="1"/>
  <c r="O274" i="12"/>
  <c r="Q274" i="12" s="1"/>
  <c r="R274" i="12"/>
  <c r="S274" i="12" s="1"/>
  <c r="I259" i="12"/>
  <c r="I260" i="12" s="1" a="1"/>
  <c r="W259" i="12"/>
  <c r="X259" i="12" s="1"/>
  <c r="H270" i="11"/>
  <c r="U269" i="11"/>
  <c r="V269" i="11" s="1"/>
  <c r="O269" i="11"/>
  <c r="Q269" i="11" s="1"/>
  <c r="R269" i="11"/>
  <c r="S269" i="11" s="1"/>
  <c r="I261" i="11"/>
  <c r="I262" i="11" s="1" a="1"/>
  <c r="W261" i="11"/>
  <c r="X261" i="11" s="1"/>
  <c r="H271" i="10"/>
  <c r="U270" i="10"/>
  <c r="V270" i="10" s="1"/>
  <c r="R270" i="10"/>
  <c r="S270" i="10" s="1"/>
  <c r="O270" i="10"/>
  <c r="Q270" i="10" s="1"/>
  <c r="X259" i="10"/>
  <c r="I259" i="10"/>
  <c r="I260" i="10" s="1" a="1"/>
  <c r="W260" i="10" s="1"/>
  <c r="W261" i="7"/>
  <c r="X261" i="7" s="1"/>
  <c r="Y261" i="7" s="1"/>
  <c r="I261" i="7"/>
  <c r="I262" i="7" s="1" a="1"/>
  <c r="H270" i="7"/>
  <c r="U269" i="7"/>
  <c r="V269" i="7" s="1"/>
  <c r="R269" i="7"/>
  <c r="S269" i="7" s="1"/>
  <c r="O269" i="7"/>
  <c r="Q269" i="7" s="1"/>
  <c r="W258" i="6"/>
  <c r="X258" i="6" s="1"/>
  <c r="Y258" i="6" s="1"/>
  <c r="I258" i="6"/>
  <c r="I259" i="6" s="1" a="1"/>
  <c r="H270" i="6"/>
  <c r="U269" i="6"/>
  <c r="V269" i="6" s="1"/>
  <c r="R269" i="6"/>
  <c r="S269" i="6" s="1"/>
  <c r="O269" i="6"/>
  <c r="Q269" i="6" s="1"/>
  <c r="W258" i="5"/>
  <c r="X258" i="5" s="1"/>
  <c r="Y258" i="5" s="1"/>
  <c r="I258" i="5"/>
  <c r="I259" i="5" s="1" a="1"/>
  <c r="H271" i="5"/>
  <c r="U270" i="5"/>
  <c r="V270" i="5" s="1"/>
  <c r="O270" i="5"/>
  <c r="Q270" i="5" s="1"/>
  <c r="R270" i="5"/>
  <c r="S270" i="5" s="1"/>
  <c r="O270" i="4"/>
  <c r="Q270" i="4" s="1"/>
  <c r="R270" i="4"/>
  <c r="S270" i="4" s="1"/>
  <c r="H271" i="4"/>
  <c r="U270" i="4"/>
  <c r="V270" i="4" s="1"/>
  <c r="I263" i="4"/>
  <c r="I264" i="4" s="1" a="1"/>
  <c r="W263" i="4"/>
  <c r="X263" i="4" s="1"/>
  <c r="Y263" i="4" s="1"/>
  <c r="R270" i="13" l="1"/>
  <c r="S270" i="13" s="1"/>
  <c r="H271" i="13"/>
  <c r="U270" i="13"/>
  <c r="V270" i="13" s="1"/>
  <c r="O270" i="13"/>
  <c r="Q270" i="13" s="1"/>
  <c r="I260" i="13"/>
  <c r="I261" i="13" s="1" a="1"/>
  <c r="W260" i="13"/>
  <c r="X260" i="13" s="1"/>
  <c r="I260" i="12"/>
  <c r="I261" i="12" s="1" a="1"/>
  <c r="W260" i="12"/>
  <c r="X260" i="12" s="1"/>
  <c r="H276" i="12"/>
  <c r="U275" i="12"/>
  <c r="V275" i="12" s="1"/>
  <c r="R275" i="12"/>
  <c r="S275" i="12" s="1"/>
  <c r="O275" i="12"/>
  <c r="Q275" i="12" s="1"/>
  <c r="I262" i="11"/>
  <c r="I263" i="11" s="1" a="1"/>
  <c r="W262" i="11"/>
  <c r="X262" i="11" s="1"/>
  <c r="H271" i="11"/>
  <c r="U270" i="11"/>
  <c r="V270" i="11" s="1"/>
  <c r="O270" i="11"/>
  <c r="Q270" i="11" s="1"/>
  <c r="R270" i="11"/>
  <c r="S270" i="11" s="1"/>
  <c r="O271" i="10"/>
  <c r="Q271" i="10" s="1"/>
  <c r="H272" i="10"/>
  <c r="U271" i="10"/>
  <c r="V271" i="10" s="1"/>
  <c r="R271" i="10"/>
  <c r="S271" i="10" s="1"/>
  <c r="X260" i="10"/>
  <c r="I260" i="10"/>
  <c r="I261" i="10" s="1" a="1"/>
  <c r="W261" i="10" s="1"/>
  <c r="H271" i="7"/>
  <c r="U270" i="7"/>
  <c r="V270" i="7" s="1"/>
  <c r="R270" i="7"/>
  <c r="S270" i="7" s="1"/>
  <c r="O270" i="7"/>
  <c r="Q270" i="7" s="1"/>
  <c r="I262" i="7"/>
  <c r="I263" i="7" s="1" a="1"/>
  <c r="W262" i="7"/>
  <c r="X262" i="7" s="1"/>
  <c r="Y262" i="7" s="1"/>
  <c r="H271" i="6"/>
  <c r="U270" i="6"/>
  <c r="V270" i="6" s="1"/>
  <c r="R270" i="6"/>
  <c r="S270" i="6" s="1"/>
  <c r="O270" i="6"/>
  <c r="Q270" i="6" s="1"/>
  <c r="W259" i="6"/>
  <c r="X259" i="6" s="1"/>
  <c r="Y259" i="6" s="1"/>
  <c r="I259" i="6"/>
  <c r="I260" i="6" s="1" a="1"/>
  <c r="H272" i="5"/>
  <c r="U271" i="5"/>
  <c r="V271" i="5" s="1"/>
  <c r="O271" i="5"/>
  <c r="Q271" i="5" s="1"/>
  <c r="R271" i="5"/>
  <c r="S271" i="5" s="1"/>
  <c r="I259" i="5"/>
  <c r="I260" i="5" s="1" a="1"/>
  <c r="W259" i="5"/>
  <c r="X259" i="5" s="1"/>
  <c r="Y259" i="5" s="1"/>
  <c r="O271" i="4"/>
  <c r="Q271" i="4" s="1"/>
  <c r="R271" i="4"/>
  <c r="S271" i="4" s="1"/>
  <c r="H272" i="4"/>
  <c r="U271" i="4"/>
  <c r="V271" i="4" s="1"/>
  <c r="I264" i="4"/>
  <c r="I265" i="4" s="1" a="1"/>
  <c r="W264" i="4"/>
  <c r="X264" i="4" s="1"/>
  <c r="Y264" i="4" s="1"/>
  <c r="H272" i="13" l="1"/>
  <c r="O271" i="13"/>
  <c r="Q271" i="13" s="1"/>
  <c r="R271" i="13"/>
  <c r="S271" i="13" s="1"/>
  <c r="U271" i="13"/>
  <c r="V271" i="13" s="1"/>
  <c r="I261" i="13"/>
  <c r="I262" i="13" s="1" a="1"/>
  <c r="W261" i="13"/>
  <c r="X261" i="13" s="1"/>
  <c r="U276" i="12"/>
  <c r="V276" i="12" s="1"/>
  <c r="H277" i="12"/>
  <c r="O276" i="12"/>
  <c r="Q276" i="12" s="1"/>
  <c r="R276" i="12"/>
  <c r="S276" i="12" s="1"/>
  <c r="I261" i="12"/>
  <c r="I262" i="12" s="1" a="1"/>
  <c r="W261" i="12"/>
  <c r="X261" i="12" s="1"/>
  <c r="H272" i="11"/>
  <c r="U271" i="11"/>
  <c r="V271" i="11" s="1"/>
  <c r="R271" i="11"/>
  <c r="S271" i="11" s="1"/>
  <c r="O271" i="11"/>
  <c r="Q271" i="11" s="1"/>
  <c r="I263" i="11"/>
  <c r="I264" i="11" s="1" a="1"/>
  <c r="W263" i="11"/>
  <c r="X263" i="11" s="1"/>
  <c r="H273" i="10"/>
  <c r="U272" i="10"/>
  <c r="V272" i="10" s="1"/>
  <c r="R272" i="10"/>
  <c r="S272" i="10" s="1"/>
  <c r="O272" i="10"/>
  <c r="Q272" i="10" s="1"/>
  <c r="X261" i="10"/>
  <c r="I261" i="10"/>
  <c r="I262" i="10" s="1" a="1"/>
  <c r="W262" i="10" s="1"/>
  <c r="W263" i="7"/>
  <c r="X263" i="7" s="1"/>
  <c r="Y263" i="7" s="1"/>
  <c r="I263" i="7"/>
  <c r="I264" i="7" s="1" a="1"/>
  <c r="H272" i="7"/>
  <c r="U271" i="7"/>
  <c r="V271" i="7" s="1"/>
  <c r="O271" i="7"/>
  <c r="Q271" i="7" s="1"/>
  <c r="R271" i="7"/>
  <c r="S271" i="7" s="1"/>
  <c r="W260" i="6"/>
  <c r="X260" i="6" s="1"/>
  <c r="Y260" i="6" s="1"/>
  <c r="I260" i="6"/>
  <c r="I261" i="6" s="1" a="1"/>
  <c r="U271" i="6"/>
  <c r="V271" i="6" s="1"/>
  <c r="H272" i="6"/>
  <c r="O271" i="6"/>
  <c r="Q271" i="6" s="1"/>
  <c r="R271" i="6"/>
  <c r="S271" i="6" s="1"/>
  <c r="I260" i="5"/>
  <c r="I261" i="5" s="1" a="1"/>
  <c r="W260" i="5"/>
  <c r="X260" i="5" s="1"/>
  <c r="Y260" i="5" s="1"/>
  <c r="H273" i="5"/>
  <c r="U272" i="5"/>
  <c r="V272" i="5" s="1"/>
  <c r="O272" i="5"/>
  <c r="Q272" i="5" s="1"/>
  <c r="R272" i="5"/>
  <c r="S272" i="5" s="1"/>
  <c r="O272" i="4"/>
  <c r="Q272" i="4" s="1"/>
  <c r="R272" i="4"/>
  <c r="S272" i="4" s="1"/>
  <c r="H273" i="4"/>
  <c r="U272" i="4"/>
  <c r="V272" i="4" s="1"/>
  <c r="I265" i="4"/>
  <c r="I266" i="4" s="1" a="1"/>
  <c r="W265" i="4"/>
  <c r="X265" i="4" s="1"/>
  <c r="Y265" i="4" s="1"/>
  <c r="O272" i="13" l="1"/>
  <c r="Q272" i="13" s="1"/>
  <c r="R272" i="13"/>
  <c r="S272" i="13" s="1"/>
  <c r="H273" i="13"/>
  <c r="U272" i="13"/>
  <c r="V272" i="13" s="1"/>
  <c r="I262" i="13"/>
  <c r="I263" i="13" s="1" a="1"/>
  <c r="W262" i="13"/>
  <c r="X262" i="13" s="1"/>
  <c r="I262" i="12"/>
  <c r="I263" i="12" s="1" a="1"/>
  <c r="W262" i="12"/>
  <c r="X262" i="12" s="1"/>
  <c r="H278" i="12"/>
  <c r="U277" i="12"/>
  <c r="V277" i="12" s="1"/>
  <c r="R277" i="12"/>
  <c r="S277" i="12" s="1"/>
  <c r="O277" i="12"/>
  <c r="Q277" i="12" s="1"/>
  <c r="I264" i="11"/>
  <c r="I265" i="11" s="1" a="1"/>
  <c r="W264" i="11"/>
  <c r="X264" i="11" s="1"/>
  <c r="H273" i="11"/>
  <c r="U272" i="11"/>
  <c r="V272" i="11" s="1"/>
  <c r="O272" i="11"/>
  <c r="Q272" i="11" s="1"/>
  <c r="R272" i="11"/>
  <c r="S272" i="11" s="1"/>
  <c r="U273" i="10"/>
  <c r="V273" i="10" s="1"/>
  <c r="O273" i="10"/>
  <c r="Q273" i="10" s="1"/>
  <c r="H274" i="10"/>
  <c r="R273" i="10"/>
  <c r="S273" i="10" s="1"/>
  <c r="X262" i="10"/>
  <c r="I262" i="10"/>
  <c r="I263" i="10" s="1" a="1"/>
  <c r="W263" i="10" s="1"/>
  <c r="H273" i="7"/>
  <c r="U272" i="7"/>
  <c r="V272" i="7" s="1"/>
  <c r="R272" i="7"/>
  <c r="S272" i="7" s="1"/>
  <c r="O272" i="7"/>
  <c r="Q272" i="7" s="1"/>
  <c r="I264" i="7"/>
  <c r="I265" i="7" s="1" a="1"/>
  <c r="W264" i="7"/>
  <c r="X264" i="7" s="1"/>
  <c r="Y264" i="7" s="1"/>
  <c r="H273" i="6"/>
  <c r="U272" i="6"/>
  <c r="V272" i="6" s="1"/>
  <c r="O272" i="6"/>
  <c r="Q272" i="6" s="1"/>
  <c r="R272" i="6"/>
  <c r="S272" i="6" s="1"/>
  <c r="I261" i="6"/>
  <c r="I262" i="6" s="1" a="1"/>
  <c r="W261" i="6"/>
  <c r="X261" i="6" s="1"/>
  <c r="Y261" i="6" s="1"/>
  <c r="U273" i="5"/>
  <c r="V273" i="5" s="1"/>
  <c r="H274" i="5"/>
  <c r="O273" i="5"/>
  <c r="Q273" i="5" s="1"/>
  <c r="R273" i="5"/>
  <c r="S273" i="5" s="1"/>
  <c r="W261" i="5"/>
  <c r="X261" i="5" s="1"/>
  <c r="Y261" i="5" s="1"/>
  <c r="I261" i="5"/>
  <c r="I262" i="5" s="1" a="1"/>
  <c r="O273" i="4"/>
  <c r="Q273" i="4" s="1"/>
  <c r="R273" i="4"/>
  <c r="S273" i="4" s="1"/>
  <c r="H274" i="4"/>
  <c r="U273" i="4"/>
  <c r="V273" i="4" s="1"/>
  <c r="I266" i="4"/>
  <c r="I267" i="4" s="1" a="1"/>
  <c r="W266" i="4"/>
  <c r="X266" i="4" s="1"/>
  <c r="Y266" i="4" s="1"/>
  <c r="O273" i="13" l="1"/>
  <c r="Q273" i="13" s="1"/>
  <c r="H274" i="13"/>
  <c r="U273" i="13"/>
  <c r="V273" i="13" s="1"/>
  <c r="R273" i="13"/>
  <c r="S273" i="13" s="1"/>
  <c r="I263" i="13"/>
  <c r="I264" i="13" s="1" a="1"/>
  <c r="W263" i="13"/>
  <c r="X263" i="13" s="1"/>
  <c r="H279" i="12"/>
  <c r="U278" i="12"/>
  <c r="V278" i="12" s="1"/>
  <c r="O278" i="12"/>
  <c r="Q278" i="12" s="1"/>
  <c r="R278" i="12"/>
  <c r="S278" i="12" s="1"/>
  <c r="I263" i="12"/>
  <c r="I264" i="12" s="1" a="1"/>
  <c r="W263" i="12"/>
  <c r="X263" i="12" s="1"/>
  <c r="H274" i="11"/>
  <c r="U273" i="11"/>
  <c r="V273" i="11" s="1"/>
  <c r="O273" i="11"/>
  <c r="Q273" i="11" s="1"/>
  <c r="R273" i="11"/>
  <c r="S273" i="11" s="1"/>
  <c r="I265" i="11"/>
  <c r="I266" i="11" s="1" a="1"/>
  <c r="W265" i="11"/>
  <c r="X265" i="11" s="1"/>
  <c r="H275" i="10"/>
  <c r="R274" i="10"/>
  <c r="S274" i="10" s="1"/>
  <c r="U274" i="10"/>
  <c r="V274" i="10" s="1"/>
  <c r="O274" i="10"/>
  <c r="Q274" i="10" s="1"/>
  <c r="X263" i="10"/>
  <c r="I263" i="10"/>
  <c r="I264" i="10" s="1" a="1"/>
  <c r="W264" i="10" s="1"/>
  <c r="I265" i="7"/>
  <c r="I266" i="7" s="1" a="1"/>
  <c r="W265" i="7"/>
  <c r="X265" i="7" s="1"/>
  <c r="Y265" i="7" s="1"/>
  <c r="U273" i="7"/>
  <c r="V273" i="7" s="1"/>
  <c r="H274" i="7"/>
  <c r="O273" i="7"/>
  <c r="Q273" i="7" s="1"/>
  <c r="R273" i="7"/>
  <c r="S273" i="7" s="1"/>
  <c r="W262" i="6"/>
  <c r="X262" i="6" s="1"/>
  <c r="Y262" i="6" s="1"/>
  <c r="I262" i="6"/>
  <c r="I263" i="6" s="1" a="1"/>
  <c r="H274" i="6"/>
  <c r="U273" i="6"/>
  <c r="V273" i="6" s="1"/>
  <c r="O273" i="6"/>
  <c r="Q273" i="6" s="1"/>
  <c r="R273" i="6"/>
  <c r="S273" i="6" s="1"/>
  <c r="U274" i="5"/>
  <c r="V274" i="5" s="1"/>
  <c r="H275" i="5"/>
  <c r="R274" i="5"/>
  <c r="S274" i="5" s="1"/>
  <c r="O274" i="5"/>
  <c r="Q274" i="5" s="1"/>
  <c r="W262" i="5"/>
  <c r="X262" i="5" s="1"/>
  <c r="Y262" i="5" s="1"/>
  <c r="I262" i="5"/>
  <c r="I263" i="5" s="1" a="1"/>
  <c r="O274" i="4"/>
  <c r="Q274" i="4" s="1"/>
  <c r="R274" i="4"/>
  <c r="S274" i="4" s="1"/>
  <c r="H275" i="4"/>
  <c r="U274" i="4"/>
  <c r="V274" i="4" s="1"/>
  <c r="I267" i="4"/>
  <c r="I268" i="4" s="1" a="1"/>
  <c r="W267" i="4"/>
  <c r="X267" i="4" s="1"/>
  <c r="Y267" i="4" s="1"/>
  <c r="H275" i="13" l="1"/>
  <c r="U274" i="13"/>
  <c r="V274" i="13" s="1"/>
  <c r="O274" i="13"/>
  <c r="Q274" i="13" s="1"/>
  <c r="R274" i="13"/>
  <c r="S274" i="13" s="1"/>
  <c r="I264" i="13"/>
  <c r="I265" i="13" s="1" a="1"/>
  <c r="W264" i="13"/>
  <c r="X264" i="13" s="1"/>
  <c r="I264" i="12"/>
  <c r="I265" i="12" s="1" a="1"/>
  <c r="W264" i="12"/>
  <c r="X264" i="12" s="1"/>
  <c r="U279" i="12"/>
  <c r="V279" i="12" s="1"/>
  <c r="H280" i="12"/>
  <c r="R279" i="12"/>
  <c r="S279" i="12" s="1"/>
  <c r="O279" i="12"/>
  <c r="Q279" i="12" s="1"/>
  <c r="I266" i="11"/>
  <c r="I267" i="11" s="1" a="1"/>
  <c r="W266" i="11"/>
  <c r="X266" i="11" s="1"/>
  <c r="H275" i="11"/>
  <c r="U274" i="11"/>
  <c r="V274" i="11" s="1"/>
  <c r="O274" i="11"/>
  <c r="Q274" i="11" s="1"/>
  <c r="R274" i="11"/>
  <c r="S274" i="11" s="1"/>
  <c r="H276" i="10"/>
  <c r="U275" i="10"/>
  <c r="V275" i="10" s="1"/>
  <c r="R275" i="10"/>
  <c r="S275" i="10" s="1"/>
  <c r="O275" i="10"/>
  <c r="Q275" i="10" s="1"/>
  <c r="I264" i="10"/>
  <c r="I265" i="10" s="1" a="1"/>
  <c r="W265" i="10" s="1"/>
  <c r="X264" i="10"/>
  <c r="U274" i="7"/>
  <c r="V274" i="7" s="1"/>
  <c r="H275" i="7"/>
  <c r="R274" i="7"/>
  <c r="S274" i="7" s="1"/>
  <c r="O274" i="7"/>
  <c r="Q274" i="7" s="1"/>
  <c r="W266" i="7"/>
  <c r="X266" i="7" s="1"/>
  <c r="Y266" i="7" s="1"/>
  <c r="I266" i="7"/>
  <c r="I267" i="7" s="1" a="1"/>
  <c r="U274" i="6"/>
  <c r="V274" i="6" s="1"/>
  <c r="H275" i="6"/>
  <c r="R274" i="6"/>
  <c r="S274" i="6" s="1"/>
  <c r="O274" i="6"/>
  <c r="Q274" i="6" s="1"/>
  <c r="W263" i="6"/>
  <c r="X263" i="6" s="1"/>
  <c r="Y263" i="6" s="1"/>
  <c r="I263" i="6"/>
  <c r="I264" i="6" s="1" a="1"/>
  <c r="U275" i="5"/>
  <c r="V275" i="5" s="1"/>
  <c r="H276" i="5"/>
  <c r="R275" i="5"/>
  <c r="S275" i="5" s="1"/>
  <c r="O275" i="5"/>
  <c r="Q275" i="5" s="1"/>
  <c r="W263" i="5"/>
  <c r="X263" i="5" s="1"/>
  <c r="Y263" i="5" s="1"/>
  <c r="I263" i="5"/>
  <c r="I264" i="5" s="1" a="1"/>
  <c r="O275" i="4"/>
  <c r="Q275" i="4" s="1"/>
  <c r="R275" i="4"/>
  <c r="S275" i="4" s="1"/>
  <c r="H276" i="4"/>
  <c r="U275" i="4"/>
  <c r="V275" i="4" s="1"/>
  <c r="I268" i="4"/>
  <c r="I269" i="4" s="1" a="1"/>
  <c r="W268" i="4"/>
  <c r="X268" i="4" s="1"/>
  <c r="Y268" i="4" s="1"/>
  <c r="R275" i="13" l="1"/>
  <c r="S275" i="13" s="1"/>
  <c r="U275" i="13"/>
  <c r="V275" i="13" s="1"/>
  <c r="H276" i="13"/>
  <c r="O275" i="13"/>
  <c r="Q275" i="13" s="1"/>
  <c r="I265" i="13"/>
  <c r="I266" i="13" s="1" a="1"/>
  <c r="W265" i="13"/>
  <c r="X265" i="13" s="1"/>
  <c r="U280" i="12"/>
  <c r="V280" i="12" s="1"/>
  <c r="H281" i="12"/>
  <c r="O280" i="12"/>
  <c r="Q280" i="12" s="1"/>
  <c r="R280" i="12"/>
  <c r="S280" i="12" s="1"/>
  <c r="I265" i="12"/>
  <c r="I266" i="12" s="1" a="1"/>
  <c r="W265" i="12"/>
  <c r="X265" i="12" s="1"/>
  <c r="U275" i="11"/>
  <c r="V275" i="11" s="1"/>
  <c r="H276" i="11"/>
  <c r="R275" i="11"/>
  <c r="S275" i="11" s="1"/>
  <c r="O275" i="11"/>
  <c r="Q275" i="11" s="1"/>
  <c r="I267" i="11"/>
  <c r="I268" i="11" s="1" a="1"/>
  <c r="W267" i="11"/>
  <c r="X267" i="11" s="1"/>
  <c r="H277" i="10"/>
  <c r="O276" i="10"/>
  <c r="Q276" i="10" s="1"/>
  <c r="U276" i="10"/>
  <c r="V276" i="10" s="1"/>
  <c r="R276" i="10"/>
  <c r="S276" i="10" s="1"/>
  <c r="I265" i="10"/>
  <c r="I266" i="10" s="1" a="1"/>
  <c r="W266" i="10" s="1"/>
  <c r="X265" i="10"/>
  <c r="W267" i="7"/>
  <c r="X267" i="7" s="1"/>
  <c r="Y267" i="7" s="1"/>
  <c r="I267" i="7"/>
  <c r="I268" i="7" s="1" a="1"/>
  <c r="U275" i="7"/>
  <c r="V275" i="7" s="1"/>
  <c r="H276" i="7"/>
  <c r="R275" i="7"/>
  <c r="S275" i="7" s="1"/>
  <c r="O275" i="7"/>
  <c r="Q275" i="7" s="1"/>
  <c r="W264" i="6"/>
  <c r="X264" i="6" s="1"/>
  <c r="Y264" i="6" s="1"/>
  <c r="I264" i="6"/>
  <c r="I265" i="6" s="1" a="1"/>
  <c r="H276" i="6"/>
  <c r="U275" i="6"/>
  <c r="V275" i="6" s="1"/>
  <c r="R275" i="6"/>
  <c r="S275" i="6" s="1"/>
  <c r="O275" i="6"/>
  <c r="Q275" i="6" s="1"/>
  <c r="W264" i="5"/>
  <c r="X264" i="5" s="1"/>
  <c r="Y264" i="5" s="1"/>
  <c r="I264" i="5"/>
  <c r="I265" i="5" s="1" a="1"/>
  <c r="U276" i="5"/>
  <c r="V276" i="5" s="1"/>
  <c r="H277" i="5"/>
  <c r="O276" i="5"/>
  <c r="Q276" i="5" s="1"/>
  <c r="R276" i="5"/>
  <c r="S276" i="5" s="1"/>
  <c r="O276" i="4"/>
  <c r="Q276" i="4" s="1"/>
  <c r="R276" i="4"/>
  <c r="S276" i="4" s="1"/>
  <c r="H277" i="4"/>
  <c r="U276" i="4"/>
  <c r="V276" i="4" s="1"/>
  <c r="I269" i="4"/>
  <c r="I270" i="4" s="1" a="1"/>
  <c r="W269" i="4"/>
  <c r="X269" i="4" s="1"/>
  <c r="Y269" i="4" s="1"/>
  <c r="U276" i="13" l="1"/>
  <c r="V276" i="13" s="1"/>
  <c r="O276" i="13"/>
  <c r="Q276" i="13" s="1"/>
  <c r="H277" i="13"/>
  <c r="R276" i="13"/>
  <c r="S276" i="13" s="1"/>
  <c r="I266" i="13"/>
  <c r="I267" i="13" s="1" a="1"/>
  <c r="W266" i="13"/>
  <c r="X266" i="13" s="1"/>
  <c r="I266" i="12"/>
  <c r="I267" i="12" s="1" a="1"/>
  <c r="W266" i="12"/>
  <c r="X266" i="12" s="1"/>
  <c r="U281" i="12"/>
  <c r="V281" i="12" s="1"/>
  <c r="H282" i="12"/>
  <c r="O281" i="12"/>
  <c r="Q281" i="12" s="1"/>
  <c r="R281" i="12"/>
  <c r="S281" i="12" s="1"/>
  <c r="H277" i="11"/>
  <c r="U276" i="11"/>
  <c r="V276" i="11" s="1"/>
  <c r="R276" i="11"/>
  <c r="S276" i="11" s="1"/>
  <c r="O276" i="11"/>
  <c r="Q276" i="11" s="1"/>
  <c r="I268" i="11"/>
  <c r="I269" i="11" s="1" a="1"/>
  <c r="W268" i="11"/>
  <c r="X268" i="11" s="1"/>
  <c r="H278" i="10"/>
  <c r="U277" i="10"/>
  <c r="V277" i="10" s="1"/>
  <c r="R277" i="10"/>
  <c r="S277" i="10" s="1"/>
  <c r="O277" i="10"/>
  <c r="Q277" i="10" s="1"/>
  <c r="I266" i="10"/>
  <c r="I267" i="10" s="1" a="1"/>
  <c r="W267" i="10" s="1"/>
  <c r="X266" i="10"/>
  <c r="H277" i="7"/>
  <c r="U276" i="7"/>
  <c r="V276" i="7" s="1"/>
  <c r="R276" i="7"/>
  <c r="S276" i="7" s="1"/>
  <c r="O276" i="7"/>
  <c r="Q276" i="7" s="1"/>
  <c r="W268" i="7"/>
  <c r="X268" i="7" s="1"/>
  <c r="Y268" i="7" s="1"/>
  <c r="I268" i="7"/>
  <c r="I269" i="7" s="1" a="1"/>
  <c r="W265" i="6"/>
  <c r="X265" i="6" s="1"/>
  <c r="Y265" i="6" s="1"/>
  <c r="I265" i="6"/>
  <c r="I266" i="6" s="1" a="1"/>
  <c r="U276" i="6"/>
  <c r="V276" i="6" s="1"/>
  <c r="H277" i="6"/>
  <c r="R276" i="6"/>
  <c r="S276" i="6" s="1"/>
  <c r="O276" i="6"/>
  <c r="Q276" i="6" s="1"/>
  <c r="H278" i="5"/>
  <c r="U277" i="5"/>
  <c r="V277" i="5" s="1"/>
  <c r="O277" i="5"/>
  <c r="Q277" i="5" s="1"/>
  <c r="R277" i="5"/>
  <c r="S277" i="5" s="1"/>
  <c r="I265" i="5"/>
  <c r="I266" i="5" s="1" a="1"/>
  <c r="W265" i="5"/>
  <c r="X265" i="5" s="1"/>
  <c r="Y265" i="5" s="1"/>
  <c r="O277" i="4"/>
  <c r="Q277" i="4" s="1"/>
  <c r="R277" i="4"/>
  <c r="S277" i="4" s="1"/>
  <c r="H278" i="4"/>
  <c r="U277" i="4"/>
  <c r="V277" i="4" s="1"/>
  <c r="W270" i="4"/>
  <c r="X270" i="4" s="1"/>
  <c r="Y270" i="4" s="1"/>
  <c r="I270" i="4"/>
  <c r="I271" i="4" s="1" a="1"/>
  <c r="R277" i="13" l="1"/>
  <c r="S277" i="13" s="1"/>
  <c r="O277" i="13"/>
  <c r="Q277" i="13" s="1"/>
  <c r="H278" i="13"/>
  <c r="U277" i="13"/>
  <c r="V277" i="13" s="1"/>
  <c r="I267" i="13"/>
  <c r="I268" i="13" s="1" a="1"/>
  <c r="W267" i="13"/>
  <c r="X267" i="13" s="1"/>
  <c r="U282" i="12"/>
  <c r="V282" i="12" s="1"/>
  <c r="H283" i="12"/>
  <c r="O282" i="12"/>
  <c r="Q282" i="12" s="1"/>
  <c r="R282" i="12"/>
  <c r="S282" i="12" s="1"/>
  <c r="I267" i="12"/>
  <c r="I268" i="12" s="1" a="1"/>
  <c r="W267" i="12"/>
  <c r="X267" i="12" s="1"/>
  <c r="I269" i="11"/>
  <c r="I270" i="11" s="1" a="1"/>
  <c r="W269" i="11"/>
  <c r="X269" i="11" s="1"/>
  <c r="U277" i="11"/>
  <c r="V277" i="11" s="1"/>
  <c r="H278" i="11"/>
  <c r="O277" i="11"/>
  <c r="Q277" i="11" s="1"/>
  <c r="R277" i="11"/>
  <c r="S277" i="11" s="1"/>
  <c r="H279" i="10"/>
  <c r="O278" i="10"/>
  <c r="Q278" i="10" s="1"/>
  <c r="R278" i="10"/>
  <c r="S278" i="10" s="1"/>
  <c r="U278" i="10"/>
  <c r="V278" i="10" s="1"/>
  <c r="X267" i="10"/>
  <c r="I267" i="10"/>
  <c r="I268" i="10" s="1" a="1"/>
  <c r="W268" i="10" s="1"/>
  <c r="W269" i="7"/>
  <c r="X269" i="7" s="1"/>
  <c r="Y269" i="7" s="1"/>
  <c r="I269" i="7"/>
  <c r="I270" i="7" s="1" a="1"/>
  <c r="U277" i="7"/>
  <c r="V277" i="7" s="1"/>
  <c r="H278" i="7"/>
  <c r="R277" i="7"/>
  <c r="S277" i="7" s="1"/>
  <c r="O277" i="7"/>
  <c r="Q277" i="7" s="1"/>
  <c r="U277" i="6"/>
  <c r="V277" i="6" s="1"/>
  <c r="H278" i="6"/>
  <c r="R277" i="6"/>
  <c r="S277" i="6" s="1"/>
  <c r="O277" i="6"/>
  <c r="Q277" i="6" s="1"/>
  <c r="I266" i="6"/>
  <c r="I267" i="6" s="1" a="1"/>
  <c r="W266" i="6"/>
  <c r="X266" i="6" s="1"/>
  <c r="Y266" i="6" s="1"/>
  <c r="I266" i="5"/>
  <c r="I267" i="5" s="1" a="1"/>
  <c r="W266" i="5"/>
  <c r="X266" i="5" s="1"/>
  <c r="Y266" i="5" s="1"/>
  <c r="U278" i="5"/>
  <c r="V278" i="5" s="1"/>
  <c r="H279" i="5"/>
  <c r="O278" i="5"/>
  <c r="Q278" i="5" s="1"/>
  <c r="R278" i="5"/>
  <c r="S278" i="5" s="1"/>
  <c r="O278" i="4"/>
  <c r="Q278" i="4" s="1"/>
  <c r="R278" i="4"/>
  <c r="S278" i="4" s="1"/>
  <c r="H279" i="4"/>
  <c r="U278" i="4"/>
  <c r="V278" i="4" s="1"/>
  <c r="I271" i="4"/>
  <c r="I272" i="4" s="1" a="1"/>
  <c r="W271" i="4"/>
  <c r="X271" i="4" s="1"/>
  <c r="Y271" i="4" s="1"/>
  <c r="H279" i="13" l="1"/>
  <c r="O278" i="13"/>
  <c r="Q278" i="13" s="1"/>
  <c r="U278" i="13"/>
  <c r="V278" i="13" s="1"/>
  <c r="R278" i="13"/>
  <c r="S278" i="13" s="1"/>
  <c r="I268" i="13"/>
  <c r="I269" i="13" s="1" a="1"/>
  <c r="W268" i="13"/>
  <c r="X268" i="13" s="1"/>
  <c r="I268" i="12"/>
  <c r="I269" i="12" s="1" a="1"/>
  <c r="W268" i="12"/>
  <c r="X268" i="12" s="1"/>
  <c r="U283" i="12"/>
  <c r="V283" i="12" s="1"/>
  <c r="H284" i="12"/>
  <c r="R283" i="12"/>
  <c r="S283" i="12" s="1"/>
  <c r="O283" i="12"/>
  <c r="Q283" i="12" s="1"/>
  <c r="H279" i="11"/>
  <c r="U278" i="11"/>
  <c r="V278" i="11" s="1"/>
  <c r="O278" i="11"/>
  <c r="Q278" i="11" s="1"/>
  <c r="R278" i="11"/>
  <c r="S278" i="11" s="1"/>
  <c r="I270" i="11"/>
  <c r="I271" i="11" s="1" a="1"/>
  <c r="W270" i="11"/>
  <c r="X270" i="11" s="1"/>
  <c r="H280" i="10"/>
  <c r="O279" i="10"/>
  <c r="Q279" i="10" s="1"/>
  <c r="R279" i="10"/>
  <c r="S279" i="10" s="1"/>
  <c r="U279" i="10"/>
  <c r="V279" i="10" s="1"/>
  <c r="I268" i="10"/>
  <c r="I269" i="10" s="1" a="1"/>
  <c r="W269" i="10" s="1"/>
  <c r="X268" i="10"/>
  <c r="H279" i="7"/>
  <c r="U278" i="7"/>
  <c r="V278" i="7" s="1"/>
  <c r="R278" i="7"/>
  <c r="S278" i="7" s="1"/>
  <c r="O278" i="7"/>
  <c r="Q278" i="7" s="1"/>
  <c r="I270" i="7"/>
  <c r="I271" i="7" s="1" a="1"/>
  <c r="W270" i="7"/>
  <c r="X270" i="7" s="1"/>
  <c r="Y270" i="7" s="1"/>
  <c r="I267" i="6"/>
  <c r="I268" i="6" s="1" a="1"/>
  <c r="W267" i="6"/>
  <c r="X267" i="6" s="1"/>
  <c r="Y267" i="6" s="1"/>
  <c r="U278" i="6"/>
  <c r="V278" i="6" s="1"/>
  <c r="H279" i="6"/>
  <c r="O278" i="6"/>
  <c r="Q278" i="6" s="1"/>
  <c r="R278" i="6"/>
  <c r="S278" i="6" s="1"/>
  <c r="U279" i="5"/>
  <c r="V279" i="5" s="1"/>
  <c r="H280" i="5"/>
  <c r="O279" i="5"/>
  <c r="Q279" i="5" s="1"/>
  <c r="R279" i="5"/>
  <c r="S279" i="5" s="1"/>
  <c r="I267" i="5"/>
  <c r="I268" i="5" s="1" a="1"/>
  <c r="W267" i="5"/>
  <c r="X267" i="5" s="1"/>
  <c r="Y267" i="5" s="1"/>
  <c r="O279" i="4"/>
  <c r="Q279" i="4" s="1"/>
  <c r="R279" i="4"/>
  <c r="S279" i="4" s="1"/>
  <c r="H280" i="4"/>
  <c r="U279" i="4"/>
  <c r="V279" i="4" s="1"/>
  <c r="I272" i="4"/>
  <c r="I273" i="4" s="1" a="1"/>
  <c r="W272" i="4"/>
  <c r="X272" i="4" s="1"/>
  <c r="Y272" i="4" s="1"/>
  <c r="U279" i="13" l="1"/>
  <c r="V279" i="13" s="1"/>
  <c r="H280" i="13"/>
  <c r="R279" i="13"/>
  <c r="S279" i="13" s="1"/>
  <c r="O279" i="13"/>
  <c r="Q279" i="13" s="1"/>
  <c r="I269" i="13"/>
  <c r="I270" i="13" s="1" a="1"/>
  <c r="W269" i="13"/>
  <c r="X269" i="13" s="1"/>
  <c r="H285" i="12"/>
  <c r="U284" i="12"/>
  <c r="V284" i="12" s="1"/>
  <c r="O284" i="12"/>
  <c r="Q284" i="12" s="1"/>
  <c r="R284" i="12"/>
  <c r="S284" i="12" s="1"/>
  <c r="I269" i="12"/>
  <c r="I270" i="12" s="1" a="1"/>
  <c r="W269" i="12"/>
  <c r="X269" i="12" s="1"/>
  <c r="I271" i="11"/>
  <c r="I272" i="11" s="1" a="1"/>
  <c r="W271" i="11"/>
  <c r="X271" i="11" s="1"/>
  <c r="H280" i="11"/>
  <c r="U279" i="11"/>
  <c r="V279" i="11" s="1"/>
  <c r="O279" i="11"/>
  <c r="Q279" i="11" s="1"/>
  <c r="R279" i="11"/>
  <c r="S279" i="11" s="1"/>
  <c r="O280" i="10"/>
  <c r="Q280" i="10" s="1"/>
  <c r="R280" i="10"/>
  <c r="S280" i="10" s="1"/>
  <c r="H281" i="10"/>
  <c r="U280" i="10"/>
  <c r="V280" i="10" s="1"/>
  <c r="I269" i="10"/>
  <c r="I270" i="10" s="1" a="1"/>
  <c r="W270" i="10" s="1"/>
  <c r="X269" i="10"/>
  <c r="I271" i="7"/>
  <c r="I272" i="7" s="1" a="1"/>
  <c r="W271" i="7"/>
  <c r="X271" i="7" s="1"/>
  <c r="Y271" i="7" s="1"/>
  <c r="H280" i="7"/>
  <c r="U279" i="7"/>
  <c r="V279" i="7" s="1"/>
  <c r="R279" i="7"/>
  <c r="S279" i="7" s="1"/>
  <c r="O279" i="7"/>
  <c r="Q279" i="7" s="1"/>
  <c r="H280" i="6"/>
  <c r="U279" i="6"/>
  <c r="V279" i="6" s="1"/>
  <c r="O279" i="6"/>
  <c r="Q279" i="6" s="1"/>
  <c r="R279" i="6"/>
  <c r="S279" i="6" s="1"/>
  <c r="I268" i="6"/>
  <c r="I269" i="6" s="1" a="1"/>
  <c r="W268" i="6"/>
  <c r="X268" i="6" s="1"/>
  <c r="Y268" i="6" s="1"/>
  <c r="U280" i="5"/>
  <c r="V280" i="5" s="1"/>
  <c r="H281" i="5"/>
  <c r="O280" i="5"/>
  <c r="Q280" i="5" s="1"/>
  <c r="R280" i="5"/>
  <c r="S280" i="5" s="1"/>
  <c r="W268" i="5"/>
  <c r="X268" i="5" s="1"/>
  <c r="Y268" i="5" s="1"/>
  <c r="I268" i="5"/>
  <c r="I269" i="5" s="1" a="1"/>
  <c r="O280" i="4"/>
  <c r="Q280" i="4" s="1"/>
  <c r="R280" i="4"/>
  <c r="S280" i="4" s="1"/>
  <c r="H281" i="4"/>
  <c r="U280" i="4"/>
  <c r="V280" i="4" s="1"/>
  <c r="I273" i="4"/>
  <c r="I274" i="4" s="1" a="1"/>
  <c r="W273" i="4"/>
  <c r="X273" i="4" s="1"/>
  <c r="Y273" i="4" s="1"/>
  <c r="H281" i="13" l="1"/>
  <c r="R280" i="13"/>
  <c r="S280" i="13" s="1"/>
  <c r="U280" i="13"/>
  <c r="V280" i="13" s="1"/>
  <c r="O280" i="13"/>
  <c r="Q280" i="13" s="1"/>
  <c r="I270" i="13"/>
  <c r="I271" i="13" s="1" a="1"/>
  <c r="W270" i="13"/>
  <c r="X270" i="13" s="1"/>
  <c r="I270" i="12"/>
  <c r="I271" i="12" s="1" a="1"/>
  <c r="W270" i="12"/>
  <c r="X270" i="12" s="1"/>
  <c r="H286" i="12"/>
  <c r="U285" i="12"/>
  <c r="V285" i="12" s="1"/>
  <c r="O285" i="12"/>
  <c r="Q285" i="12" s="1"/>
  <c r="R285" i="12"/>
  <c r="S285" i="12" s="1"/>
  <c r="H281" i="11"/>
  <c r="U280" i="11"/>
  <c r="V280" i="11" s="1"/>
  <c r="O280" i="11"/>
  <c r="Q280" i="11" s="1"/>
  <c r="R280" i="11"/>
  <c r="S280" i="11" s="1"/>
  <c r="I272" i="11"/>
  <c r="I273" i="11" s="1" a="1"/>
  <c r="W272" i="11"/>
  <c r="X272" i="11" s="1"/>
  <c r="U281" i="10"/>
  <c r="V281" i="10" s="1"/>
  <c r="H282" i="10"/>
  <c r="R281" i="10"/>
  <c r="S281" i="10" s="1"/>
  <c r="O281" i="10"/>
  <c r="Q281" i="10" s="1"/>
  <c r="I270" i="10"/>
  <c r="I271" i="10" s="1" a="1"/>
  <c r="W271" i="10" s="1"/>
  <c r="X270" i="10"/>
  <c r="H281" i="7"/>
  <c r="U280" i="7"/>
  <c r="V280" i="7" s="1"/>
  <c r="R280" i="7"/>
  <c r="S280" i="7" s="1"/>
  <c r="O280" i="7"/>
  <c r="Q280" i="7" s="1"/>
  <c r="W272" i="7"/>
  <c r="X272" i="7" s="1"/>
  <c r="Y272" i="7" s="1"/>
  <c r="I272" i="7"/>
  <c r="I273" i="7" s="1" a="1"/>
  <c r="I269" i="6"/>
  <c r="I270" i="6" s="1" a="1"/>
  <c r="W269" i="6"/>
  <c r="X269" i="6" s="1"/>
  <c r="Y269" i="6" s="1"/>
  <c r="U280" i="6"/>
  <c r="V280" i="6" s="1"/>
  <c r="H281" i="6"/>
  <c r="O280" i="6"/>
  <c r="Q280" i="6" s="1"/>
  <c r="R280" i="6"/>
  <c r="S280" i="6" s="1"/>
  <c r="I269" i="5"/>
  <c r="I270" i="5" s="1" a="1"/>
  <c r="W269" i="5"/>
  <c r="X269" i="5" s="1"/>
  <c r="Y269" i="5" s="1"/>
  <c r="U281" i="5"/>
  <c r="V281" i="5" s="1"/>
  <c r="H282" i="5"/>
  <c r="O281" i="5"/>
  <c r="Q281" i="5" s="1"/>
  <c r="R281" i="5"/>
  <c r="S281" i="5" s="1"/>
  <c r="O281" i="4"/>
  <c r="Q281" i="4" s="1"/>
  <c r="R281" i="4"/>
  <c r="S281" i="4" s="1"/>
  <c r="H282" i="4"/>
  <c r="U281" i="4"/>
  <c r="V281" i="4" s="1"/>
  <c r="I274" i="4"/>
  <c r="I275" i="4" s="1" a="1"/>
  <c r="W274" i="4"/>
  <c r="X274" i="4" s="1"/>
  <c r="Y274" i="4" s="1"/>
  <c r="U281" i="13" l="1"/>
  <c r="V281" i="13" s="1"/>
  <c r="R281" i="13"/>
  <c r="S281" i="13" s="1"/>
  <c r="H282" i="13"/>
  <c r="O281" i="13"/>
  <c r="Q281" i="13" s="1"/>
  <c r="I271" i="13"/>
  <c r="I272" i="13" s="1" a="1"/>
  <c r="W271" i="13"/>
  <c r="X271" i="13" s="1"/>
  <c r="H287" i="12"/>
  <c r="U286" i="12"/>
  <c r="V286" i="12" s="1"/>
  <c r="R286" i="12"/>
  <c r="S286" i="12" s="1"/>
  <c r="O286" i="12"/>
  <c r="Q286" i="12" s="1"/>
  <c r="I271" i="12"/>
  <c r="I272" i="12" s="1" a="1"/>
  <c r="W271" i="12"/>
  <c r="X271" i="12" s="1"/>
  <c r="I273" i="11"/>
  <c r="I274" i="11" s="1" a="1"/>
  <c r="W273" i="11"/>
  <c r="X273" i="11" s="1"/>
  <c r="H282" i="11"/>
  <c r="U281" i="11"/>
  <c r="V281" i="11" s="1"/>
  <c r="O281" i="11"/>
  <c r="Q281" i="11" s="1"/>
  <c r="R281" i="11"/>
  <c r="S281" i="11" s="1"/>
  <c r="H283" i="10"/>
  <c r="U282" i="10"/>
  <c r="V282" i="10" s="1"/>
  <c r="O282" i="10"/>
  <c r="Q282" i="10" s="1"/>
  <c r="R282" i="10"/>
  <c r="S282" i="10" s="1"/>
  <c r="I271" i="10"/>
  <c r="I272" i="10" s="1" a="1"/>
  <c r="W272" i="10" s="1"/>
  <c r="X271" i="10"/>
  <c r="W273" i="7"/>
  <c r="X273" i="7" s="1"/>
  <c r="Y273" i="7" s="1"/>
  <c r="I273" i="7"/>
  <c r="I274" i="7" s="1" a="1"/>
  <c r="H282" i="7"/>
  <c r="U281" i="7"/>
  <c r="V281" i="7" s="1"/>
  <c r="O281" i="7"/>
  <c r="Q281" i="7" s="1"/>
  <c r="R281" i="7"/>
  <c r="S281" i="7" s="1"/>
  <c r="U281" i="6"/>
  <c r="V281" i="6" s="1"/>
  <c r="H282" i="6"/>
  <c r="O281" i="6"/>
  <c r="Q281" i="6" s="1"/>
  <c r="R281" i="6"/>
  <c r="S281" i="6" s="1"/>
  <c r="W270" i="6"/>
  <c r="X270" i="6" s="1"/>
  <c r="Y270" i="6" s="1"/>
  <c r="I270" i="6"/>
  <c r="I271" i="6" s="1" a="1"/>
  <c r="H283" i="5"/>
  <c r="U282" i="5"/>
  <c r="V282" i="5" s="1"/>
  <c r="R282" i="5"/>
  <c r="S282" i="5" s="1"/>
  <c r="O282" i="5"/>
  <c r="Q282" i="5" s="1"/>
  <c r="I270" i="5"/>
  <c r="I271" i="5" s="1" a="1"/>
  <c r="W270" i="5"/>
  <c r="X270" i="5" s="1"/>
  <c r="Y270" i="5" s="1"/>
  <c r="O282" i="4"/>
  <c r="Q282" i="4" s="1"/>
  <c r="R282" i="4"/>
  <c r="S282" i="4" s="1"/>
  <c r="H283" i="4"/>
  <c r="U282" i="4"/>
  <c r="V282" i="4" s="1"/>
  <c r="I275" i="4"/>
  <c r="I276" i="4" s="1" a="1"/>
  <c r="W275" i="4"/>
  <c r="X275" i="4" s="1"/>
  <c r="Y275" i="4" s="1"/>
  <c r="R282" i="13" l="1"/>
  <c r="S282" i="13" s="1"/>
  <c r="H283" i="13"/>
  <c r="U282" i="13"/>
  <c r="V282" i="13" s="1"/>
  <c r="O282" i="13"/>
  <c r="Q282" i="13" s="1"/>
  <c r="I272" i="13"/>
  <c r="I273" i="13" s="1" a="1"/>
  <c r="W272" i="13"/>
  <c r="X272" i="13" s="1"/>
  <c r="I272" i="12"/>
  <c r="I273" i="12" s="1" a="1"/>
  <c r="W272" i="12"/>
  <c r="X272" i="12" s="1"/>
  <c r="H288" i="12"/>
  <c r="U287" i="12"/>
  <c r="V287" i="12" s="1"/>
  <c r="O287" i="12"/>
  <c r="Q287" i="12" s="1"/>
  <c r="R287" i="12"/>
  <c r="S287" i="12" s="1"/>
  <c r="H283" i="11"/>
  <c r="U282" i="11"/>
  <c r="V282" i="11" s="1"/>
  <c r="O282" i="11"/>
  <c r="Q282" i="11" s="1"/>
  <c r="R282" i="11"/>
  <c r="S282" i="11" s="1"/>
  <c r="I274" i="11"/>
  <c r="I275" i="11" s="1" a="1"/>
  <c r="W274" i="11"/>
  <c r="X274" i="11" s="1"/>
  <c r="U283" i="10"/>
  <c r="V283" i="10" s="1"/>
  <c r="H284" i="10"/>
  <c r="R283" i="10"/>
  <c r="S283" i="10" s="1"/>
  <c r="O283" i="10"/>
  <c r="Q283" i="10" s="1"/>
  <c r="I272" i="10"/>
  <c r="I273" i="10" s="1" a="1"/>
  <c r="W273" i="10" s="1"/>
  <c r="X272" i="10"/>
  <c r="H283" i="7"/>
  <c r="U282" i="7"/>
  <c r="V282" i="7" s="1"/>
  <c r="O282" i="7"/>
  <c r="Q282" i="7" s="1"/>
  <c r="R282" i="7"/>
  <c r="S282" i="7" s="1"/>
  <c r="I274" i="7"/>
  <c r="I275" i="7" s="1" a="1"/>
  <c r="W274" i="7"/>
  <c r="X274" i="7" s="1"/>
  <c r="Y274" i="7" s="1"/>
  <c r="I271" i="6"/>
  <c r="I272" i="6" s="1" a="1"/>
  <c r="W271" i="6"/>
  <c r="X271" i="6" s="1"/>
  <c r="Y271" i="6" s="1"/>
  <c r="U282" i="6"/>
  <c r="V282" i="6" s="1"/>
  <c r="H283" i="6"/>
  <c r="O282" i="6"/>
  <c r="Q282" i="6" s="1"/>
  <c r="R282" i="6"/>
  <c r="S282" i="6" s="1"/>
  <c r="I271" i="5"/>
  <c r="I272" i="5" s="1" a="1"/>
  <c r="W271" i="5"/>
  <c r="X271" i="5" s="1"/>
  <c r="Y271" i="5" s="1"/>
  <c r="U283" i="5"/>
  <c r="V283" i="5" s="1"/>
  <c r="H284" i="5"/>
  <c r="O283" i="5"/>
  <c r="Q283" i="5" s="1"/>
  <c r="R283" i="5"/>
  <c r="S283" i="5" s="1"/>
  <c r="O283" i="4"/>
  <c r="Q283" i="4" s="1"/>
  <c r="R283" i="4"/>
  <c r="S283" i="4" s="1"/>
  <c r="H284" i="4"/>
  <c r="U283" i="4"/>
  <c r="V283" i="4" s="1"/>
  <c r="I276" i="4"/>
  <c r="I277" i="4" s="1" a="1"/>
  <c r="W276" i="4"/>
  <c r="X276" i="4" s="1"/>
  <c r="Y276" i="4" s="1"/>
  <c r="U283" i="13" l="1"/>
  <c r="V283" i="13" s="1"/>
  <c r="H284" i="13"/>
  <c r="O283" i="13"/>
  <c r="Q283" i="13" s="1"/>
  <c r="R283" i="13"/>
  <c r="S283" i="13" s="1"/>
  <c r="I273" i="13"/>
  <c r="I274" i="13" s="1" a="1"/>
  <c r="W273" i="13"/>
  <c r="X273" i="13" s="1"/>
  <c r="H289" i="12"/>
  <c r="U288" i="12"/>
  <c r="V288" i="12" s="1"/>
  <c r="R288" i="12"/>
  <c r="S288" i="12" s="1"/>
  <c r="O288" i="12"/>
  <c r="Q288" i="12" s="1"/>
  <c r="I273" i="12"/>
  <c r="I274" i="12" s="1" a="1"/>
  <c r="W273" i="12"/>
  <c r="X273" i="12" s="1"/>
  <c r="I275" i="11"/>
  <c r="I276" i="11" s="1" a="1"/>
  <c r="W275" i="11"/>
  <c r="X275" i="11" s="1"/>
  <c r="U283" i="11"/>
  <c r="V283" i="11" s="1"/>
  <c r="H284" i="11"/>
  <c r="O283" i="11"/>
  <c r="Q283" i="11" s="1"/>
  <c r="R283" i="11"/>
  <c r="S283" i="11" s="1"/>
  <c r="U284" i="10"/>
  <c r="V284" i="10" s="1"/>
  <c r="H285" i="10"/>
  <c r="O284" i="10"/>
  <c r="Q284" i="10" s="1"/>
  <c r="R284" i="10"/>
  <c r="S284" i="10" s="1"/>
  <c r="X273" i="10"/>
  <c r="I273" i="10"/>
  <c r="I274" i="10" s="1" a="1"/>
  <c r="W274" i="10" s="1"/>
  <c r="W275" i="7"/>
  <c r="X275" i="7" s="1"/>
  <c r="Y275" i="7" s="1"/>
  <c r="I275" i="7"/>
  <c r="I276" i="7" s="1" a="1"/>
  <c r="U283" i="7"/>
  <c r="V283" i="7" s="1"/>
  <c r="H284" i="7"/>
  <c r="R283" i="7"/>
  <c r="S283" i="7" s="1"/>
  <c r="O283" i="7"/>
  <c r="Q283" i="7" s="1"/>
  <c r="H284" i="6"/>
  <c r="U283" i="6"/>
  <c r="V283" i="6" s="1"/>
  <c r="R283" i="6"/>
  <c r="S283" i="6" s="1"/>
  <c r="O283" i="6"/>
  <c r="Q283" i="6" s="1"/>
  <c r="I272" i="6"/>
  <c r="I273" i="6" s="1" a="1"/>
  <c r="W272" i="6"/>
  <c r="X272" i="6" s="1"/>
  <c r="Y272" i="6" s="1"/>
  <c r="H285" i="5"/>
  <c r="U284" i="5"/>
  <c r="V284" i="5" s="1"/>
  <c r="R284" i="5"/>
  <c r="S284" i="5" s="1"/>
  <c r="O284" i="5"/>
  <c r="Q284" i="5" s="1"/>
  <c r="W272" i="5"/>
  <c r="X272" i="5" s="1"/>
  <c r="Y272" i="5" s="1"/>
  <c r="I272" i="5"/>
  <c r="I273" i="5" s="1" a="1"/>
  <c r="O284" i="4"/>
  <c r="Q284" i="4" s="1"/>
  <c r="R284" i="4"/>
  <c r="S284" i="4" s="1"/>
  <c r="H285" i="4"/>
  <c r="U284" i="4"/>
  <c r="V284" i="4" s="1"/>
  <c r="I277" i="4"/>
  <c r="I278" i="4" s="1" a="1"/>
  <c r="W277" i="4"/>
  <c r="X277" i="4" s="1"/>
  <c r="Y277" i="4" s="1"/>
  <c r="U284" i="13" l="1"/>
  <c r="V284" i="13" s="1"/>
  <c r="R284" i="13"/>
  <c r="S284" i="13" s="1"/>
  <c r="O284" i="13"/>
  <c r="Q284" i="13" s="1"/>
  <c r="H285" i="13"/>
  <c r="I274" i="13"/>
  <c r="I275" i="13" s="1" a="1"/>
  <c r="W274" i="13"/>
  <c r="X274" i="13" s="1"/>
  <c r="I274" i="12"/>
  <c r="I275" i="12" s="1" a="1"/>
  <c r="W274" i="12"/>
  <c r="X274" i="12" s="1"/>
  <c r="H290" i="12"/>
  <c r="U289" i="12"/>
  <c r="V289" i="12" s="1"/>
  <c r="R289" i="12"/>
  <c r="S289" i="12" s="1"/>
  <c r="O289" i="12"/>
  <c r="Q289" i="12" s="1"/>
  <c r="U284" i="11"/>
  <c r="V284" i="11" s="1"/>
  <c r="H285" i="11"/>
  <c r="R284" i="11"/>
  <c r="S284" i="11" s="1"/>
  <c r="O284" i="11"/>
  <c r="Q284" i="11" s="1"/>
  <c r="I276" i="11"/>
  <c r="I277" i="11" s="1" a="1"/>
  <c r="W276" i="11"/>
  <c r="X276" i="11" s="1"/>
  <c r="H286" i="10"/>
  <c r="U285" i="10"/>
  <c r="V285" i="10" s="1"/>
  <c r="R285" i="10"/>
  <c r="S285" i="10" s="1"/>
  <c r="O285" i="10"/>
  <c r="Q285" i="10" s="1"/>
  <c r="X274" i="10"/>
  <c r="I274" i="10"/>
  <c r="I275" i="10" s="1" a="1"/>
  <c r="W275" i="10" s="1"/>
  <c r="H285" i="7"/>
  <c r="U284" i="7"/>
  <c r="V284" i="7" s="1"/>
  <c r="O284" i="7"/>
  <c r="Q284" i="7" s="1"/>
  <c r="R284" i="7"/>
  <c r="S284" i="7" s="1"/>
  <c r="W276" i="7"/>
  <c r="X276" i="7" s="1"/>
  <c r="Y276" i="7" s="1"/>
  <c r="I276" i="7"/>
  <c r="I277" i="7" s="1" a="1"/>
  <c r="I273" i="6"/>
  <c r="I274" i="6" s="1" a="1"/>
  <c r="W273" i="6"/>
  <c r="X273" i="6" s="1"/>
  <c r="Y273" i="6" s="1"/>
  <c r="H285" i="6"/>
  <c r="U284" i="6"/>
  <c r="V284" i="6" s="1"/>
  <c r="O284" i="6"/>
  <c r="Q284" i="6" s="1"/>
  <c r="R284" i="6"/>
  <c r="S284" i="6" s="1"/>
  <c r="W273" i="5"/>
  <c r="X273" i="5" s="1"/>
  <c r="Y273" i="5" s="1"/>
  <c r="I273" i="5"/>
  <c r="I274" i="5" s="1" a="1"/>
  <c r="H286" i="5"/>
  <c r="U285" i="5"/>
  <c r="V285" i="5" s="1"/>
  <c r="R285" i="5"/>
  <c r="S285" i="5" s="1"/>
  <c r="O285" i="5"/>
  <c r="Q285" i="5" s="1"/>
  <c r="O285" i="4"/>
  <c r="Q285" i="4" s="1"/>
  <c r="R285" i="4"/>
  <c r="S285" i="4" s="1"/>
  <c r="H286" i="4"/>
  <c r="U285" i="4"/>
  <c r="V285" i="4" s="1"/>
  <c r="I278" i="4"/>
  <c r="I279" i="4" s="1" a="1"/>
  <c r="W278" i="4"/>
  <c r="X278" i="4" s="1"/>
  <c r="Y278" i="4" s="1"/>
  <c r="U285" i="13" l="1"/>
  <c r="V285" i="13" s="1"/>
  <c r="O285" i="13"/>
  <c r="Q285" i="13" s="1"/>
  <c r="R285" i="13"/>
  <c r="S285" i="13" s="1"/>
  <c r="H286" i="13"/>
  <c r="I275" i="13"/>
  <c r="I276" i="13" s="1" a="1"/>
  <c r="W275" i="13"/>
  <c r="X275" i="13" s="1"/>
  <c r="H291" i="12"/>
  <c r="U290" i="12"/>
  <c r="V290" i="12" s="1"/>
  <c r="O290" i="12"/>
  <c r="Q290" i="12" s="1"/>
  <c r="R290" i="12"/>
  <c r="S290" i="12" s="1"/>
  <c r="I275" i="12"/>
  <c r="I276" i="12" s="1" a="1"/>
  <c r="W275" i="12"/>
  <c r="X275" i="12" s="1"/>
  <c r="U285" i="11"/>
  <c r="V285" i="11" s="1"/>
  <c r="H286" i="11"/>
  <c r="R285" i="11"/>
  <c r="S285" i="11" s="1"/>
  <c r="O285" i="11"/>
  <c r="Q285" i="11" s="1"/>
  <c r="I277" i="11"/>
  <c r="I278" i="11" s="1" a="1"/>
  <c r="W277" i="11"/>
  <c r="X277" i="11" s="1"/>
  <c r="U286" i="10"/>
  <c r="V286" i="10" s="1"/>
  <c r="R286" i="10"/>
  <c r="S286" i="10" s="1"/>
  <c r="O286" i="10"/>
  <c r="Q286" i="10" s="1"/>
  <c r="H287" i="10"/>
  <c r="I275" i="10"/>
  <c r="I276" i="10" s="1" a="1"/>
  <c r="W276" i="10" s="1"/>
  <c r="X275" i="10"/>
  <c r="I277" i="7"/>
  <c r="I278" i="7" s="1" a="1"/>
  <c r="W277" i="7"/>
  <c r="X277" i="7" s="1"/>
  <c r="Y277" i="7" s="1"/>
  <c r="H286" i="7"/>
  <c r="U285" i="7"/>
  <c r="V285" i="7" s="1"/>
  <c r="O285" i="7"/>
  <c r="Q285" i="7" s="1"/>
  <c r="R285" i="7"/>
  <c r="S285" i="7" s="1"/>
  <c r="U285" i="6"/>
  <c r="V285" i="6" s="1"/>
  <c r="H286" i="6"/>
  <c r="O285" i="6"/>
  <c r="Q285" i="6" s="1"/>
  <c r="R285" i="6"/>
  <c r="S285" i="6" s="1"/>
  <c r="I274" i="6"/>
  <c r="I275" i="6" s="1" a="1"/>
  <c r="W274" i="6"/>
  <c r="X274" i="6" s="1"/>
  <c r="Y274" i="6" s="1"/>
  <c r="U286" i="5"/>
  <c r="V286" i="5" s="1"/>
  <c r="H287" i="5"/>
  <c r="O286" i="5"/>
  <c r="Q286" i="5" s="1"/>
  <c r="R286" i="5"/>
  <c r="S286" i="5" s="1"/>
  <c r="W274" i="5"/>
  <c r="X274" i="5" s="1"/>
  <c r="Y274" i="5" s="1"/>
  <c r="I274" i="5"/>
  <c r="I275" i="5" s="1" a="1"/>
  <c r="O286" i="4"/>
  <c r="Q286" i="4" s="1"/>
  <c r="R286" i="4"/>
  <c r="S286" i="4" s="1"/>
  <c r="H287" i="4"/>
  <c r="U286" i="4"/>
  <c r="V286" i="4" s="1"/>
  <c r="I279" i="4"/>
  <c r="I280" i="4" s="1" a="1"/>
  <c r="W279" i="4"/>
  <c r="X279" i="4" s="1"/>
  <c r="Y279" i="4" s="1"/>
  <c r="R286" i="13" l="1"/>
  <c r="S286" i="13" s="1"/>
  <c r="O286" i="13"/>
  <c r="Q286" i="13" s="1"/>
  <c r="H287" i="13"/>
  <c r="U286" i="13"/>
  <c r="V286" i="13" s="1"/>
  <c r="I276" i="13"/>
  <c r="I277" i="13" s="1" a="1"/>
  <c r="W276" i="13"/>
  <c r="X276" i="13" s="1"/>
  <c r="I276" i="12"/>
  <c r="I277" i="12" s="1" a="1"/>
  <c r="W276" i="12"/>
  <c r="X276" i="12" s="1"/>
  <c r="U291" i="12"/>
  <c r="V291" i="12" s="1"/>
  <c r="H292" i="12"/>
  <c r="R291" i="12"/>
  <c r="S291" i="12" s="1"/>
  <c r="O291" i="12"/>
  <c r="Q291" i="12" s="1"/>
  <c r="I278" i="11"/>
  <c r="I279" i="11" s="1" a="1"/>
  <c r="W278" i="11"/>
  <c r="X278" i="11" s="1"/>
  <c r="U286" i="11"/>
  <c r="V286" i="11" s="1"/>
  <c r="H287" i="11"/>
  <c r="O286" i="11"/>
  <c r="Q286" i="11" s="1"/>
  <c r="R286" i="11"/>
  <c r="S286" i="11" s="1"/>
  <c r="U287" i="10"/>
  <c r="V287" i="10" s="1"/>
  <c r="H288" i="10"/>
  <c r="R287" i="10"/>
  <c r="S287" i="10" s="1"/>
  <c r="O287" i="10"/>
  <c r="Q287" i="10" s="1"/>
  <c r="I276" i="10"/>
  <c r="I277" i="10" s="1" a="1"/>
  <c r="W277" i="10" s="1"/>
  <c r="X276" i="10"/>
  <c r="U286" i="7"/>
  <c r="V286" i="7" s="1"/>
  <c r="H287" i="7"/>
  <c r="O286" i="7"/>
  <c r="Q286" i="7" s="1"/>
  <c r="R286" i="7"/>
  <c r="S286" i="7" s="1"/>
  <c r="I278" i="7"/>
  <c r="I279" i="7" s="1" a="1"/>
  <c r="W278" i="7"/>
  <c r="X278" i="7" s="1"/>
  <c r="Y278" i="7" s="1"/>
  <c r="I275" i="6"/>
  <c r="I276" i="6" s="1" a="1"/>
  <c r="W275" i="6"/>
  <c r="X275" i="6" s="1"/>
  <c r="Y275" i="6" s="1"/>
  <c r="U286" i="6"/>
  <c r="V286" i="6" s="1"/>
  <c r="H287" i="6"/>
  <c r="O286" i="6"/>
  <c r="Q286" i="6" s="1"/>
  <c r="R286" i="6"/>
  <c r="S286" i="6" s="1"/>
  <c r="W275" i="5"/>
  <c r="X275" i="5" s="1"/>
  <c r="Y275" i="5" s="1"/>
  <c r="I275" i="5"/>
  <c r="I276" i="5" s="1" a="1"/>
  <c r="U287" i="5"/>
  <c r="V287" i="5" s="1"/>
  <c r="H288" i="5"/>
  <c r="R287" i="5"/>
  <c r="S287" i="5" s="1"/>
  <c r="O287" i="5"/>
  <c r="Q287" i="5" s="1"/>
  <c r="O287" i="4"/>
  <c r="Q287" i="4" s="1"/>
  <c r="R287" i="4"/>
  <c r="S287" i="4" s="1"/>
  <c r="H288" i="4"/>
  <c r="U287" i="4"/>
  <c r="V287" i="4" s="1"/>
  <c r="I280" i="4"/>
  <c r="I281" i="4" s="1" a="1"/>
  <c r="W280" i="4"/>
  <c r="X280" i="4" s="1"/>
  <c r="Y280" i="4" s="1"/>
  <c r="O287" i="13" l="1"/>
  <c r="Q287" i="13" s="1"/>
  <c r="H288" i="13"/>
  <c r="U287" i="13"/>
  <c r="V287" i="13" s="1"/>
  <c r="R287" i="13"/>
  <c r="S287" i="13" s="1"/>
  <c r="I277" i="13"/>
  <c r="I278" i="13" s="1" a="1"/>
  <c r="W277" i="13"/>
  <c r="X277" i="13" s="1"/>
  <c r="U292" i="12"/>
  <c r="V292" i="12" s="1"/>
  <c r="H293" i="12"/>
  <c r="O292" i="12"/>
  <c r="Q292" i="12" s="1"/>
  <c r="R292" i="12"/>
  <c r="S292" i="12" s="1"/>
  <c r="I277" i="12"/>
  <c r="I278" i="12" s="1" a="1"/>
  <c r="W277" i="12"/>
  <c r="X277" i="12" s="1"/>
  <c r="U287" i="11"/>
  <c r="V287" i="11" s="1"/>
  <c r="H288" i="11"/>
  <c r="O287" i="11"/>
  <c r="Q287" i="11" s="1"/>
  <c r="R287" i="11"/>
  <c r="S287" i="11" s="1"/>
  <c r="I279" i="11"/>
  <c r="I280" i="11" s="1" a="1"/>
  <c r="W279" i="11"/>
  <c r="X279" i="11" s="1"/>
  <c r="H289" i="10"/>
  <c r="O288" i="10"/>
  <c r="Q288" i="10" s="1"/>
  <c r="U288" i="10"/>
  <c r="V288" i="10" s="1"/>
  <c r="R288" i="10"/>
  <c r="S288" i="10" s="1"/>
  <c r="X277" i="10"/>
  <c r="I277" i="10"/>
  <c r="I278" i="10" s="1" a="1"/>
  <c r="W278" i="10" s="1"/>
  <c r="I279" i="7"/>
  <c r="I280" i="7" s="1" a="1"/>
  <c r="W279" i="7"/>
  <c r="X279" i="7" s="1"/>
  <c r="Y279" i="7" s="1"/>
  <c r="U287" i="7"/>
  <c r="V287" i="7" s="1"/>
  <c r="H288" i="7"/>
  <c r="O287" i="7"/>
  <c r="Q287" i="7" s="1"/>
  <c r="R287" i="7"/>
  <c r="S287" i="7" s="1"/>
  <c r="U287" i="6"/>
  <c r="V287" i="6" s="1"/>
  <c r="H288" i="6"/>
  <c r="O287" i="6"/>
  <c r="Q287" i="6" s="1"/>
  <c r="R287" i="6"/>
  <c r="S287" i="6" s="1"/>
  <c r="W276" i="6"/>
  <c r="X276" i="6" s="1"/>
  <c r="Y276" i="6" s="1"/>
  <c r="I276" i="6"/>
  <c r="I277" i="6" s="1" a="1"/>
  <c r="H289" i="5"/>
  <c r="U288" i="5"/>
  <c r="V288" i="5" s="1"/>
  <c r="O288" i="5"/>
  <c r="Q288" i="5" s="1"/>
  <c r="R288" i="5"/>
  <c r="S288" i="5" s="1"/>
  <c r="W276" i="5"/>
  <c r="X276" i="5" s="1"/>
  <c r="Y276" i="5" s="1"/>
  <c r="I276" i="5"/>
  <c r="I277" i="5" s="1" a="1"/>
  <c r="O288" i="4"/>
  <c r="Q288" i="4" s="1"/>
  <c r="R288" i="4"/>
  <c r="S288" i="4" s="1"/>
  <c r="H289" i="4"/>
  <c r="U288" i="4"/>
  <c r="V288" i="4" s="1"/>
  <c r="I281" i="4"/>
  <c r="I282" i="4" s="1" a="1"/>
  <c r="W281" i="4"/>
  <c r="X281" i="4" s="1"/>
  <c r="Y281" i="4" s="1"/>
  <c r="O288" i="13" l="1"/>
  <c r="Q288" i="13" s="1"/>
  <c r="H289" i="13"/>
  <c r="U288" i="13"/>
  <c r="V288" i="13" s="1"/>
  <c r="R288" i="13"/>
  <c r="S288" i="13" s="1"/>
  <c r="I278" i="13"/>
  <c r="I279" i="13" s="1" a="1"/>
  <c r="W278" i="13"/>
  <c r="X278" i="13" s="1"/>
  <c r="I278" i="12"/>
  <c r="I279" i="12" s="1" a="1"/>
  <c r="W278" i="12"/>
  <c r="X278" i="12" s="1"/>
  <c r="U293" i="12"/>
  <c r="V293" i="12" s="1"/>
  <c r="H294" i="12"/>
  <c r="R293" i="12"/>
  <c r="S293" i="12" s="1"/>
  <c r="O293" i="12"/>
  <c r="Q293" i="12" s="1"/>
  <c r="I280" i="11"/>
  <c r="I281" i="11" s="1" a="1"/>
  <c r="W280" i="11"/>
  <c r="X280" i="11" s="1"/>
  <c r="U288" i="11"/>
  <c r="V288" i="11" s="1"/>
  <c r="H289" i="11"/>
  <c r="O288" i="11"/>
  <c r="Q288" i="11" s="1"/>
  <c r="R288" i="11"/>
  <c r="S288" i="11" s="1"/>
  <c r="U289" i="10"/>
  <c r="V289" i="10" s="1"/>
  <c r="O289" i="10"/>
  <c r="Q289" i="10" s="1"/>
  <c r="R289" i="10"/>
  <c r="S289" i="10" s="1"/>
  <c r="H290" i="10"/>
  <c r="I278" i="10"/>
  <c r="I279" i="10" s="1" a="1"/>
  <c r="W279" i="10" s="1"/>
  <c r="X278" i="10"/>
  <c r="U288" i="7"/>
  <c r="V288" i="7" s="1"/>
  <c r="H289" i="7"/>
  <c r="O288" i="7"/>
  <c r="Q288" i="7" s="1"/>
  <c r="R288" i="7"/>
  <c r="S288" i="7" s="1"/>
  <c r="I280" i="7"/>
  <c r="I281" i="7" s="1" a="1"/>
  <c r="W280" i="7"/>
  <c r="X280" i="7" s="1"/>
  <c r="Y280" i="7" s="1"/>
  <c r="I277" i="6"/>
  <c r="I278" i="6" s="1" a="1"/>
  <c r="W277" i="6"/>
  <c r="X277" i="6" s="1"/>
  <c r="Y277" i="6" s="1"/>
  <c r="H289" i="6"/>
  <c r="U288" i="6"/>
  <c r="V288" i="6" s="1"/>
  <c r="O288" i="6"/>
  <c r="Q288" i="6" s="1"/>
  <c r="R288" i="6"/>
  <c r="S288" i="6" s="1"/>
  <c r="W277" i="5"/>
  <c r="X277" i="5" s="1"/>
  <c r="Y277" i="5" s="1"/>
  <c r="I277" i="5"/>
  <c r="I278" i="5" s="1" a="1"/>
  <c r="U289" i="5"/>
  <c r="V289" i="5" s="1"/>
  <c r="H290" i="5"/>
  <c r="O289" i="5"/>
  <c r="Q289" i="5" s="1"/>
  <c r="R289" i="5"/>
  <c r="S289" i="5" s="1"/>
  <c r="O289" i="4"/>
  <c r="Q289" i="4" s="1"/>
  <c r="R289" i="4"/>
  <c r="S289" i="4" s="1"/>
  <c r="H290" i="4"/>
  <c r="U289" i="4"/>
  <c r="V289" i="4" s="1"/>
  <c r="I282" i="4"/>
  <c r="I283" i="4" s="1" a="1"/>
  <c r="W282" i="4"/>
  <c r="X282" i="4" s="1"/>
  <c r="Y282" i="4" s="1"/>
  <c r="O289" i="13" l="1"/>
  <c r="Q289" i="13" s="1"/>
  <c r="R289" i="13"/>
  <c r="S289" i="13" s="1"/>
  <c r="H290" i="13"/>
  <c r="U289" i="13"/>
  <c r="V289" i="13" s="1"/>
  <c r="I279" i="13"/>
  <c r="I280" i="13" s="1" a="1"/>
  <c r="W279" i="13"/>
  <c r="X279" i="13" s="1"/>
  <c r="U294" i="12"/>
  <c r="V294" i="12" s="1"/>
  <c r="H295" i="12"/>
  <c r="O294" i="12"/>
  <c r="Q294" i="12" s="1"/>
  <c r="R294" i="12"/>
  <c r="S294" i="12" s="1"/>
  <c r="I279" i="12"/>
  <c r="I280" i="12" s="1" a="1"/>
  <c r="W279" i="12"/>
  <c r="X279" i="12" s="1"/>
  <c r="H290" i="11"/>
  <c r="U289" i="11"/>
  <c r="V289" i="11" s="1"/>
  <c r="O289" i="11"/>
  <c r="Q289" i="11" s="1"/>
  <c r="R289" i="11"/>
  <c r="S289" i="11" s="1"/>
  <c r="I281" i="11"/>
  <c r="I282" i="11" s="1" a="1"/>
  <c r="W281" i="11"/>
  <c r="X281" i="11" s="1"/>
  <c r="U290" i="10"/>
  <c r="V290" i="10" s="1"/>
  <c r="H291" i="10"/>
  <c r="O290" i="10"/>
  <c r="Q290" i="10" s="1"/>
  <c r="R290" i="10"/>
  <c r="S290" i="10" s="1"/>
  <c r="X279" i="10"/>
  <c r="I279" i="10"/>
  <c r="I280" i="10" s="1" a="1"/>
  <c r="W280" i="10" s="1"/>
  <c r="I281" i="7"/>
  <c r="I282" i="7" s="1" a="1"/>
  <c r="W281" i="7"/>
  <c r="X281" i="7" s="1"/>
  <c r="Y281" i="7" s="1"/>
  <c r="U289" i="7"/>
  <c r="V289" i="7" s="1"/>
  <c r="H290" i="7"/>
  <c r="R289" i="7"/>
  <c r="S289" i="7" s="1"/>
  <c r="O289" i="7"/>
  <c r="Q289" i="7" s="1"/>
  <c r="H290" i="6"/>
  <c r="U289" i="6"/>
  <c r="V289" i="6" s="1"/>
  <c r="R289" i="6"/>
  <c r="S289" i="6" s="1"/>
  <c r="O289" i="6"/>
  <c r="Q289" i="6" s="1"/>
  <c r="I278" i="6"/>
  <c r="I279" i="6" s="1" a="1"/>
  <c r="W278" i="6"/>
  <c r="X278" i="6" s="1"/>
  <c r="Y278" i="6" s="1"/>
  <c r="U290" i="5"/>
  <c r="V290" i="5" s="1"/>
  <c r="H291" i="5"/>
  <c r="O290" i="5"/>
  <c r="Q290" i="5" s="1"/>
  <c r="R290" i="5"/>
  <c r="S290" i="5" s="1"/>
  <c r="W278" i="5"/>
  <c r="X278" i="5" s="1"/>
  <c r="Y278" i="5" s="1"/>
  <c r="I278" i="5"/>
  <c r="I279" i="5" s="1" a="1"/>
  <c r="O290" i="4"/>
  <c r="Q290" i="4" s="1"/>
  <c r="R290" i="4"/>
  <c r="S290" i="4" s="1"/>
  <c r="H291" i="4"/>
  <c r="U290" i="4"/>
  <c r="V290" i="4" s="1"/>
  <c r="I283" i="4"/>
  <c r="I284" i="4" s="1" a="1"/>
  <c r="W283" i="4"/>
  <c r="X283" i="4" s="1"/>
  <c r="Y283" i="4" s="1"/>
  <c r="O290" i="13" l="1"/>
  <c r="Q290" i="13" s="1"/>
  <c r="U290" i="13"/>
  <c r="V290" i="13" s="1"/>
  <c r="H291" i="13"/>
  <c r="R290" i="13"/>
  <c r="S290" i="13" s="1"/>
  <c r="I280" i="13"/>
  <c r="I281" i="13" s="1" a="1"/>
  <c r="W280" i="13"/>
  <c r="X280" i="13" s="1"/>
  <c r="I280" i="12"/>
  <c r="I281" i="12" s="1" a="1"/>
  <c r="W280" i="12"/>
  <c r="X280" i="12" s="1"/>
  <c r="U295" i="12"/>
  <c r="V295" i="12" s="1"/>
  <c r="H296" i="12"/>
  <c r="R295" i="12"/>
  <c r="S295" i="12" s="1"/>
  <c r="O295" i="12"/>
  <c r="Q295" i="12" s="1"/>
  <c r="H291" i="11"/>
  <c r="U290" i="11"/>
  <c r="V290" i="11" s="1"/>
  <c r="O290" i="11"/>
  <c r="Q290" i="11" s="1"/>
  <c r="R290" i="11"/>
  <c r="S290" i="11" s="1"/>
  <c r="I282" i="11"/>
  <c r="I283" i="11" s="1" a="1"/>
  <c r="W282" i="11"/>
  <c r="X282" i="11" s="1"/>
  <c r="U291" i="10"/>
  <c r="V291" i="10" s="1"/>
  <c r="O291" i="10"/>
  <c r="Q291" i="10" s="1"/>
  <c r="H292" i="10"/>
  <c r="R291" i="10"/>
  <c r="S291" i="10" s="1"/>
  <c r="I280" i="10"/>
  <c r="I281" i="10" s="1" a="1"/>
  <c r="W281" i="10" s="1"/>
  <c r="X280" i="10"/>
  <c r="U290" i="7"/>
  <c r="V290" i="7" s="1"/>
  <c r="H291" i="7"/>
  <c r="O290" i="7"/>
  <c r="Q290" i="7" s="1"/>
  <c r="R290" i="7"/>
  <c r="S290" i="7" s="1"/>
  <c r="W282" i="7"/>
  <c r="X282" i="7" s="1"/>
  <c r="Y282" i="7" s="1"/>
  <c r="I282" i="7"/>
  <c r="I283" i="7" s="1" a="1"/>
  <c r="I279" i="6"/>
  <c r="I280" i="6" s="1" a="1"/>
  <c r="W279" i="6"/>
  <c r="X279" i="6" s="1"/>
  <c r="Y279" i="6" s="1"/>
  <c r="U290" i="6"/>
  <c r="V290" i="6" s="1"/>
  <c r="H291" i="6"/>
  <c r="O290" i="6"/>
  <c r="Q290" i="6" s="1"/>
  <c r="R290" i="6"/>
  <c r="S290" i="6" s="1"/>
  <c r="I279" i="5"/>
  <c r="I280" i="5" s="1" a="1"/>
  <c r="W279" i="5"/>
  <c r="X279" i="5" s="1"/>
  <c r="Y279" i="5" s="1"/>
  <c r="U291" i="5"/>
  <c r="V291" i="5" s="1"/>
  <c r="H292" i="5"/>
  <c r="R291" i="5"/>
  <c r="S291" i="5" s="1"/>
  <c r="O291" i="5"/>
  <c r="Q291" i="5" s="1"/>
  <c r="O291" i="4"/>
  <c r="Q291" i="4" s="1"/>
  <c r="R291" i="4"/>
  <c r="S291" i="4" s="1"/>
  <c r="H292" i="4"/>
  <c r="U291" i="4"/>
  <c r="V291" i="4" s="1"/>
  <c r="I284" i="4"/>
  <c r="I285" i="4" s="1" a="1"/>
  <c r="W284" i="4"/>
  <c r="X284" i="4" s="1"/>
  <c r="Y284" i="4" s="1"/>
  <c r="H292" i="13" l="1"/>
  <c r="U291" i="13"/>
  <c r="V291" i="13" s="1"/>
  <c r="R291" i="13"/>
  <c r="S291" i="13" s="1"/>
  <c r="O291" i="13"/>
  <c r="Q291" i="13" s="1"/>
  <c r="I281" i="13"/>
  <c r="I282" i="13" s="1" a="1"/>
  <c r="W281" i="13"/>
  <c r="X281" i="13" s="1"/>
  <c r="U296" i="12"/>
  <c r="V296" i="12" s="1"/>
  <c r="H297" i="12"/>
  <c r="O296" i="12"/>
  <c r="Q296" i="12" s="1"/>
  <c r="R296" i="12"/>
  <c r="S296" i="12" s="1"/>
  <c r="I281" i="12"/>
  <c r="I282" i="12" s="1" a="1"/>
  <c r="W281" i="12"/>
  <c r="X281" i="12" s="1"/>
  <c r="I283" i="11"/>
  <c r="I284" i="11" s="1" a="1"/>
  <c r="W283" i="11"/>
  <c r="X283" i="11" s="1"/>
  <c r="H292" i="11"/>
  <c r="U291" i="11"/>
  <c r="V291" i="11" s="1"/>
  <c r="O291" i="11"/>
  <c r="Q291" i="11" s="1"/>
  <c r="R291" i="11"/>
  <c r="S291" i="11" s="1"/>
  <c r="U292" i="10"/>
  <c r="V292" i="10" s="1"/>
  <c r="H293" i="10"/>
  <c r="R292" i="10"/>
  <c r="S292" i="10" s="1"/>
  <c r="O292" i="10"/>
  <c r="Q292" i="10" s="1"/>
  <c r="I281" i="10"/>
  <c r="I282" i="10" s="1" a="1"/>
  <c r="W282" i="10" s="1"/>
  <c r="X281" i="10"/>
  <c r="W283" i="7"/>
  <c r="X283" i="7" s="1"/>
  <c r="Y283" i="7" s="1"/>
  <c r="I283" i="7"/>
  <c r="I284" i="7" s="1" a="1"/>
  <c r="H292" i="7"/>
  <c r="U291" i="7"/>
  <c r="V291" i="7" s="1"/>
  <c r="R291" i="7"/>
  <c r="S291" i="7" s="1"/>
  <c r="O291" i="7"/>
  <c r="Q291" i="7" s="1"/>
  <c r="U291" i="6"/>
  <c r="V291" i="6" s="1"/>
  <c r="H292" i="6"/>
  <c r="R291" i="6"/>
  <c r="S291" i="6" s="1"/>
  <c r="O291" i="6"/>
  <c r="Q291" i="6" s="1"/>
  <c r="I280" i="6"/>
  <c r="I281" i="6" s="1" a="1"/>
  <c r="W280" i="6"/>
  <c r="X280" i="6" s="1"/>
  <c r="Y280" i="6" s="1"/>
  <c r="U292" i="5"/>
  <c r="V292" i="5" s="1"/>
  <c r="H293" i="5"/>
  <c r="O292" i="5"/>
  <c r="Q292" i="5" s="1"/>
  <c r="R292" i="5"/>
  <c r="S292" i="5" s="1"/>
  <c r="W280" i="5"/>
  <c r="X280" i="5" s="1"/>
  <c r="Y280" i="5" s="1"/>
  <c r="I280" i="5"/>
  <c r="I281" i="5" s="1" a="1"/>
  <c r="O292" i="4"/>
  <c r="Q292" i="4" s="1"/>
  <c r="R292" i="4"/>
  <c r="S292" i="4" s="1"/>
  <c r="H293" i="4"/>
  <c r="U292" i="4"/>
  <c r="V292" i="4" s="1"/>
  <c r="I285" i="4"/>
  <c r="I286" i="4" s="1" a="1"/>
  <c r="W285" i="4"/>
  <c r="X285" i="4" s="1"/>
  <c r="Y285" i="4" s="1"/>
  <c r="R292" i="13" l="1"/>
  <c r="S292" i="13" s="1"/>
  <c r="U292" i="13"/>
  <c r="V292" i="13" s="1"/>
  <c r="H293" i="13"/>
  <c r="O292" i="13"/>
  <c r="Q292" i="13" s="1"/>
  <c r="I282" i="13"/>
  <c r="I283" i="13" s="1" a="1"/>
  <c r="W282" i="13"/>
  <c r="X282" i="13" s="1"/>
  <c r="I282" i="12"/>
  <c r="I283" i="12" s="1" a="1"/>
  <c r="W282" i="12"/>
  <c r="X282" i="12" s="1"/>
  <c r="H298" i="12"/>
  <c r="U297" i="12"/>
  <c r="V297" i="12" s="1"/>
  <c r="R297" i="12"/>
  <c r="S297" i="12" s="1"/>
  <c r="O297" i="12"/>
  <c r="Q297" i="12" s="1"/>
  <c r="U292" i="11"/>
  <c r="V292" i="11" s="1"/>
  <c r="H293" i="11"/>
  <c r="O292" i="11"/>
  <c r="Q292" i="11" s="1"/>
  <c r="R292" i="11"/>
  <c r="S292" i="11" s="1"/>
  <c r="I284" i="11"/>
  <c r="I285" i="11" s="1" a="1"/>
  <c r="W284" i="11"/>
  <c r="X284" i="11" s="1"/>
  <c r="H294" i="10"/>
  <c r="U293" i="10"/>
  <c r="V293" i="10" s="1"/>
  <c r="R293" i="10"/>
  <c r="S293" i="10" s="1"/>
  <c r="O293" i="10"/>
  <c r="Q293" i="10" s="1"/>
  <c r="I282" i="10"/>
  <c r="I283" i="10" s="1" a="1"/>
  <c r="W283" i="10" s="1"/>
  <c r="X282" i="10"/>
  <c r="U292" i="7"/>
  <c r="V292" i="7" s="1"/>
  <c r="H293" i="7"/>
  <c r="R292" i="7"/>
  <c r="S292" i="7" s="1"/>
  <c r="O292" i="7"/>
  <c r="Q292" i="7" s="1"/>
  <c r="W284" i="7"/>
  <c r="X284" i="7" s="1"/>
  <c r="Y284" i="7" s="1"/>
  <c r="I284" i="7"/>
  <c r="I285" i="7" s="1" a="1"/>
  <c r="H293" i="6"/>
  <c r="U292" i="6"/>
  <c r="V292" i="6" s="1"/>
  <c r="R292" i="6"/>
  <c r="S292" i="6" s="1"/>
  <c r="O292" i="6"/>
  <c r="Q292" i="6" s="1"/>
  <c r="W281" i="6"/>
  <c r="X281" i="6" s="1"/>
  <c r="Y281" i="6" s="1"/>
  <c r="I281" i="6"/>
  <c r="I282" i="6" s="1" a="1"/>
  <c r="I281" i="5"/>
  <c r="I282" i="5" s="1" a="1"/>
  <c r="W281" i="5"/>
  <c r="X281" i="5" s="1"/>
  <c r="Y281" i="5" s="1"/>
  <c r="U293" i="5"/>
  <c r="V293" i="5" s="1"/>
  <c r="H294" i="5"/>
  <c r="O293" i="5"/>
  <c r="Q293" i="5" s="1"/>
  <c r="R293" i="5"/>
  <c r="S293" i="5" s="1"/>
  <c r="O293" i="4"/>
  <c r="Q293" i="4" s="1"/>
  <c r="R293" i="4"/>
  <c r="S293" i="4" s="1"/>
  <c r="H294" i="4"/>
  <c r="U293" i="4"/>
  <c r="V293" i="4" s="1"/>
  <c r="I286" i="4"/>
  <c r="I287" i="4" s="1" a="1"/>
  <c r="W286" i="4"/>
  <c r="X286" i="4" s="1"/>
  <c r="Y286" i="4" s="1"/>
  <c r="U293" i="13" l="1"/>
  <c r="V293" i="13" s="1"/>
  <c r="H294" i="13"/>
  <c r="O293" i="13"/>
  <c r="Q293" i="13" s="1"/>
  <c r="R293" i="13"/>
  <c r="S293" i="13" s="1"/>
  <c r="I283" i="13"/>
  <c r="I284" i="13" s="1" a="1"/>
  <c r="W283" i="13"/>
  <c r="X283" i="13" s="1"/>
  <c r="H299" i="12"/>
  <c r="U298" i="12"/>
  <c r="V298" i="12" s="1"/>
  <c r="O298" i="12"/>
  <c r="Q298" i="12" s="1"/>
  <c r="R298" i="12"/>
  <c r="S298" i="12" s="1"/>
  <c r="I283" i="12"/>
  <c r="I284" i="12" s="1" a="1"/>
  <c r="W283" i="12"/>
  <c r="X283" i="12" s="1"/>
  <c r="H294" i="11"/>
  <c r="U293" i="11"/>
  <c r="V293" i="11" s="1"/>
  <c r="R293" i="11"/>
  <c r="S293" i="11" s="1"/>
  <c r="O293" i="11"/>
  <c r="Q293" i="11" s="1"/>
  <c r="I285" i="11"/>
  <c r="I286" i="11" s="1" a="1"/>
  <c r="W285" i="11"/>
  <c r="X285" i="11" s="1"/>
  <c r="H295" i="10"/>
  <c r="U294" i="10"/>
  <c r="V294" i="10" s="1"/>
  <c r="R294" i="10"/>
  <c r="S294" i="10" s="1"/>
  <c r="O294" i="10"/>
  <c r="Q294" i="10" s="1"/>
  <c r="X283" i="10"/>
  <c r="I283" i="10"/>
  <c r="I284" i="10" s="1" a="1"/>
  <c r="W284" i="10" s="1"/>
  <c r="W285" i="7"/>
  <c r="X285" i="7" s="1"/>
  <c r="Y285" i="7" s="1"/>
  <c r="I285" i="7"/>
  <c r="I286" i="7" s="1" a="1"/>
  <c r="H294" i="7"/>
  <c r="U293" i="7"/>
  <c r="V293" i="7" s="1"/>
  <c r="O293" i="7"/>
  <c r="Q293" i="7" s="1"/>
  <c r="R293" i="7"/>
  <c r="S293" i="7" s="1"/>
  <c r="W282" i="6"/>
  <c r="X282" i="6" s="1"/>
  <c r="Y282" i="6" s="1"/>
  <c r="I282" i="6"/>
  <c r="I283" i="6" s="1" a="1"/>
  <c r="H294" i="6"/>
  <c r="U293" i="6"/>
  <c r="V293" i="6" s="1"/>
  <c r="O293" i="6"/>
  <c r="Q293" i="6" s="1"/>
  <c r="R293" i="6"/>
  <c r="S293" i="6" s="1"/>
  <c r="H295" i="5"/>
  <c r="U294" i="5"/>
  <c r="V294" i="5" s="1"/>
  <c r="O294" i="5"/>
  <c r="Q294" i="5" s="1"/>
  <c r="R294" i="5"/>
  <c r="S294" i="5" s="1"/>
  <c r="I282" i="5"/>
  <c r="I283" i="5" s="1" a="1"/>
  <c r="W282" i="5"/>
  <c r="X282" i="5" s="1"/>
  <c r="Y282" i="5" s="1"/>
  <c r="O294" i="4"/>
  <c r="Q294" i="4" s="1"/>
  <c r="R294" i="4"/>
  <c r="S294" i="4" s="1"/>
  <c r="H295" i="4"/>
  <c r="U294" i="4"/>
  <c r="V294" i="4" s="1"/>
  <c r="I287" i="4"/>
  <c r="I288" i="4" s="1" a="1"/>
  <c r="W287" i="4"/>
  <c r="X287" i="4" s="1"/>
  <c r="Y287" i="4" s="1"/>
  <c r="U294" i="13" l="1"/>
  <c r="V294" i="13" s="1"/>
  <c r="H295" i="13"/>
  <c r="R294" i="13"/>
  <c r="S294" i="13" s="1"/>
  <c r="O294" i="13"/>
  <c r="Q294" i="13" s="1"/>
  <c r="I284" i="13"/>
  <c r="I285" i="13" s="1" a="1"/>
  <c r="W284" i="13"/>
  <c r="X284" i="13" s="1"/>
  <c r="I284" i="12"/>
  <c r="I285" i="12" s="1" a="1"/>
  <c r="W284" i="12"/>
  <c r="X284" i="12" s="1"/>
  <c r="H300" i="12"/>
  <c r="U299" i="12"/>
  <c r="V299" i="12" s="1"/>
  <c r="O299" i="12"/>
  <c r="Q299" i="12" s="1"/>
  <c r="R299" i="12"/>
  <c r="S299" i="12" s="1"/>
  <c r="I286" i="11"/>
  <c r="I287" i="11" s="1" a="1"/>
  <c r="W286" i="11"/>
  <c r="X286" i="11" s="1"/>
  <c r="U294" i="11"/>
  <c r="V294" i="11" s="1"/>
  <c r="H295" i="11"/>
  <c r="O294" i="11"/>
  <c r="Q294" i="11" s="1"/>
  <c r="R294" i="11"/>
  <c r="S294" i="11" s="1"/>
  <c r="H296" i="10"/>
  <c r="U295" i="10"/>
  <c r="V295" i="10" s="1"/>
  <c r="O295" i="10"/>
  <c r="Q295" i="10" s="1"/>
  <c r="R295" i="10"/>
  <c r="S295" i="10" s="1"/>
  <c r="X284" i="10"/>
  <c r="I284" i="10"/>
  <c r="I285" i="10" s="1" a="1"/>
  <c r="W285" i="10" s="1"/>
  <c r="H295" i="7"/>
  <c r="U294" i="7"/>
  <c r="V294" i="7" s="1"/>
  <c r="R294" i="7"/>
  <c r="S294" i="7" s="1"/>
  <c r="O294" i="7"/>
  <c r="Q294" i="7" s="1"/>
  <c r="W286" i="7"/>
  <c r="X286" i="7" s="1"/>
  <c r="Y286" i="7" s="1"/>
  <c r="I286" i="7"/>
  <c r="I287" i="7" s="1" a="1"/>
  <c r="H295" i="6"/>
  <c r="U294" i="6"/>
  <c r="V294" i="6" s="1"/>
  <c r="R294" i="6"/>
  <c r="S294" i="6" s="1"/>
  <c r="O294" i="6"/>
  <c r="Q294" i="6" s="1"/>
  <c r="I283" i="6"/>
  <c r="I284" i="6" s="1" a="1"/>
  <c r="W283" i="6"/>
  <c r="X283" i="6" s="1"/>
  <c r="Y283" i="6" s="1"/>
  <c r="I283" i="5"/>
  <c r="I284" i="5" s="1" a="1"/>
  <c r="W283" i="5"/>
  <c r="X283" i="5" s="1"/>
  <c r="Y283" i="5" s="1"/>
  <c r="U295" i="5"/>
  <c r="V295" i="5" s="1"/>
  <c r="H296" i="5"/>
  <c r="R295" i="5"/>
  <c r="S295" i="5" s="1"/>
  <c r="O295" i="5"/>
  <c r="Q295" i="5" s="1"/>
  <c r="O295" i="4"/>
  <c r="Q295" i="4" s="1"/>
  <c r="R295" i="4"/>
  <c r="S295" i="4" s="1"/>
  <c r="H296" i="4"/>
  <c r="U295" i="4"/>
  <c r="V295" i="4" s="1"/>
  <c r="I288" i="4"/>
  <c r="I289" i="4" s="1" a="1"/>
  <c r="W288" i="4"/>
  <c r="X288" i="4" s="1"/>
  <c r="Y288" i="4" s="1"/>
  <c r="R295" i="13" l="1"/>
  <c r="S295" i="13" s="1"/>
  <c r="H296" i="13"/>
  <c r="U295" i="13"/>
  <c r="V295" i="13" s="1"/>
  <c r="O295" i="13"/>
  <c r="Q295" i="13" s="1"/>
  <c r="I285" i="13"/>
  <c r="I286" i="13" s="1" a="1"/>
  <c r="W285" i="13"/>
  <c r="X285" i="13" s="1"/>
  <c r="H301" i="12"/>
  <c r="U300" i="12"/>
  <c r="V300" i="12" s="1"/>
  <c r="O300" i="12"/>
  <c r="Q300" i="12" s="1"/>
  <c r="R300" i="12"/>
  <c r="S300" i="12" s="1"/>
  <c r="I285" i="12"/>
  <c r="I286" i="12" s="1" a="1"/>
  <c r="W285" i="12"/>
  <c r="X285" i="12" s="1"/>
  <c r="I287" i="11"/>
  <c r="I288" i="11" s="1" a="1"/>
  <c r="W287" i="11"/>
  <c r="X287" i="11" s="1"/>
  <c r="U295" i="11"/>
  <c r="V295" i="11" s="1"/>
  <c r="H296" i="11"/>
  <c r="O295" i="11"/>
  <c r="Q295" i="11" s="1"/>
  <c r="R295" i="11"/>
  <c r="S295" i="11" s="1"/>
  <c r="H297" i="10"/>
  <c r="U296" i="10"/>
  <c r="V296" i="10" s="1"/>
  <c r="O296" i="10"/>
  <c r="Q296" i="10" s="1"/>
  <c r="R296" i="10"/>
  <c r="S296" i="10" s="1"/>
  <c r="X285" i="10"/>
  <c r="I285" i="10"/>
  <c r="I286" i="10" s="1" a="1"/>
  <c r="W286" i="10" s="1"/>
  <c r="W287" i="7"/>
  <c r="X287" i="7" s="1"/>
  <c r="Y287" i="7" s="1"/>
  <c r="I287" i="7"/>
  <c r="I288" i="7" s="1" a="1"/>
  <c r="U295" i="7"/>
  <c r="V295" i="7" s="1"/>
  <c r="H296" i="7"/>
  <c r="O295" i="7"/>
  <c r="Q295" i="7" s="1"/>
  <c r="R295" i="7"/>
  <c r="S295" i="7" s="1"/>
  <c r="W284" i="6"/>
  <c r="X284" i="6" s="1"/>
  <c r="Y284" i="6" s="1"/>
  <c r="I284" i="6"/>
  <c r="I285" i="6" s="1" a="1"/>
  <c r="H296" i="6"/>
  <c r="U295" i="6"/>
  <c r="V295" i="6" s="1"/>
  <c r="O295" i="6"/>
  <c r="Q295" i="6" s="1"/>
  <c r="R295" i="6"/>
  <c r="S295" i="6" s="1"/>
  <c r="U296" i="5"/>
  <c r="V296" i="5" s="1"/>
  <c r="H297" i="5"/>
  <c r="O296" i="5"/>
  <c r="Q296" i="5" s="1"/>
  <c r="R296" i="5"/>
  <c r="S296" i="5" s="1"/>
  <c r="I284" i="5"/>
  <c r="I285" i="5" s="1" a="1"/>
  <c r="W284" i="5"/>
  <c r="X284" i="5" s="1"/>
  <c r="Y284" i="5" s="1"/>
  <c r="O296" i="4"/>
  <c r="Q296" i="4" s="1"/>
  <c r="R296" i="4"/>
  <c r="S296" i="4" s="1"/>
  <c r="H297" i="4"/>
  <c r="U296" i="4"/>
  <c r="V296" i="4" s="1"/>
  <c r="I289" i="4"/>
  <c r="I290" i="4" s="1" a="1"/>
  <c r="W289" i="4"/>
  <c r="X289" i="4" s="1"/>
  <c r="Y289" i="4" s="1"/>
  <c r="R296" i="13" l="1"/>
  <c r="S296" i="13" s="1"/>
  <c r="O296" i="13"/>
  <c r="Q296" i="13" s="1"/>
  <c r="H297" i="13"/>
  <c r="U296" i="13"/>
  <c r="V296" i="13" s="1"/>
  <c r="I286" i="13"/>
  <c r="I287" i="13" s="1" a="1"/>
  <c r="W286" i="13"/>
  <c r="X286" i="13" s="1"/>
  <c r="I286" i="12"/>
  <c r="I287" i="12" s="1" a="1"/>
  <c r="W286" i="12"/>
  <c r="X286" i="12" s="1"/>
  <c r="H302" i="12"/>
  <c r="U301" i="12"/>
  <c r="V301" i="12" s="1"/>
  <c r="O301" i="12"/>
  <c r="Q301" i="12" s="1"/>
  <c r="R301" i="12"/>
  <c r="S301" i="12" s="1"/>
  <c r="U296" i="11"/>
  <c r="V296" i="11" s="1"/>
  <c r="H297" i="11"/>
  <c r="O296" i="11"/>
  <c r="Q296" i="11" s="1"/>
  <c r="R296" i="11"/>
  <c r="S296" i="11" s="1"/>
  <c r="I288" i="11"/>
  <c r="I289" i="11" s="1" a="1"/>
  <c r="W288" i="11"/>
  <c r="X288" i="11" s="1"/>
  <c r="U297" i="10"/>
  <c r="V297" i="10" s="1"/>
  <c r="H298" i="10"/>
  <c r="O297" i="10"/>
  <c r="Q297" i="10" s="1"/>
  <c r="R297" i="10"/>
  <c r="S297" i="10" s="1"/>
  <c r="I286" i="10"/>
  <c r="I287" i="10" s="1" a="1"/>
  <c r="W287" i="10" s="1"/>
  <c r="X286" i="10"/>
  <c r="W288" i="7"/>
  <c r="X288" i="7" s="1"/>
  <c r="Y288" i="7" s="1"/>
  <c r="I288" i="7"/>
  <c r="I289" i="7" s="1" a="1"/>
  <c r="H297" i="7"/>
  <c r="U296" i="7"/>
  <c r="V296" i="7" s="1"/>
  <c r="O296" i="7"/>
  <c r="Q296" i="7" s="1"/>
  <c r="R296" i="7"/>
  <c r="S296" i="7" s="1"/>
  <c r="H297" i="6"/>
  <c r="U296" i="6"/>
  <c r="V296" i="6" s="1"/>
  <c r="O296" i="6"/>
  <c r="Q296" i="6" s="1"/>
  <c r="R296" i="6"/>
  <c r="S296" i="6" s="1"/>
  <c r="I285" i="6"/>
  <c r="I286" i="6" s="1" a="1"/>
  <c r="W285" i="6"/>
  <c r="X285" i="6" s="1"/>
  <c r="Y285" i="6" s="1"/>
  <c r="I285" i="5"/>
  <c r="I286" i="5" s="1" a="1"/>
  <c r="W285" i="5"/>
  <c r="X285" i="5" s="1"/>
  <c r="Y285" i="5" s="1"/>
  <c r="U297" i="5"/>
  <c r="V297" i="5" s="1"/>
  <c r="H298" i="5"/>
  <c r="O297" i="5"/>
  <c r="Q297" i="5" s="1"/>
  <c r="R297" i="5"/>
  <c r="S297" i="5" s="1"/>
  <c r="O297" i="4"/>
  <c r="Q297" i="4" s="1"/>
  <c r="R297" i="4"/>
  <c r="S297" i="4" s="1"/>
  <c r="H298" i="4"/>
  <c r="U297" i="4"/>
  <c r="V297" i="4" s="1"/>
  <c r="I290" i="4"/>
  <c r="I291" i="4" s="1" a="1"/>
  <c r="W290" i="4"/>
  <c r="X290" i="4" s="1"/>
  <c r="Y290" i="4" s="1"/>
  <c r="H298" i="13" l="1"/>
  <c r="U297" i="13"/>
  <c r="V297" i="13" s="1"/>
  <c r="O297" i="13"/>
  <c r="Q297" i="13" s="1"/>
  <c r="R297" i="13"/>
  <c r="S297" i="13" s="1"/>
  <c r="I287" i="13"/>
  <c r="I288" i="13" s="1" a="1"/>
  <c r="W287" i="13"/>
  <c r="X287" i="13" s="1"/>
  <c r="U302" i="12"/>
  <c r="V302" i="12" s="1"/>
  <c r="H303" i="12"/>
  <c r="O302" i="12"/>
  <c r="Q302" i="12" s="1"/>
  <c r="R302" i="12"/>
  <c r="S302" i="12" s="1"/>
  <c r="I287" i="12"/>
  <c r="I288" i="12" s="1" a="1"/>
  <c r="W287" i="12"/>
  <c r="X287" i="12" s="1"/>
  <c r="U297" i="11"/>
  <c r="V297" i="11" s="1"/>
  <c r="H298" i="11"/>
  <c r="O297" i="11"/>
  <c r="Q297" i="11" s="1"/>
  <c r="R297" i="11"/>
  <c r="S297" i="11" s="1"/>
  <c r="I289" i="11"/>
  <c r="I290" i="11" s="1" a="1"/>
  <c r="W289" i="11"/>
  <c r="X289" i="11" s="1"/>
  <c r="U298" i="10"/>
  <c r="V298" i="10" s="1"/>
  <c r="H299" i="10"/>
  <c r="R298" i="10"/>
  <c r="S298" i="10" s="1"/>
  <c r="O298" i="10"/>
  <c r="Q298" i="10" s="1"/>
  <c r="I287" i="10"/>
  <c r="I288" i="10" s="1" a="1"/>
  <c r="W288" i="10" s="1"/>
  <c r="X287" i="10"/>
  <c r="H298" i="7"/>
  <c r="U297" i="7"/>
  <c r="V297" i="7" s="1"/>
  <c r="O297" i="7"/>
  <c r="Q297" i="7" s="1"/>
  <c r="R297" i="7"/>
  <c r="S297" i="7" s="1"/>
  <c r="W289" i="7"/>
  <c r="X289" i="7" s="1"/>
  <c r="Y289" i="7" s="1"/>
  <c r="I289" i="7"/>
  <c r="I290" i="7" s="1" a="1"/>
  <c r="I286" i="6"/>
  <c r="I287" i="6" s="1" a="1"/>
  <c r="W286" i="6"/>
  <c r="X286" i="6" s="1"/>
  <c r="Y286" i="6" s="1"/>
  <c r="H298" i="6"/>
  <c r="U297" i="6"/>
  <c r="V297" i="6" s="1"/>
  <c r="R297" i="6"/>
  <c r="S297" i="6" s="1"/>
  <c r="O297" i="6"/>
  <c r="Q297" i="6" s="1"/>
  <c r="U298" i="5"/>
  <c r="V298" i="5" s="1"/>
  <c r="H299" i="5"/>
  <c r="O298" i="5"/>
  <c r="Q298" i="5" s="1"/>
  <c r="R298" i="5"/>
  <c r="S298" i="5" s="1"/>
  <c r="W286" i="5"/>
  <c r="X286" i="5" s="1"/>
  <c r="Y286" i="5" s="1"/>
  <c r="I286" i="5"/>
  <c r="I287" i="5" s="1" a="1"/>
  <c r="O298" i="4"/>
  <c r="Q298" i="4" s="1"/>
  <c r="R298" i="4"/>
  <c r="S298" i="4" s="1"/>
  <c r="H299" i="4"/>
  <c r="U298" i="4"/>
  <c r="V298" i="4" s="1"/>
  <c r="I291" i="4"/>
  <c r="I292" i="4" s="1" a="1"/>
  <c r="W291" i="4"/>
  <c r="X291" i="4" s="1"/>
  <c r="Y291" i="4" s="1"/>
  <c r="R298" i="13" l="1"/>
  <c r="S298" i="13" s="1"/>
  <c r="H299" i="13"/>
  <c r="U298" i="13"/>
  <c r="V298" i="13" s="1"/>
  <c r="O298" i="13"/>
  <c r="Q298" i="13" s="1"/>
  <c r="I288" i="13"/>
  <c r="I289" i="13" s="1" a="1"/>
  <c r="W288" i="13"/>
  <c r="X288" i="13" s="1"/>
  <c r="I288" i="12"/>
  <c r="I289" i="12" s="1" a="1"/>
  <c r="W288" i="12"/>
  <c r="X288" i="12" s="1"/>
  <c r="U303" i="12"/>
  <c r="V303" i="12" s="1"/>
  <c r="H304" i="12"/>
  <c r="R303" i="12"/>
  <c r="S303" i="12" s="1"/>
  <c r="O303" i="12"/>
  <c r="Q303" i="12" s="1"/>
  <c r="I290" i="11"/>
  <c r="I291" i="11" s="1" a="1"/>
  <c r="W290" i="11"/>
  <c r="X290" i="11" s="1"/>
  <c r="U298" i="11"/>
  <c r="V298" i="11" s="1"/>
  <c r="H299" i="11"/>
  <c r="O298" i="11"/>
  <c r="Q298" i="11" s="1"/>
  <c r="R298" i="11"/>
  <c r="S298" i="11" s="1"/>
  <c r="H300" i="10"/>
  <c r="O299" i="10"/>
  <c r="Q299" i="10" s="1"/>
  <c r="R299" i="10"/>
  <c r="S299" i="10" s="1"/>
  <c r="U299" i="10"/>
  <c r="V299" i="10" s="1"/>
  <c r="I288" i="10"/>
  <c r="I289" i="10" s="1" a="1"/>
  <c r="W289" i="10" s="1"/>
  <c r="X288" i="10"/>
  <c r="W290" i="7"/>
  <c r="X290" i="7" s="1"/>
  <c r="Y290" i="7" s="1"/>
  <c r="I290" i="7"/>
  <c r="I291" i="7" s="1" a="1"/>
  <c r="U298" i="7"/>
  <c r="V298" i="7" s="1"/>
  <c r="H299" i="7"/>
  <c r="R298" i="7"/>
  <c r="S298" i="7" s="1"/>
  <c r="O298" i="7"/>
  <c r="Q298" i="7" s="1"/>
  <c r="U298" i="6"/>
  <c r="V298" i="6" s="1"/>
  <c r="H299" i="6"/>
  <c r="O298" i="6"/>
  <c r="Q298" i="6" s="1"/>
  <c r="R298" i="6"/>
  <c r="S298" i="6" s="1"/>
  <c r="I287" i="6"/>
  <c r="I288" i="6" s="1" a="1"/>
  <c r="W287" i="6"/>
  <c r="X287" i="6" s="1"/>
  <c r="Y287" i="6" s="1"/>
  <c r="I287" i="5"/>
  <c r="I288" i="5" s="1" a="1"/>
  <c r="W287" i="5"/>
  <c r="X287" i="5" s="1"/>
  <c r="Y287" i="5" s="1"/>
  <c r="U299" i="5"/>
  <c r="V299" i="5" s="1"/>
  <c r="H300" i="5"/>
  <c r="R299" i="5"/>
  <c r="S299" i="5" s="1"/>
  <c r="O299" i="5"/>
  <c r="Q299" i="5" s="1"/>
  <c r="O299" i="4"/>
  <c r="Q299" i="4" s="1"/>
  <c r="R299" i="4"/>
  <c r="S299" i="4" s="1"/>
  <c r="H300" i="4"/>
  <c r="U299" i="4"/>
  <c r="V299" i="4" s="1"/>
  <c r="I292" i="4"/>
  <c r="I293" i="4" s="1" a="1"/>
  <c r="W292" i="4"/>
  <c r="X292" i="4" s="1"/>
  <c r="Y292" i="4" s="1"/>
  <c r="H300" i="13" l="1"/>
  <c r="U299" i="13"/>
  <c r="V299" i="13" s="1"/>
  <c r="O299" i="13"/>
  <c r="Q299" i="13" s="1"/>
  <c r="R299" i="13"/>
  <c r="S299" i="13" s="1"/>
  <c r="I289" i="13"/>
  <c r="I290" i="13" s="1" a="1"/>
  <c r="W289" i="13"/>
  <c r="X289" i="13" s="1"/>
  <c r="U304" i="12"/>
  <c r="V304" i="12" s="1"/>
  <c r="H305" i="12"/>
  <c r="O304" i="12"/>
  <c r="Q304" i="12" s="1"/>
  <c r="R304" i="12"/>
  <c r="S304" i="12" s="1"/>
  <c r="I289" i="12"/>
  <c r="I290" i="12" s="1" a="1"/>
  <c r="W289" i="12"/>
  <c r="X289" i="12" s="1"/>
  <c r="U299" i="11"/>
  <c r="V299" i="11" s="1"/>
  <c r="H300" i="11"/>
  <c r="O299" i="11"/>
  <c r="Q299" i="11" s="1"/>
  <c r="R299" i="11"/>
  <c r="S299" i="11" s="1"/>
  <c r="I291" i="11"/>
  <c r="I292" i="11" s="1" a="1"/>
  <c r="W291" i="11"/>
  <c r="X291" i="11" s="1"/>
  <c r="H301" i="10"/>
  <c r="U300" i="10"/>
  <c r="V300" i="10" s="1"/>
  <c r="R300" i="10"/>
  <c r="S300" i="10" s="1"/>
  <c r="O300" i="10"/>
  <c r="Q300" i="10" s="1"/>
  <c r="I289" i="10"/>
  <c r="I290" i="10" s="1" a="1"/>
  <c r="W290" i="10" s="1"/>
  <c r="X289" i="10"/>
  <c r="H300" i="7"/>
  <c r="U299" i="7"/>
  <c r="V299" i="7" s="1"/>
  <c r="O299" i="7"/>
  <c r="Q299" i="7" s="1"/>
  <c r="R299" i="7"/>
  <c r="S299" i="7" s="1"/>
  <c r="I291" i="7"/>
  <c r="I292" i="7" s="1" a="1"/>
  <c r="W291" i="7"/>
  <c r="X291" i="7" s="1"/>
  <c r="Y291" i="7" s="1"/>
  <c r="U299" i="6"/>
  <c r="V299" i="6" s="1"/>
  <c r="H300" i="6"/>
  <c r="O299" i="6"/>
  <c r="Q299" i="6" s="1"/>
  <c r="R299" i="6"/>
  <c r="S299" i="6" s="1"/>
  <c r="I288" i="6"/>
  <c r="I289" i="6" s="1" a="1"/>
  <c r="W288" i="6"/>
  <c r="X288" i="6" s="1"/>
  <c r="Y288" i="6" s="1"/>
  <c r="H301" i="5"/>
  <c r="U300" i="5"/>
  <c r="V300" i="5" s="1"/>
  <c r="R300" i="5"/>
  <c r="S300" i="5" s="1"/>
  <c r="O300" i="5"/>
  <c r="Q300" i="5" s="1"/>
  <c r="I288" i="5"/>
  <c r="I289" i="5" s="1" a="1"/>
  <c r="W288" i="5"/>
  <c r="X288" i="5" s="1"/>
  <c r="Y288" i="5" s="1"/>
  <c r="O300" i="4"/>
  <c r="Q300" i="4" s="1"/>
  <c r="R300" i="4"/>
  <c r="S300" i="4" s="1"/>
  <c r="H301" i="4"/>
  <c r="U300" i="4"/>
  <c r="V300" i="4" s="1"/>
  <c r="I293" i="4"/>
  <c r="I294" i="4" s="1" a="1"/>
  <c r="W293" i="4"/>
  <c r="X293" i="4" s="1"/>
  <c r="Y293" i="4" s="1"/>
  <c r="H301" i="13" l="1"/>
  <c r="U300" i="13"/>
  <c r="V300" i="13" s="1"/>
  <c r="O300" i="13"/>
  <c r="Q300" i="13" s="1"/>
  <c r="R300" i="13"/>
  <c r="S300" i="13" s="1"/>
  <c r="I290" i="13"/>
  <c r="I291" i="13" s="1" a="1"/>
  <c r="W290" i="13"/>
  <c r="X290" i="13" s="1"/>
  <c r="I290" i="12"/>
  <c r="I291" i="12" s="1" a="1"/>
  <c r="W290" i="12"/>
  <c r="X290" i="12" s="1"/>
  <c r="U305" i="12"/>
  <c r="V305" i="12" s="1"/>
  <c r="H306" i="12"/>
  <c r="O305" i="12"/>
  <c r="Q305" i="12" s="1"/>
  <c r="R305" i="12"/>
  <c r="S305" i="12" s="1"/>
  <c r="I292" i="11"/>
  <c r="I293" i="11" s="1" a="1"/>
  <c r="W292" i="11"/>
  <c r="X292" i="11" s="1"/>
  <c r="U300" i="11"/>
  <c r="V300" i="11" s="1"/>
  <c r="H301" i="11"/>
  <c r="O300" i="11"/>
  <c r="Q300" i="11" s="1"/>
  <c r="R300" i="11"/>
  <c r="S300" i="11" s="1"/>
  <c r="H302" i="10"/>
  <c r="U301" i="10"/>
  <c r="V301" i="10" s="1"/>
  <c r="O301" i="10"/>
  <c r="Q301" i="10" s="1"/>
  <c r="R301" i="10"/>
  <c r="S301" i="10" s="1"/>
  <c r="I290" i="10"/>
  <c r="I291" i="10" s="1" a="1"/>
  <c r="W291" i="10" s="1"/>
  <c r="X290" i="10"/>
  <c r="I292" i="7"/>
  <c r="I293" i="7" s="1" a="1"/>
  <c r="W292" i="7"/>
  <c r="X292" i="7" s="1"/>
  <c r="Y292" i="7" s="1"/>
  <c r="U300" i="7"/>
  <c r="V300" i="7" s="1"/>
  <c r="H301" i="7"/>
  <c r="R300" i="7"/>
  <c r="S300" i="7" s="1"/>
  <c r="O300" i="7"/>
  <c r="Q300" i="7" s="1"/>
  <c r="I289" i="6"/>
  <c r="I290" i="6" s="1" a="1"/>
  <c r="W289" i="6"/>
  <c r="X289" i="6" s="1"/>
  <c r="Y289" i="6" s="1"/>
  <c r="U300" i="6"/>
  <c r="V300" i="6" s="1"/>
  <c r="H301" i="6"/>
  <c r="O300" i="6"/>
  <c r="Q300" i="6" s="1"/>
  <c r="R300" i="6"/>
  <c r="S300" i="6" s="1"/>
  <c r="W289" i="5"/>
  <c r="X289" i="5" s="1"/>
  <c r="Y289" i="5" s="1"/>
  <c r="I289" i="5"/>
  <c r="I290" i="5" s="1" a="1"/>
  <c r="H302" i="5"/>
  <c r="U301" i="5"/>
  <c r="V301" i="5" s="1"/>
  <c r="O301" i="5"/>
  <c r="Q301" i="5" s="1"/>
  <c r="R301" i="5"/>
  <c r="S301" i="5" s="1"/>
  <c r="O301" i="4"/>
  <c r="Q301" i="4" s="1"/>
  <c r="R301" i="4"/>
  <c r="S301" i="4" s="1"/>
  <c r="H302" i="4"/>
  <c r="U301" i="4"/>
  <c r="V301" i="4" s="1"/>
  <c r="I294" i="4"/>
  <c r="I295" i="4" s="1" a="1"/>
  <c r="W294" i="4"/>
  <c r="X294" i="4" s="1"/>
  <c r="Y294" i="4" s="1"/>
  <c r="O301" i="13" l="1"/>
  <c r="Q301" i="13" s="1"/>
  <c r="U301" i="13"/>
  <c r="V301" i="13" s="1"/>
  <c r="R301" i="13"/>
  <c r="S301" i="13" s="1"/>
  <c r="H302" i="13"/>
  <c r="I291" i="13"/>
  <c r="I292" i="13" s="1" a="1"/>
  <c r="W291" i="13"/>
  <c r="X291" i="13" s="1"/>
  <c r="U306" i="12"/>
  <c r="V306" i="12" s="1"/>
  <c r="H307" i="12"/>
  <c r="O306" i="12"/>
  <c r="Q306" i="12" s="1"/>
  <c r="R306" i="12"/>
  <c r="S306" i="12" s="1"/>
  <c r="I291" i="12"/>
  <c r="I292" i="12" s="1" a="1"/>
  <c r="W291" i="12"/>
  <c r="X291" i="12" s="1"/>
  <c r="H302" i="11"/>
  <c r="U301" i="11"/>
  <c r="V301" i="11" s="1"/>
  <c r="R301" i="11"/>
  <c r="S301" i="11" s="1"/>
  <c r="O301" i="11"/>
  <c r="Q301" i="11" s="1"/>
  <c r="I293" i="11"/>
  <c r="I294" i="11" s="1" a="1"/>
  <c r="W293" i="11"/>
  <c r="X293" i="11" s="1"/>
  <c r="H303" i="10"/>
  <c r="R302" i="10"/>
  <c r="S302" i="10" s="1"/>
  <c r="U302" i="10"/>
  <c r="V302" i="10" s="1"/>
  <c r="O302" i="10"/>
  <c r="Q302" i="10" s="1"/>
  <c r="X291" i="10"/>
  <c r="I291" i="10"/>
  <c r="I292" i="10" s="1" a="1"/>
  <c r="W292" i="10" s="1"/>
  <c r="U301" i="7"/>
  <c r="V301" i="7" s="1"/>
  <c r="H302" i="7"/>
  <c r="R301" i="7"/>
  <c r="S301" i="7" s="1"/>
  <c r="O301" i="7"/>
  <c r="Q301" i="7" s="1"/>
  <c r="I293" i="7"/>
  <c r="I294" i="7" s="1" a="1"/>
  <c r="W293" i="7"/>
  <c r="X293" i="7" s="1"/>
  <c r="Y293" i="7" s="1"/>
  <c r="H302" i="6"/>
  <c r="U301" i="6"/>
  <c r="V301" i="6" s="1"/>
  <c r="R301" i="6"/>
  <c r="S301" i="6" s="1"/>
  <c r="O301" i="6"/>
  <c r="Q301" i="6" s="1"/>
  <c r="I290" i="6"/>
  <c r="I291" i="6" s="1" a="1"/>
  <c r="W290" i="6"/>
  <c r="X290" i="6" s="1"/>
  <c r="Y290" i="6" s="1"/>
  <c r="H303" i="5"/>
  <c r="U302" i="5"/>
  <c r="V302" i="5" s="1"/>
  <c r="O302" i="5"/>
  <c r="Q302" i="5" s="1"/>
  <c r="R302" i="5"/>
  <c r="S302" i="5" s="1"/>
  <c r="W290" i="5"/>
  <c r="X290" i="5" s="1"/>
  <c r="Y290" i="5" s="1"/>
  <c r="I290" i="5"/>
  <c r="I291" i="5" s="1" a="1"/>
  <c r="O302" i="4"/>
  <c r="Q302" i="4" s="1"/>
  <c r="R302" i="4"/>
  <c r="S302" i="4" s="1"/>
  <c r="H303" i="4"/>
  <c r="U302" i="4"/>
  <c r="V302" i="4" s="1"/>
  <c r="I295" i="4"/>
  <c r="I296" i="4" s="1" a="1"/>
  <c r="W295" i="4"/>
  <c r="X295" i="4" s="1"/>
  <c r="Y295" i="4" s="1"/>
  <c r="H303" i="13" l="1"/>
  <c r="U302" i="13"/>
  <c r="V302" i="13" s="1"/>
  <c r="R302" i="13"/>
  <c r="S302" i="13" s="1"/>
  <c r="O302" i="13"/>
  <c r="Q302" i="13" s="1"/>
  <c r="I292" i="13"/>
  <c r="I293" i="13" s="1" a="1"/>
  <c r="W292" i="13"/>
  <c r="X292" i="13" s="1"/>
  <c r="I292" i="12"/>
  <c r="I293" i="12" s="1" a="1"/>
  <c r="W292" i="12"/>
  <c r="X292" i="12" s="1"/>
  <c r="U307" i="12"/>
  <c r="V307" i="12" s="1"/>
  <c r="H308" i="12"/>
  <c r="O307" i="12"/>
  <c r="Q307" i="12" s="1"/>
  <c r="R307" i="12"/>
  <c r="S307" i="12" s="1"/>
  <c r="I294" i="11"/>
  <c r="I295" i="11" s="1" a="1"/>
  <c r="W294" i="11"/>
  <c r="X294" i="11" s="1"/>
  <c r="H303" i="11"/>
  <c r="U302" i="11"/>
  <c r="V302" i="11" s="1"/>
  <c r="R302" i="11"/>
  <c r="S302" i="11" s="1"/>
  <c r="O302" i="11"/>
  <c r="Q302" i="11" s="1"/>
  <c r="U303" i="10"/>
  <c r="V303" i="10" s="1"/>
  <c r="H304" i="10"/>
  <c r="O303" i="10"/>
  <c r="Q303" i="10" s="1"/>
  <c r="R303" i="10"/>
  <c r="S303" i="10" s="1"/>
  <c r="X292" i="10"/>
  <c r="I292" i="10"/>
  <c r="I293" i="10" s="1" a="1"/>
  <c r="W293" i="10" s="1"/>
  <c r="W294" i="7"/>
  <c r="X294" i="7" s="1"/>
  <c r="Y294" i="7" s="1"/>
  <c r="I294" i="7"/>
  <c r="I295" i="7" s="1" a="1"/>
  <c r="U302" i="7"/>
  <c r="V302" i="7" s="1"/>
  <c r="H303" i="7"/>
  <c r="R302" i="7"/>
  <c r="S302" i="7" s="1"/>
  <c r="O302" i="7"/>
  <c r="Q302" i="7" s="1"/>
  <c r="I291" i="6"/>
  <c r="I292" i="6" s="1" a="1"/>
  <c r="W291" i="6"/>
  <c r="X291" i="6" s="1"/>
  <c r="Y291" i="6" s="1"/>
  <c r="U302" i="6"/>
  <c r="V302" i="6" s="1"/>
  <c r="H303" i="6"/>
  <c r="O302" i="6"/>
  <c r="Q302" i="6" s="1"/>
  <c r="R302" i="6"/>
  <c r="S302" i="6" s="1"/>
  <c r="W291" i="5"/>
  <c r="X291" i="5" s="1"/>
  <c r="Y291" i="5" s="1"/>
  <c r="I291" i="5"/>
  <c r="I292" i="5" s="1" a="1"/>
  <c r="H304" i="5"/>
  <c r="U303" i="5"/>
  <c r="V303" i="5" s="1"/>
  <c r="O303" i="5"/>
  <c r="Q303" i="5" s="1"/>
  <c r="R303" i="5"/>
  <c r="S303" i="5" s="1"/>
  <c r="O303" i="4"/>
  <c r="Q303" i="4" s="1"/>
  <c r="R303" i="4"/>
  <c r="S303" i="4" s="1"/>
  <c r="H304" i="4"/>
  <c r="U303" i="4"/>
  <c r="V303" i="4" s="1"/>
  <c r="I296" i="4"/>
  <c r="I297" i="4" s="1" a="1"/>
  <c r="W296" i="4"/>
  <c r="X296" i="4" s="1"/>
  <c r="Y296" i="4" s="1"/>
  <c r="O303" i="13" l="1"/>
  <c r="Q303" i="13" s="1"/>
  <c r="U303" i="13"/>
  <c r="V303" i="13" s="1"/>
  <c r="H304" i="13"/>
  <c r="R303" i="13"/>
  <c r="S303" i="13" s="1"/>
  <c r="I293" i="13"/>
  <c r="I294" i="13" s="1" a="1"/>
  <c r="W293" i="13"/>
  <c r="X293" i="13" s="1"/>
  <c r="U308" i="12"/>
  <c r="V308" i="12" s="1"/>
  <c r="H309" i="12"/>
  <c r="R308" i="12"/>
  <c r="S308" i="12" s="1"/>
  <c r="O308" i="12"/>
  <c r="Q308" i="12" s="1"/>
  <c r="I293" i="12"/>
  <c r="I294" i="12" s="1" a="1"/>
  <c r="W293" i="12"/>
  <c r="X293" i="12" s="1"/>
  <c r="H304" i="11"/>
  <c r="U303" i="11"/>
  <c r="V303" i="11" s="1"/>
  <c r="O303" i="11"/>
  <c r="Q303" i="11" s="1"/>
  <c r="R303" i="11"/>
  <c r="S303" i="11" s="1"/>
  <c r="I295" i="11"/>
  <c r="I296" i="11" s="1" a="1"/>
  <c r="W295" i="11"/>
  <c r="X295" i="11" s="1"/>
  <c r="O304" i="10"/>
  <c r="Q304" i="10" s="1"/>
  <c r="U304" i="10"/>
  <c r="V304" i="10" s="1"/>
  <c r="H305" i="10"/>
  <c r="R304" i="10"/>
  <c r="S304" i="10" s="1"/>
  <c r="I293" i="10"/>
  <c r="I294" i="10" s="1" a="1"/>
  <c r="W294" i="10" s="1"/>
  <c r="X293" i="10"/>
  <c r="U303" i="7"/>
  <c r="V303" i="7" s="1"/>
  <c r="H304" i="7"/>
  <c r="O303" i="7"/>
  <c r="Q303" i="7" s="1"/>
  <c r="R303" i="7"/>
  <c r="S303" i="7" s="1"/>
  <c r="I295" i="7"/>
  <c r="I296" i="7" s="1" a="1"/>
  <c r="W295" i="7"/>
  <c r="X295" i="7" s="1"/>
  <c r="Y295" i="7" s="1"/>
  <c r="U303" i="6"/>
  <c r="V303" i="6" s="1"/>
  <c r="H304" i="6"/>
  <c r="O303" i="6"/>
  <c r="Q303" i="6" s="1"/>
  <c r="R303" i="6"/>
  <c r="S303" i="6" s="1"/>
  <c r="I292" i="6"/>
  <c r="I293" i="6" s="1" a="1"/>
  <c r="W292" i="6"/>
  <c r="X292" i="6" s="1"/>
  <c r="Y292" i="6" s="1"/>
  <c r="H305" i="5"/>
  <c r="U304" i="5"/>
  <c r="V304" i="5" s="1"/>
  <c r="R304" i="5"/>
  <c r="S304" i="5" s="1"/>
  <c r="O304" i="5"/>
  <c r="Q304" i="5" s="1"/>
  <c r="W292" i="5"/>
  <c r="X292" i="5" s="1"/>
  <c r="Y292" i="5" s="1"/>
  <c r="I292" i="5"/>
  <c r="I293" i="5" s="1" a="1"/>
  <c r="O304" i="4"/>
  <c r="Q304" i="4" s="1"/>
  <c r="R304" i="4"/>
  <c r="S304" i="4" s="1"/>
  <c r="H305" i="4"/>
  <c r="U304" i="4"/>
  <c r="V304" i="4" s="1"/>
  <c r="I297" i="4"/>
  <c r="I298" i="4" s="1" a="1"/>
  <c r="W297" i="4"/>
  <c r="X297" i="4" s="1"/>
  <c r="Y297" i="4" s="1"/>
  <c r="O304" i="13" l="1"/>
  <c r="Q304" i="13" s="1"/>
  <c r="U304" i="13"/>
  <c r="V304" i="13" s="1"/>
  <c r="H305" i="13"/>
  <c r="R304" i="13"/>
  <c r="S304" i="13" s="1"/>
  <c r="I294" i="13"/>
  <c r="I295" i="13" s="1" a="1"/>
  <c r="W294" i="13"/>
  <c r="X294" i="13" s="1"/>
  <c r="I294" i="12"/>
  <c r="I295" i="12" s="1" a="1"/>
  <c r="W294" i="12"/>
  <c r="X294" i="12" s="1"/>
  <c r="H310" i="12"/>
  <c r="U309" i="12"/>
  <c r="V309" i="12" s="1"/>
  <c r="R309" i="12"/>
  <c r="S309" i="12" s="1"/>
  <c r="O309" i="12"/>
  <c r="Q309" i="12" s="1"/>
  <c r="I296" i="11"/>
  <c r="I297" i="11" s="1" a="1"/>
  <c r="W296" i="11"/>
  <c r="X296" i="11" s="1"/>
  <c r="H305" i="11"/>
  <c r="U304" i="11"/>
  <c r="V304" i="11" s="1"/>
  <c r="R304" i="11"/>
  <c r="S304" i="11" s="1"/>
  <c r="O304" i="11"/>
  <c r="Q304" i="11" s="1"/>
  <c r="R305" i="10"/>
  <c r="S305" i="10" s="1"/>
  <c r="H306" i="10"/>
  <c r="U305" i="10"/>
  <c r="V305" i="10" s="1"/>
  <c r="O305" i="10"/>
  <c r="Q305" i="10" s="1"/>
  <c r="I294" i="10"/>
  <c r="I295" i="10" s="1" a="1"/>
  <c r="W295" i="10" s="1"/>
  <c r="X294" i="10"/>
  <c r="U304" i="7"/>
  <c r="V304" i="7" s="1"/>
  <c r="H305" i="7"/>
  <c r="R304" i="7"/>
  <c r="S304" i="7" s="1"/>
  <c r="O304" i="7"/>
  <c r="Q304" i="7" s="1"/>
  <c r="W296" i="7"/>
  <c r="X296" i="7" s="1"/>
  <c r="Y296" i="7" s="1"/>
  <c r="I296" i="7"/>
  <c r="I297" i="7" s="1" a="1"/>
  <c r="U304" i="6"/>
  <c r="V304" i="6" s="1"/>
  <c r="H305" i="6"/>
  <c r="O304" i="6"/>
  <c r="Q304" i="6" s="1"/>
  <c r="R304" i="6"/>
  <c r="S304" i="6" s="1"/>
  <c r="W293" i="6"/>
  <c r="X293" i="6" s="1"/>
  <c r="Y293" i="6" s="1"/>
  <c r="I293" i="6"/>
  <c r="I294" i="6" s="1" a="1"/>
  <c r="W293" i="5"/>
  <c r="X293" i="5" s="1"/>
  <c r="Y293" i="5" s="1"/>
  <c r="I293" i="5"/>
  <c r="I294" i="5" s="1" a="1"/>
  <c r="U305" i="5"/>
  <c r="V305" i="5" s="1"/>
  <c r="H306" i="5"/>
  <c r="R305" i="5"/>
  <c r="S305" i="5" s="1"/>
  <c r="O305" i="5"/>
  <c r="Q305" i="5" s="1"/>
  <c r="O305" i="4"/>
  <c r="Q305" i="4" s="1"/>
  <c r="R305" i="4"/>
  <c r="S305" i="4" s="1"/>
  <c r="H306" i="4"/>
  <c r="U305" i="4"/>
  <c r="V305" i="4" s="1"/>
  <c r="I298" i="4"/>
  <c r="I299" i="4" s="1" a="1"/>
  <c r="W298" i="4"/>
  <c r="X298" i="4" s="1"/>
  <c r="Y298" i="4" s="1"/>
  <c r="U305" i="13" l="1"/>
  <c r="V305" i="13" s="1"/>
  <c r="H306" i="13"/>
  <c r="O305" i="13"/>
  <c r="Q305" i="13" s="1"/>
  <c r="R305" i="13"/>
  <c r="S305" i="13" s="1"/>
  <c r="I295" i="13"/>
  <c r="I296" i="13" s="1" a="1"/>
  <c r="W295" i="13"/>
  <c r="X295" i="13" s="1"/>
  <c r="H311" i="12"/>
  <c r="U310" i="12"/>
  <c r="V310" i="12" s="1"/>
  <c r="R310" i="12"/>
  <c r="S310" i="12" s="1"/>
  <c r="O310" i="12"/>
  <c r="Q310" i="12" s="1"/>
  <c r="I295" i="12"/>
  <c r="I296" i="12" s="1" a="1"/>
  <c r="W295" i="12"/>
  <c r="X295" i="12" s="1"/>
  <c r="H306" i="11"/>
  <c r="U305" i="11"/>
  <c r="V305" i="11" s="1"/>
  <c r="O305" i="11"/>
  <c r="Q305" i="11" s="1"/>
  <c r="R305" i="11"/>
  <c r="S305" i="11" s="1"/>
  <c r="I297" i="11"/>
  <c r="I298" i="11" s="1" a="1"/>
  <c r="W297" i="11"/>
  <c r="X297" i="11" s="1"/>
  <c r="H307" i="10"/>
  <c r="U306" i="10"/>
  <c r="V306" i="10" s="1"/>
  <c r="R306" i="10"/>
  <c r="S306" i="10" s="1"/>
  <c r="O306" i="10"/>
  <c r="Q306" i="10" s="1"/>
  <c r="X295" i="10"/>
  <c r="I295" i="10"/>
  <c r="I296" i="10" s="1" a="1"/>
  <c r="W296" i="10" s="1"/>
  <c r="W297" i="7"/>
  <c r="X297" i="7" s="1"/>
  <c r="Y297" i="7" s="1"/>
  <c r="I297" i="7"/>
  <c r="I298" i="7" s="1" a="1"/>
  <c r="U305" i="7"/>
  <c r="V305" i="7" s="1"/>
  <c r="H306" i="7"/>
  <c r="O305" i="7"/>
  <c r="Q305" i="7" s="1"/>
  <c r="R305" i="7"/>
  <c r="S305" i="7" s="1"/>
  <c r="W294" i="6"/>
  <c r="X294" i="6" s="1"/>
  <c r="Y294" i="6" s="1"/>
  <c r="I294" i="6"/>
  <c r="I295" i="6" s="1" a="1"/>
  <c r="H306" i="6"/>
  <c r="U305" i="6"/>
  <c r="V305" i="6" s="1"/>
  <c r="R305" i="6"/>
  <c r="S305" i="6" s="1"/>
  <c r="O305" i="6"/>
  <c r="Q305" i="6" s="1"/>
  <c r="H307" i="5"/>
  <c r="U306" i="5"/>
  <c r="V306" i="5" s="1"/>
  <c r="R306" i="5"/>
  <c r="S306" i="5" s="1"/>
  <c r="O306" i="5"/>
  <c r="Q306" i="5" s="1"/>
  <c r="I294" i="5"/>
  <c r="I295" i="5" s="1" a="1"/>
  <c r="W294" i="5"/>
  <c r="X294" i="5" s="1"/>
  <c r="Y294" i="5" s="1"/>
  <c r="O306" i="4"/>
  <c r="Q306" i="4" s="1"/>
  <c r="R306" i="4"/>
  <c r="S306" i="4" s="1"/>
  <c r="H307" i="4"/>
  <c r="U306" i="4"/>
  <c r="V306" i="4" s="1"/>
  <c r="I299" i="4"/>
  <c r="I300" i="4" s="1" a="1"/>
  <c r="W299" i="4"/>
  <c r="X299" i="4" s="1"/>
  <c r="Y299" i="4" s="1"/>
  <c r="U306" i="13" l="1"/>
  <c r="V306" i="13" s="1"/>
  <c r="H307" i="13"/>
  <c r="O306" i="13"/>
  <c r="Q306" i="13" s="1"/>
  <c r="R306" i="13"/>
  <c r="S306" i="13" s="1"/>
  <c r="I296" i="13"/>
  <c r="I297" i="13" s="1" a="1"/>
  <c r="W296" i="13"/>
  <c r="X296" i="13" s="1"/>
  <c r="I296" i="12"/>
  <c r="I297" i="12" s="1" a="1"/>
  <c r="W296" i="12"/>
  <c r="X296" i="12" s="1"/>
  <c r="H312" i="12"/>
  <c r="U311" i="12"/>
  <c r="V311" i="12" s="1"/>
  <c r="O311" i="12"/>
  <c r="Q311" i="12" s="1"/>
  <c r="R311" i="12"/>
  <c r="S311" i="12" s="1"/>
  <c r="I298" i="11"/>
  <c r="I299" i="11" s="1" a="1"/>
  <c r="W298" i="11"/>
  <c r="X298" i="11" s="1"/>
  <c r="U306" i="11"/>
  <c r="V306" i="11" s="1"/>
  <c r="H307" i="11"/>
  <c r="O306" i="11"/>
  <c r="Q306" i="11" s="1"/>
  <c r="R306" i="11"/>
  <c r="S306" i="11" s="1"/>
  <c r="H308" i="10"/>
  <c r="U307" i="10"/>
  <c r="V307" i="10" s="1"/>
  <c r="R307" i="10"/>
  <c r="S307" i="10" s="1"/>
  <c r="O307" i="10"/>
  <c r="Q307" i="10" s="1"/>
  <c r="X296" i="10"/>
  <c r="I296" i="10"/>
  <c r="I297" i="10" s="1" a="1"/>
  <c r="W297" i="10" s="1"/>
  <c r="U306" i="7"/>
  <c r="V306" i="7" s="1"/>
  <c r="H307" i="7"/>
  <c r="O306" i="7"/>
  <c r="Q306" i="7" s="1"/>
  <c r="R306" i="7"/>
  <c r="S306" i="7" s="1"/>
  <c r="W298" i="7"/>
  <c r="X298" i="7" s="1"/>
  <c r="Y298" i="7" s="1"/>
  <c r="I298" i="7"/>
  <c r="I299" i="7" s="1" a="1"/>
  <c r="I295" i="6"/>
  <c r="I296" i="6" s="1" a="1"/>
  <c r="W295" i="6"/>
  <c r="X295" i="6" s="1"/>
  <c r="Y295" i="6" s="1"/>
  <c r="H307" i="6"/>
  <c r="U306" i="6"/>
  <c r="V306" i="6" s="1"/>
  <c r="R306" i="6"/>
  <c r="S306" i="6" s="1"/>
  <c r="O306" i="6"/>
  <c r="Q306" i="6" s="1"/>
  <c r="W295" i="5"/>
  <c r="X295" i="5" s="1"/>
  <c r="Y295" i="5" s="1"/>
  <c r="I295" i="5"/>
  <c r="I296" i="5" s="1" a="1"/>
  <c r="H308" i="5"/>
  <c r="U307" i="5"/>
  <c r="V307" i="5" s="1"/>
  <c r="R307" i="5"/>
  <c r="S307" i="5" s="1"/>
  <c r="O307" i="5"/>
  <c r="Q307" i="5" s="1"/>
  <c r="O307" i="4"/>
  <c r="Q307" i="4" s="1"/>
  <c r="R307" i="4"/>
  <c r="S307" i="4" s="1"/>
  <c r="H308" i="4"/>
  <c r="U307" i="4"/>
  <c r="V307" i="4" s="1"/>
  <c r="I300" i="4"/>
  <c r="I301" i="4" s="1" a="1"/>
  <c r="W300" i="4"/>
  <c r="X300" i="4" s="1"/>
  <c r="Y300" i="4" s="1"/>
  <c r="O307" i="13" l="1"/>
  <c r="Q307" i="13" s="1"/>
  <c r="R307" i="13"/>
  <c r="S307" i="13" s="1"/>
  <c r="U307" i="13"/>
  <c r="V307" i="13" s="1"/>
  <c r="H308" i="13"/>
  <c r="I297" i="13"/>
  <c r="I298" i="13" s="1" a="1"/>
  <c r="W297" i="13"/>
  <c r="X297" i="13" s="1"/>
  <c r="H313" i="12"/>
  <c r="U312" i="12"/>
  <c r="V312" i="12" s="1"/>
  <c r="R312" i="12"/>
  <c r="S312" i="12" s="1"/>
  <c r="O312" i="12"/>
  <c r="Q312" i="12" s="1"/>
  <c r="I297" i="12"/>
  <c r="I298" i="12" s="1" a="1"/>
  <c r="W297" i="12"/>
  <c r="X297" i="12" s="1"/>
  <c r="U307" i="11"/>
  <c r="V307" i="11" s="1"/>
  <c r="H308" i="11"/>
  <c r="O307" i="11"/>
  <c r="Q307" i="11" s="1"/>
  <c r="R307" i="11"/>
  <c r="S307" i="11" s="1"/>
  <c r="I299" i="11"/>
  <c r="I300" i="11" s="1" a="1"/>
  <c r="W299" i="11"/>
  <c r="X299" i="11" s="1"/>
  <c r="O308" i="10"/>
  <c r="Q308" i="10" s="1"/>
  <c r="U308" i="10"/>
  <c r="V308" i="10" s="1"/>
  <c r="H309" i="10"/>
  <c r="R308" i="10"/>
  <c r="S308" i="10" s="1"/>
  <c r="X297" i="10"/>
  <c r="I297" i="10"/>
  <c r="I298" i="10" s="1" a="1"/>
  <c r="W298" i="10" s="1"/>
  <c r="W299" i="7"/>
  <c r="X299" i="7" s="1"/>
  <c r="Y299" i="7" s="1"/>
  <c r="I299" i="7"/>
  <c r="I300" i="7" s="1" a="1"/>
  <c r="U307" i="7"/>
  <c r="V307" i="7" s="1"/>
  <c r="H308" i="7"/>
  <c r="R307" i="7"/>
  <c r="S307" i="7" s="1"/>
  <c r="O307" i="7"/>
  <c r="Q307" i="7" s="1"/>
  <c r="H308" i="6"/>
  <c r="U307" i="6"/>
  <c r="V307" i="6" s="1"/>
  <c r="R307" i="6"/>
  <c r="S307" i="6" s="1"/>
  <c r="O307" i="6"/>
  <c r="Q307" i="6" s="1"/>
  <c r="I296" i="6"/>
  <c r="I297" i="6" s="1" a="1"/>
  <c r="W296" i="6"/>
  <c r="X296" i="6" s="1"/>
  <c r="Y296" i="6" s="1"/>
  <c r="H309" i="5"/>
  <c r="U308" i="5"/>
  <c r="V308" i="5" s="1"/>
  <c r="R308" i="5"/>
  <c r="S308" i="5" s="1"/>
  <c r="O308" i="5"/>
  <c r="Q308" i="5" s="1"/>
  <c r="W296" i="5"/>
  <c r="X296" i="5" s="1"/>
  <c r="Y296" i="5" s="1"/>
  <c r="I296" i="5"/>
  <c r="I297" i="5" s="1" a="1"/>
  <c r="O308" i="4"/>
  <c r="Q308" i="4" s="1"/>
  <c r="R308" i="4"/>
  <c r="S308" i="4" s="1"/>
  <c r="H309" i="4"/>
  <c r="U308" i="4"/>
  <c r="V308" i="4" s="1"/>
  <c r="I301" i="4"/>
  <c r="I302" i="4" s="1" a="1"/>
  <c r="W301" i="4"/>
  <c r="X301" i="4" s="1"/>
  <c r="Y301" i="4" s="1"/>
  <c r="U308" i="13" l="1"/>
  <c r="V308" i="13" s="1"/>
  <c r="H309" i="13"/>
  <c r="O308" i="13"/>
  <c r="Q308" i="13" s="1"/>
  <c r="R308" i="13"/>
  <c r="S308" i="13" s="1"/>
  <c r="I298" i="13"/>
  <c r="I299" i="13" s="1" a="1"/>
  <c r="W298" i="13"/>
  <c r="X298" i="13" s="1"/>
  <c r="I298" i="12"/>
  <c r="I299" i="12" s="1" a="1"/>
  <c r="W298" i="12"/>
  <c r="X298" i="12" s="1"/>
  <c r="H314" i="12"/>
  <c r="U313" i="12"/>
  <c r="V313" i="12" s="1"/>
  <c r="R313" i="12"/>
  <c r="S313" i="12" s="1"/>
  <c r="O313" i="12"/>
  <c r="Q313" i="12" s="1"/>
  <c r="U308" i="11"/>
  <c r="V308" i="11" s="1"/>
  <c r="H309" i="11"/>
  <c r="R308" i="11"/>
  <c r="S308" i="11" s="1"/>
  <c r="O308" i="11"/>
  <c r="Q308" i="11" s="1"/>
  <c r="I300" i="11"/>
  <c r="I301" i="11" s="1" a="1"/>
  <c r="W300" i="11"/>
  <c r="X300" i="11" s="1"/>
  <c r="H310" i="10"/>
  <c r="R309" i="10"/>
  <c r="S309" i="10" s="1"/>
  <c r="U309" i="10"/>
  <c r="V309" i="10" s="1"/>
  <c r="O309" i="10"/>
  <c r="Q309" i="10" s="1"/>
  <c r="X298" i="10"/>
  <c r="I298" i="10"/>
  <c r="I299" i="10" s="1" a="1"/>
  <c r="W299" i="10" s="1"/>
  <c r="H309" i="7"/>
  <c r="U308" i="7"/>
  <c r="V308" i="7" s="1"/>
  <c r="O308" i="7"/>
  <c r="Q308" i="7" s="1"/>
  <c r="R308" i="7"/>
  <c r="S308" i="7" s="1"/>
  <c r="W300" i="7"/>
  <c r="X300" i="7" s="1"/>
  <c r="Y300" i="7" s="1"/>
  <c r="I300" i="7"/>
  <c r="I301" i="7" s="1" a="1"/>
  <c r="W297" i="6"/>
  <c r="X297" i="6" s="1"/>
  <c r="Y297" i="6" s="1"/>
  <c r="I297" i="6"/>
  <c r="I298" i="6" s="1" a="1"/>
  <c r="U308" i="6"/>
  <c r="V308" i="6" s="1"/>
  <c r="H309" i="6"/>
  <c r="R308" i="6"/>
  <c r="S308" i="6" s="1"/>
  <c r="O308" i="6"/>
  <c r="Q308" i="6" s="1"/>
  <c r="I297" i="5"/>
  <c r="I298" i="5" s="1" a="1"/>
  <c r="W297" i="5"/>
  <c r="X297" i="5" s="1"/>
  <c r="Y297" i="5" s="1"/>
  <c r="U309" i="5"/>
  <c r="V309" i="5" s="1"/>
  <c r="H310" i="5"/>
  <c r="R309" i="5"/>
  <c r="S309" i="5" s="1"/>
  <c r="O309" i="5"/>
  <c r="Q309" i="5" s="1"/>
  <c r="O309" i="4"/>
  <c r="Q309" i="4" s="1"/>
  <c r="R309" i="4"/>
  <c r="S309" i="4" s="1"/>
  <c r="H310" i="4"/>
  <c r="U309" i="4"/>
  <c r="V309" i="4" s="1"/>
  <c r="I302" i="4"/>
  <c r="I303" i="4" s="1" a="1"/>
  <c r="W302" i="4"/>
  <c r="X302" i="4" s="1"/>
  <c r="Y302" i="4" s="1"/>
  <c r="U309" i="13" l="1"/>
  <c r="V309" i="13" s="1"/>
  <c r="H310" i="13"/>
  <c r="R309" i="13"/>
  <c r="S309" i="13" s="1"/>
  <c r="O309" i="13"/>
  <c r="Q309" i="13" s="1"/>
  <c r="I299" i="13"/>
  <c r="I300" i="13" s="1" a="1"/>
  <c r="W299" i="13"/>
  <c r="X299" i="13" s="1"/>
  <c r="H315" i="12"/>
  <c r="U314" i="12"/>
  <c r="V314" i="12" s="1"/>
  <c r="O314" i="12"/>
  <c r="Q314" i="12" s="1"/>
  <c r="R314" i="12"/>
  <c r="S314" i="12" s="1"/>
  <c r="I299" i="12"/>
  <c r="I300" i="12" s="1" a="1"/>
  <c r="W299" i="12"/>
  <c r="X299" i="12" s="1"/>
  <c r="U309" i="11"/>
  <c r="V309" i="11" s="1"/>
  <c r="H310" i="11"/>
  <c r="O309" i="11"/>
  <c r="Q309" i="11" s="1"/>
  <c r="R309" i="11"/>
  <c r="S309" i="11" s="1"/>
  <c r="I301" i="11"/>
  <c r="I302" i="11" s="1" a="1"/>
  <c r="W301" i="11"/>
  <c r="X301" i="11" s="1"/>
  <c r="H311" i="10"/>
  <c r="R310" i="10"/>
  <c r="S310" i="10" s="1"/>
  <c r="U310" i="10"/>
  <c r="V310" i="10" s="1"/>
  <c r="O310" i="10"/>
  <c r="Q310" i="10" s="1"/>
  <c r="I299" i="10"/>
  <c r="I300" i="10" s="1" a="1"/>
  <c r="W300" i="10" s="1"/>
  <c r="X299" i="10"/>
  <c r="W301" i="7"/>
  <c r="X301" i="7" s="1"/>
  <c r="Y301" i="7" s="1"/>
  <c r="I301" i="7"/>
  <c r="I302" i="7" s="1" a="1"/>
  <c r="H310" i="7"/>
  <c r="U309" i="7"/>
  <c r="V309" i="7" s="1"/>
  <c r="O309" i="7"/>
  <c r="Q309" i="7" s="1"/>
  <c r="R309" i="7"/>
  <c r="S309" i="7" s="1"/>
  <c r="H310" i="6"/>
  <c r="U309" i="6"/>
  <c r="V309" i="6" s="1"/>
  <c r="R309" i="6"/>
  <c r="S309" i="6" s="1"/>
  <c r="O309" i="6"/>
  <c r="Q309" i="6" s="1"/>
  <c r="W298" i="6"/>
  <c r="X298" i="6" s="1"/>
  <c r="Y298" i="6" s="1"/>
  <c r="I298" i="6"/>
  <c r="I299" i="6" s="1" a="1"/>
  <c r="U310" i="5"/>
  <c r="V310" i="5" s="1"/>
  <c r="H311" i="5"/>
  <c r="O310" i="5"/>
  <c r="Q310" i="5" s="1"/>
  <c r="R310" i="5"/>
  <c r="S310" i="5" s="1"/>
  <c r="W298" i="5"/>
  <c r="X298" i="5" s="1"/>
  <c r="Y298" i="5" s="1"/>
  <c r="I298" i="5"/>
  <c r="I299" i="5" s="1" a="1"/>
  <c r="O310" i="4"/>
  <c r="Q310" i="4" s="1"/>
  <c r="R310" i="4"/>
  <c r="S310" i="4" s="1"/>
  <c r="H311" i="4"/>
  <c r="U310" i="4"/>
  <c r="V310" i="4" s="1"/>
  <c r="I303" i="4"/>
  <c r="I304" i="4" s="1" a="1"/>
  <c r="W303" i="4"/>
  <c r="X303" i="4" s="1"/>
  <c r="Y303" i="4" s="1"/>
  <c r="H311" i="13" l="1"/>
  <c r="U310" i="13"/>
  <c r="V310" i="13" s="1"/>
  <c r="R310" i="13"/>
  <c r="S310" i="13" s="1"/>
  <c r="O310" i="13"/>
  <c r="Q310" i="13" s="1"/>
  <c r="I300" i="13"/>
  <c r="I301" i="13" s="1" a="1"/>
  <c r="W300" i="13"/>
  <c r="X300" i="13" s="1"/>
  <c r="I300" i="12"/>
  <c r="I301" i="12" s="1" a="1"/>
  <c r="W300" i="12"/>
  <c r="X300" i="12" s="1"/>
  <c r="U315" i="12"/>
  <c r="V315" i="12" s="1"/>
  <c r="H316" i="12"/>
  <c r="R315" i="12"/>
  <c r="S315" i="12" s="1"/>
  <c r="O315" i="12"/>
  <c r="Q315" i="12" s="1"/>
  <c r="U310" i="11"/>
  <c r="V310" i="11" s="1"/>
  <c r="H311" i="11"/>
  <c r="O310" i="11"/>
  <c r="Q310" i="11" s="1"/>
  <c r="R310" i="11"/>
  <c r="S310" i="11" s="1"/>
  <c r="I302" i="11"/>
  <c r="I303" i="11" s="1" a="1"/>
  <c r="W302" i="11"/>
  <c r="X302" i="11" s="1"/>
  <c r="U311" i="10"/>
  <c r="V311" i="10" s="1"/>
  <c r="R311" i="10"/>
  <c r="S311" i="10" s="1"/>
  <c r="H312" i="10"/>
  <c r="O311" i="10"/>
  <c r="Q311" i="10" s="1"/>
  <c r="I300" i="10"/>
  <c r="I301" i="10" s="1" a="1"/>
  <c r="W301" i="10" s="1"/>
  <c r="X300" i="10"/>
  <c r="W302" i="7"/>
  <c r="X302" i="7" s="1"/>
  <c r="Y302" i="7" s="1"/>
  <c r="I302" i="7"/>
  <c r="I303" i="7" s="1" a="1"/>
  <c r="H311" i="7"/>
  <c r="U310" i="7"/>
  <c r="V310" i="7" s="1"/>
  <c r="O310" i="7"/>
  <c r="Q310" i="7" s="1"/>
  <c r="R310" i="7"/>
  <c r="S310" i="7" s="1"/>
  <c r="W299" i="6"/>
  <c r="X299" i="6" s="1"/>
  <c r="Y299" i="6" s="1"/>
  <c r="I299" i="6"/>
  <c r="I300" i="6" s="1" a="1"/>
  <c r="U310" i="6"/>
  <c r="V310" i="6" s="1"/>
  <c r="H311" i="6"/>
  <c r="R310" i="6"/>
  <c r="S310" i="6" s="1"/>
  <c r="O310" i="6"/>
  <c r="Q310" i="6" s="1"/>
  <c r="W299" i="5"/>
  <c r="X299" i="5" s="1"/>
  <c r="Y299" i="5" s="1"/>
  <c r="I299" i="5"/>
  <c r="I300" i="5" s="1" a="1"/>
  <c r="U311" i="5"/>
  <c r="V311" i="5" s="1"/>
  <c r="H312" i="5"/>
  <c r="R311" i="5"/>
  <c r="S311" i="5" s="1"/>
  <c r="O311" i="5"/>
  <c r="Q311" i="5" s="1"/>
  <c r="O311" i="4"/>
  <c r="Q311" i="4" s="1"/>
  <c r="R311" i="4"/>
  <c r="S311" i="4" s="1"/>
  <c r="H312" i="4"/>
  <c r="U311" i="4"/>
  <c r="V311" i="4" s="1"/>
  <c r="I304" i="4"/>
  <c r="I305" i="4" s="1" a="1"/>
  <c r="W304" i="4"/>
  <c r="X304" i="4" s="1"/>
  <c r="Y304" i="4" s="1"/>
  <c r="H312" i="13" l="1"/>
  <c r="O311" i="13"/>
  <c r="Q311" i="13" s="1"/>
  <c r="U311" i="13"/>
  <c r="V311" i="13" s="1"/>
  <c r="R311" i="13"/>
  <c r="S311" i="13" s="1"/>
  <c r="I301" i="13"/>
  <c r="I302" i="13" s="1" a="1"/>
  <c r="W301" i="13"/>
  <c r="X301" i="13" s="1"/>
  <c r="U316" i="12"/>
  <c r="V316" i="12" s="1"/>
  <c r="H317" i="12"/>
  <c r="R316" i="12"/>
  <c r="S316" i="12" s="1"/>
  <c r="O316" i="12"/>
  <c r="Q316" i="12" s="1"/>
  <c r="I301" i="12"/>
  <c r="I302" i="12" s="1" a="1"/>
  <c r="W301" i="12"/>
  <c r="X301" i="12" s="1"/>
  <c r="I303" i="11"/>
  <c r="I304" i="11" s="1" a="1"/>
  <c r="W303" i="11"/>
  <c r="X303" i="11" s="1"/>
  <c r="U311" i="11"/>
  <c r="V311" i="11" s="1"/>
  <c r="H312" i="11"/>
  <c r="O311" i="11"/>
  <c r="Q311" i="11" s="1"/>
  <c r="R311" i="11"/>
  <c r="S311" i="11" s="1"/>
  <c r="H313" i="10"/>
  <c r="U312" i="10"/>
  <c r="V312" i="10" s="1"/>
  <c r="O312" i="10"/>
  <c r="Q312" i="10" s="1"/>
  <c r="R312" i="10"/>
  <c r="S312" i="10" s="1"/>
  <c r="X301" i="10"/>
  <c r="I301" i="10"/>
  <c r="I302" i="10" s="1" a="1"/>
  <c r="W302" i="10" s="1"/>
  <c r="H312" i="7"/>
  <c r="U311" i="7"/>
  <c r="V311" i="7" s="1"/>
  <c r="R311" i="7"/>
  <c r="S311" i="7" s="1"/>
  <c r="O311" i="7"/>
  <c r="Q311" i="7" s="1"/>
  <c r="W303" i="7"/>
  <c r="X303" i="7" s="1"/>
  <c r="Y303" i="7" s="1"/>
  <c r="I303" i="7"/>
  <c r="I304" i="7" s="1" a="1"/>
  <c r="U311" i="6"/>
  <c r="V311" i="6" s="1"/>
  <c r="H312" i="6"/>
  <c r="R311" i="6"/>
  <c r="S311" i="6" s="1"/>
  <c r="O311" i="6"/>
  <c r="Q311" i="6" s="1"/>
  <c r="W300" i="6"/>
  <c r="X300" i="6" s="1"/>
  <c r="Y300" i="6" s="1"/>
  <c r="I300" i="6"/>
  <c r="I301" i="6" s="1" a="1"/>
  <c r="I300" i="5"/>
  <c r="I301" i="5" s="1" a="1"/>
  <c r="W300" i="5"/>
  <c r="X300" i="5" s="1"/>
  <c r="Y300" i="5" s="1"/>
  <c r="H313" i="5"/>
  <c r="U312" i="5"/>
  <c r="V312" i="5" s="1"/>
  <c r="R312" i="5"/>
  <c r="S312" i="5" s="1"/>
  <c r="O312" i="5"/>
  <c r="Q312" i="5" s="1"/>
  <c r="O312" i="4"/>
  <c r="Q312" i="4" s="1"/>
  <c r="R312" i="4"/>
  <c r="S312" i="4" s="1"/>
  <c r="H313" i="4"/>
  <c r="U312" i="4"/>
  <c r="V312" i="4" s="1"/>
  <c r="I305" i="4"/>
  <c r="I306" i="4" s="1" a="1"/>
  <c r="W305" i="4"/>
  <c r="X305" i="4" s="1"/>
  <c r="Y305" i="4" s="1"/>
  <c r="H313" i="13" l="1"/>
  <c r="R312" i="13"/>
  <c r="S312" i="13" s="1"/>
  <c r="O312" i="13"/>
  <c r="Q312" i="13" s="1"/>
  <c r="U312" i="13"/>
  <c r="V312" i="13" s="1"/>
  <c r="I302" i="13"/>
  <c r="I303" i="13" s="1" a="1"/>
  <c r="W302" i="13"/>
  <c r="X302" i="13" s="1"/>
  <c r="I302" i="12"/>
  <c r="I303" i="12" s="1" a="1"/>
  <c r="W302" i="12"/>
  <c r="X302" i="12" s="1"/>
  <c r="U317" i="12"/>
  <c r="V317" i="12" s="1"/>
  <c r="H318" i="12"/>
  <c r="R317" i="12"/>
  <c r="S317" i="12" s="1"/>
  <c r="O317" i="12"/>
  <c r="Q317" i="12" s="1"/>
  <c r="H313" i="11"/>
  <c r="U312" i="11"/>
  <c r="V312" i="11" s="1"/>
  <c r="O312" i="11"/>
  <c r="Q312" i="11" s="1"/>
  <c r="R312" i="11"/>
  <c r="S312" i="11" s="1"/>
  <c r="I304" i="11"/>
  <c r="I305" i="11" s="1" a="1"/>
  <c r="W304" i="11"/>
  <c r="X304" i="11" s="1"/>
  <c r="H314" i="10"/>
  <c r="O313" i="10"/>
  <c r="Q313" i="10" s="1"/>
  <c r="U313" i="10"/>
  <c r="V313" i="10" s="1"/>
  <c r="R313" i="10"/>
  <c r="S313" i="10" s="1"/>
  <c r="X302" i="10"/>
  <c r="I302" i="10"/>
  <c r="I303" i="10" s="1" a="1"/>
  <c r="W303" i="10" s="1"/>
  <c r="W304" i="7"/>
  <c r="X304" i="7" s="1"/>
  <c r="Y304" i="7" s="1"/>
  <c r="I304" i="7"/>
  <c r="I305" i="7" s="1" a="1"/>
  <c r="U312" i="7"/>
  <c r="V312" i="7" s="1"/>
  <c r="H313" i="7"/>
  <c r="O312" i="7"/>
  <c r="Q312" i="7" s="1"/>
  <c r="R312" i="7"/>
  <c r="S312" i="7" s="1"/>
  <c r="I301" i="6"/>
  <c r="I302" i="6" s="1" a="1"/>
  <c r="W301" i="6"/>
  <c r="X301" i="6" s="1"/>
  <c r="Y301" i="6" s="1"/>
  <c r="H313" i="6"/>
  <c r="U312" i="6"/>
  <c r="V312" i="6" s="1"/>
  <c r="R312" i="6"/>
  <c r="S312" i="6" s="1"/>
  <c r="O312" i="6"/>
  <c r="Q312" i="6" s="1"/>
  <c r="H314" i="5"/>
  <c r="U313" i="5"/>
  <c r="V313" i="5" s="1"/>
  <c r="O313" i="5"/>
  <c r="Q313" i="5" s="1"/>
  <c r="R313" i="5"/>
  <c r="S313" i="5" s="1"/>
  <c r="W301" i="5"/>
  <c r="X301" i="5" s="1"/>
  <c r="Y301" i="5" s="1"/>
  <c r="I301" i="5"/>
  <c r="I302" i="5" s="1" a="1"/>
  <c r="O313" i="4"/>
  <c r="Q313" i="4" s="1"/>
  <c r="R313" i="4"/>
  <c r="S313" i="4" s="1"/>
  <c r="H314" i="4"/>
  <c r="U313" i="4"/>
  <c r="V313" i="4" s="1"/>
  <c r="I306" i="4"/>
  <c r="I307" i="4" s="1" a="1"/>
  <c r="W306" i="4"/>
  <c r="X306" i="4" s="1"/>
  <c r="Y306" i="4" s="1"/>
  <c r="R313" i="13" l="1"/>
  <c r="S313" i="13" s="1"/>
  <c r="O313" i="13"/>
  <c r="Q313" i="13" s="1"/>
  <c r="U313" i="13"/>
  <c r="V313" i="13" s="1"/>
  <c r="H314" i="13"/>
  <c r="I303" i="13"/>
  <c r="I304" i="13" s="1" a="1"/>
  <c r="W303" i="13"/>
  <c r="X303" i="13" s="1"/>
  <c r="U318" i="12"/>
  <c r="V318" i="12" s="1"/>
  <c r="H319" i="12"/>
  <c r="R318" i="12"/>
  <c r="S318" i="12" s="1"/>
  <c r="O318" i="12"/>
  <c r="Q318" i="12" s="1"/>
  <c r="I303" i="12"/>
  <c r="I304" i="12" s="1" a="1"/>
  <c r="W303" i="12"/>
  <c r="X303" i="12" s="1"/>
  <c r="I305" i="11"/>
  <c r="I306" i="11" s="1" a="1"/>
  <c r="W305" i="11"/>
  <c r="X305" i="11" s="1"/>
  <c r="H314" i="11"/>
  <c r="U313" i="11"/>
  <c r="V313" i="11" s="1"/>
  <c r="O313" i="11"/>
  <c r="Q313" i="11" s="1"/>
  <c r="R313" i="11"/>
  <c r="S313" i="11" s="1"/>
  <c r="H315" i="10"/>
  <c r="U314" i="10"/>
  <c r="V314" i="10" s="1"/>
  <c r="O314" i="10"/>
  <c r="Q314" i="10" s="1"/>
  <c r="R314" i="10"/>
  <c r="S314" i="10" s="1"/>
  <c r="X303" i="10"/>
  <c r="I303" i="10"/>
  <c r="I304" i="10" s="1" a="1"/>
  <c r="W304" i="10" s="1"/>
  <c r="U313" i="7"/>
  <c r="V313" i="7" s="1"/>
  <c r="H314" i="7"/>
  <c r="O313" i="7"/>
  <c r="Q313" i="7" s="1"/>
  <c r="R313" i="7"/>
  <c r="S313" i="7" s="1"/>
  <c r="W305" i="7"/>
  <c r="X305" i="7" s="1"/>
  <c r="Y305" i="7" s="1"/>
  <c r="I305" i="7"/>
  <c r="I306" i="7" s="1" a="1"/>
  <c r="H314" i="6"/>
  <c r="U313" i="6"/>
  <c r="V313" i="6" s="1"/>
  <c r="R313" i="6"/>
  <c r="S313" i="6" s="1"/>
  <c r="O313" i="6"/>
  <c r="Q313" i="6" s="1"/>
  <c r="W302" i="6"/>
  <c r="X302" i="6" s="1"/>
  <c r="Y302" i="6" s="1"/>
  <c r="I302" i="6"/>
  <c r="I303" i="6" s="1" a="1"/>
  <c r="W302" i="5"/>
  <c r="X302" i="5" s="1"/>
  <c r="Y302" i="5" s="1"/>
  <c r="I302" i="5"/>
  <c r="I303" i="5" s="1" a="1"/>
  <c r="U314" i="5"/>
  <c r="V314" i="5" s="1"/>
  <c r="H315" i="5"/>
  <c r="R314" i="5"/>
  <c r="S314" i="5" s="1"/>
  <c r="O314" i="5"/>
  <c r="Q314" i="5" s="1"/>
  <c r="O314" i="4"/>
  <c r="Q314" i="4" s="1"/>
  <c r="R314" i="4"/>
  <c r="S314" i="4" s="1"/>
  <c r="H315" i="4"/>
  <c r="U314" i="4"/>
  <c r="V314" i="4" s="1"/>
  <c r="I307" i="4"/>
  <c r="I308" i="4" s="1" a="1"/>
  <c r="W307" i="4"/>
  <c r="X307" i="4" s="1"/>
  <c r="Y307" i="4" s="1"/>
  <c r="R314" i="13" l="1"/>
  <c r="S314" i="13" s="1"/>
  <c r="U314" i="13"/>
  <c r="V314" i="13" s="1"/>
  <c r="O314" i="13"/>
  <c r="Q314" i="13" s="1"/>
  <c r="H315" i="13"/>
  <c r="I304" i="13"/>
  <c r="I305" i="13" s="1" a="1"/>
  <c r="W304" i="13"/>
  <c r="X304" i="13" s="1"/>
  <c r="I304" i="12"/>
  <c r="I305" i="12" s="1" a="1"/>
  <c r="W304" i="12"/>
  <c r="X304" i="12" s="1"/>
  <c r="U319" i="12"/>
  <c r="V319" i="12" s="1"/>
  <c r="H320" i="12"/>
  <c r="O319" i="12"/>
  <c r="Q319" i="12" s="1"/>
  <c r="R319" i="12"/>
  <c r="S319" i="12" s="1"/>
  <c r="H315" i="11"/>
  <c r="U314" i="11"/>
  <c r="V314" i="11" s="1"/>
  <c r="R314" i="11"/>
  <c r="S314" i="11" s="1"/>
  <c r="O314" i="11"/>
  <c r="Q314" i="11" s="1"/>
  <c r="I306" i="11"/>
  <c r="I307" i="11" s="1" a="1"/>
  <c r="W306" i="11"/>
  <c r="X306" i="11" s="1"/>
  <c r="O315" i="10"/>
  <c r="Q315" i="10" s="1"/>
  <c r="U315" i="10"/>
  <c r="V315" i="10" s="1"/>
  <c r="H316" i="10"/>
  <c r="R315" i="10"/>
  <c r="S315" i="10" s="1"/>
  <c r="X304" i="10"/>
  <c r="I304" i="10"/>
  <c r="I305" i="10" s="1" a="1"/>
  <c r="W305" i="10" s="1"/>
  <c r="W306" i="7"/>
  <c r="X306" i="7" s="1"/>
  <c r="Y306" i="7" s="1"/>
  <c r="I306" i="7"/>
  <c r="I307" i="7" s="1" a="1"/>
  <c r="H315" i="7"/>
  <c r="U314" i="7"/>
  <c r="V314" i="7" s="1"/>
  <c r="R314" i="7"/>
  <c r="S314" i="7" s="1"/>
  <c r="O314" i="7"/>
  <c r="Q314" i="7" s="1"/>
  <c r="I303" i="6"/>
  <c r="I304" i="6" s="1" a="1"/>
  <c r="W303" i="6"/>
  <c r="X303" i="6" s="1"/>
  <c r="Y303" i="6" s="1"/>
  <c r="U314" i="6"/>
  <c r="V314" i="6" s="1"/>
  <c r="H315" i="6"/>
  <c r="O314" i="6"/>
  <c r="Q314" i="6" s="1"/>
  <c r="R314" i="6"/>
  <c r="S314" i="6" s="1"/>
  <c r="W303" i="5"/>
  <c r="X303" i="5" s="1"/>
  <c r="Y303" i="5" s="1"/>
  <c r="I303" i="5"/>
  <c r="I304" i="5" s="1" a="1"/>
  <c r="U315" i="5"/>
  <c r="V315" i="5" s="1"/>
  <c r="H316" i="5"/>
  <c r="R315" i="5"/>
  <c r="S315" i="5" s="1"/>
  <c r="O315" i="5"/>
  <c r="Q315" i="5" s="1"/>
  <c r="O315" i="4"/>
  <c r="Q315" i="4" s="1"/>
  <c r="R315" i="4"/>
  <c r="S315" i="4" s="1"/>
  <c r="H316" i="4"/>
  <c r="U315" i="4"/>
  <c r="V315" i="4" s="1"/>
  <c r="I308" i="4"/>
  <c r="I309" i="4" s="1" a="1"/>
  <c r="W308" i="4"/>
  <c r="X308" i="4" s="1"/>
  <c r="Y308" i="4" s="1"/>
  <c r="O315" i="13" l="1"/>
  <c r="Q315" i="13" s="1"/>
  <c r="R315" i="13"/>
  <c r="S315" i="13" s="1"/>
  <c r="H316" i="13"/>
  <c r="U315" i="13"/>
  <c r="V315" i="13" s="1"/>
  <c r="I305" i="13"/>
  <c r="I306" i="13" s="1" a="1"/>
  <c r="W305" i="13"/>
  <c r="X305" i="13" s="1"/>
  <c r="U320" i="12"/>
  <c r="V320" i="12" s="1"/>
  <c r="H321" i="12"/>
  <c r="R320" i="12"/>
  <c r="S320" i="12" s="1"/>
  <c r="O320" i="12"/>
  <c r="Q320" i="12" s="1"/>
  <c r="I305" i="12"/>
  <c r="I306" i="12" s="1" a="1"/>
  <c r="W305" i="12"/>
  <c r="X305" i="12" s="1"/>
  <c r="I307" i="11"/>
  <c r="I308" i="11" s="1" a="1"/>
  <c r="W307" i="11"/>
  <c r="X307" i="11" s="1"/>
  <c r="H316" i="11"/>
  <c r="U315" i="11"/>
  <c r="V315" i="11" s="1"/>
  <c r="O315" i="11"/>
  <c r="Q315" i="11" s="1"/>
  <c r="R315" i="11"/>
  <c r="S315" i="11" s="1"/>
  <c r="H317" i="10"/>
  <c r="R316" i="10"/>
  <c r="S316" i="10" s="1"/>
  <c r="U316" i="10"/>
  <c r="V316" i="10" s="1"/>
  <c r="O316" i="10"/>
  <c r="Q316" i="10" s="1"/>
  <c r="I305" i="10"/>
  <c r="I306" i="10" s="1" a="1"/>
  <c r="W306" i="10" s="1"/>
  <c r="X305" i="10"/>
  <c r="H316" i="7"/>
  <c r="U315" i="7"/>
  <c r="V315" i="7" s="1"/>
  <c r="R315" i="7"/>
  <c r="S315" i="7" s="1"/>
  <c r="O315" i="7"/>
  <c r="Q315" i="7" s="1"/>
  <c r="I307" i="7"/>
  <c r="I308" i="7" s="1" a="1"/>
  <c r="W307" i="7"/>
  <c r="X307" i="7" s="1"/>
  <c r="Y307" i="7" s="1"/>
  <c r="H316" i="6"/>
  <c r="U315" i="6"/>
  <c r="V315" i="6" s="1"/>
  <c r="O315" i="6"/>
  <c r="Q315" i="6" s="1"/>
  <c r="R315" i="6"/>
  <c r="S315" i="6" s="1"/>
  <c r="W304" i="6"/>
  <c r="X304" i="6" s="1"/>
  <c r="Y304" i="6" s="1"/>
  <c r="I304" i="6"/>
  <c r="I305" i="6" s="1" a="1"/>
  <c r="W304" i="5"/>
  <c r="X304" i="5" s="1"/>
  <c r="Y304" i="5" s="1"/>
  <c r="I304" i="5"/>
  <c r="I305" i="5" s="1" a="1"/>
  <c r="U316" i="5"/>
  <c r="V316" i="5" s="1"/>
  <c r="H317" i="5"/>
  <c r="R316" i="5"/>
  <c r="S316" i="5" s="1"/>
  <c r="O316" i="5"/>
  <c r="Q316" i="5" s="1"/>
  <c r="O316" i="4"/>
  <c r="Q316" i="4" s="1"/>
  <c r="R316" i="4"/>
  <c r="S316" i="4" s="1"/>
  <c r="H317" i="4"/>
  <c r="U316" i="4"/>
  <c r="V316" i="4" s="1"/>
  <c r="I309" i="4"/>
  <c r="I310" i="4" s="1" a="1"/>
  <c r="W309" i="4"/>
  <c r="X309" i="4" s="1"/>
  <c r="Y309" i="4" s="1"/>
  <c r="H317" i="13" l="1"/>
  <c r="U316" i="13"/>
  <c r="V316" i="13" s="1"/>
  <c r="O316" i="13"/>
  <c r="Q316" i="13" s="1"/>
  <c r="R316" i="13"/>
  <c r="S316" i="13" s="1"/>
  <c r="I306" i="13"/>
  <c r="I307" i="13" s="1" a="1"/>
  <c r="W306" i="13"/>
  <c r="X306" i="13" s="1"/>
  <c r="I306" i="12"/>
  <c r="I307" i="12" s="1" a="1"/>
  <c r="W306" i="12"/>
  <c r="X306" i="12" s="1"/>
  <c r="H322" i="12"/>
  <c r="U321" i="12"/>
  <c r="V321" i="12" s="1"/>
  <c r="R321" i="12"/>
  <c r="S321" i="12" s="1"/>
  <c r="O321" i="12"/>
  <c r="Q321" i="12" s="1"/>
  <c r="H317" i="11"/>
  <c r="U316" i="11"/>
  <c r="V316" i="11" s="1"/>
  <c r="O316" i="11"/>
  <c r="Q316" i="11" s="1"/>
  <c r="R316" i="11"/>
  <c r="S316" i="11" s="1"/>
  <c r="I308" i="11"/>
  <c r="I309" i="11" s="1" a="1"/>
  <c r="W308" i="11"/>
  <c r="X308" i="11" s="1"/>
  <c r="H318" i="10"/>
  <c r="U317" i="10"/>
  <c r="V317" i="10" s="1"/>
  <c r="R317" i="10"/>
  <c r="S317" i="10" s="1"/>
  <c r="O317" i="10"/>
  <c r="Q317" i="10" s="1"/>
  <c r="I306" i="10"/>
  <c r="I307" i="10" s="1" a="1"/>
  <c r="W307" i="10" s="1"/>
  <c r="X306" i="10"/>
  <c r="I308" i="7"/>
  <c r="I309" i="7" s="1" a="1"/>
  <c r="W308" i="7"/>
  <c r="X308" i="7" s="1"/>
  <c r="Y308" i="7" s="1"/>
  <c r="H317" i="7"/>
  <c r="U316" i="7"/>
  <c r="V316" i="7" s="1"/>
  <c r="O316" i="7"/>
  <c r="Q316" i="7" s="1"/>
  <c r="R316" i="7"/>
  <c r="S316" i="7" s="1"/>
  <c r="W305" i="6"/>
  <c r="X305" i="6" s="1"/>
  <c r="Y305" i="6" s="1"/>
  <c r="I305" i="6"/>
  <c r="I306" i="6" s="1" a="1"/>
  <c r="H317" i="6"/>
  <c r="U316" i="6"/>
  <c r="V316" i="6" s="1"/>
  <c r="O316" i="6"/>
  <c r="Q316" i="6" s="1"/>
  <c r="R316" i="6"/>
  <c r="S316" i="6" s="1"/>
  <c r="I305" i="5"/>
  <c r="I306" i="5" s="1" a="1"/>
  <c r="W305" i="5"/>
  <c r="X305" i="5" s="1"/>
  <c r="Y305" i="5" s="1"/>
  <c r="U317" i="5"/>
  <c r="V317" i="5" s="1"/>
  <c r="H318" i="5"/>
  <c r="R317" i="5"/>
  <c r="S317" i="5" s="1"/>
  <c r="O317" i="5"/>
  <c r="Q317" i="5" s="1"/>
  <c r="O317" i="4"/>
  <c r="Q317" i="4" s="1"/>
  <c r="R317" i="4"/>
  <c r="S317" i="4" s="1"/>
  <c r="H318" i="4"/>
  <c r="U317" i="4"/>
  <c r="V317" i="4" s="1"/>
  <c r="I310" i="4"/>
  <c r="I311" i="4" s="1" a="1"/>
  <c r="W310" i="4"/>
  <c r="X310" i="4" s="1"/>
  <c r="Y310" i="4" s="1"/>
  <c r="U317" i="13" l="1"/>
  <c r="V317" i="13" s="1"/>
  <c r="O317" i="13"/>
  <c r="Q317" i="13" s="1"/>
  <c r="R317" i="13"/>
  <c r="S317" i="13" s="1"/>
  <c r="H318" i="13"/>
  <c r="I307" i="13"/>
  <c r="I308" i="13" s="1" a="1"/>
  <c r="W307" i="13"/>
  <c r="X307" i="13" s="1"/>
  <c r="H323" i="12"/>
  <c r="U322" i="12"/>
  <c r="V322" i="12" s="1"/>
  <c r="R322" i="12"/>
  <c r="S322" i="12" s="1"/>
  <c r="O322" i="12"/>
  <c r="Q322" i="12" s="1"/>
  <c r="I307" i="12"/>
  <c r="I308" i="12" s="1" a="1"/>
  <c r="W307" i="12"/>
  <c r="X307" i="12" s="1"/>
  <c r="H318" i="11"/>
  <c r="U317" i="11"/>
  <c r="V317" i="11" s="1"/>
  <c r="O317" i="11"/>
  <c r="Q317" i="11" s="1"/>
  <c r="R317" i="11"/>
  <c r="S317" i="11" s="1"/>
  <c r="I309" i="11"/>
  <c r="I310" i="11" s="1" a="1"/>
  <c r="W309" i="11"/>
  <c r="X309" i="11" s="1"/>
  <c r="H319" i="10"/>
  <c r="O318" i="10"/>
  <c r="Q318" i="10" s="1"/>
  <c r="U318" i="10"/>
  <c r="V318" i="10" s="1"/>
  <c r="R318" i="10"/>
  <c r="S318" i="10" s="1"/>
  <c r="I307" i="10"/>
  <c r="I308" i="10" s="1" a="1"/>
  <c r="W308" i="10" s="1"/>
  <c r="X307" i="10"/>
  <c r="H318" i="7"/>
  <c r="U317" i="7"/>
  <c r="V317" i="7" s="1"/>
  <c r="O317" i="7"/>
  <c r="Q317" i="7" s="1"/>
  <c r="R317" i="7"/>
  <c r="S317" i="7" s="1"/>
  <c r="I309" i="7"/>
  <c r="I310" i="7" s="1" a="1"/>
  <c r="W309" i="7"/>
  <c r="X309" i="7" s="1"/>
  <c r="Y309" i="7" s="1"/>
  <c r="U317" i="6"/>
  <c r="V317" i="6" s="1"/>
  <c r="H318" i="6"/>
  <c r="O317" i="6"/>
  <c r="Q317" i="6" s="1"/>
  <c r="R317" i="6"/>
  <c r="S317" i="6" s="1"/>
  <c r="I306" i="6"/>
  <c r="I307" i="6" s="1" a="1"/>
  <c r="W306" i="6"/>
  <c r="X306" i="6" s="1"/>
  <c r="Y306" i="6" s="1"/>
  <c r="H319" i="5"/>
  <c r="U318" i="5"/>
  <c r="V318" i="5" s="1"/>
  <c r="O318" i="5"/>
  <c r="Q318" i="5" s="1"/>
  <c r="R318" i="5"/>
  <c r="S318" i="5" s="1"/>
  <c r="I306" i="5"/>
  <c r="I307" i="5" s="1" a="1"/>
  <c r="W306" i="5"/>
  <c r="X306" i="5" s="1"/>
  <c r="Y306" i="5" s="1"/>
  <c r="O318" i="4"/>
  <c r="Q318" i="4" s="1"/>
  <c r="R318" i="4"/>
  <c r="S318" i="4" s="1"/>
  <c r="H319" i="4"/>
  <c r="U318" i="4"/>
  <c r="V318" i="4" s="1"/>
  <c r="I311" i="4"/>
  <c r="I312" i="4" s="1" a="1"/>
  <c r="W311" i="4"/>
  <c r="X311" i="4" s="1"/>
  <c r="Y311" i="4" s="1"/>
  <c r="R318" i="13" l="1"/>
  <c r="S318" i="13" s="1"/>
  <c r="U318" i="13"/>
  <c r="V318" i="13" s="1"/>
  <c r="H319" i="13"/>
  <c r="O318" i="13"/>
  <c r="Q318" i="13" s="1"/>
  <c r="I308" i="13"/>
  <c r="I309" i="13" s="1" a="1"/>
  <c r="W308" i="13"/>
  <c r="X308" i="13" s="1"/>
  <c r="I308" i="12"/>
  <c r="I309" i="12" s="1" a="1"/>
  <c r="W308" i="12"/>
  <c r="X308" i="12" s="1"/>
  <c r="H324" i="12"/>
  <c r="U323" i="12"/>
  <c r="V323" i="12" s="1"/>
  <c r="R323" i="12"/>
  <c r="S323" i="12" s="1"/>
  <c r="O323" i="12"/>
  <c r="Q323" i="12" s="1"/>
  <c r="U318" i="11"/>
  <c r="V318" i="11" s="1"/>
  <c r="H319" i="11"/>
  <c r="R318" i="11"/>
  <c r="S318" i="11" s="1"/>
  <c r="O318" i="11"/>
  <c r="Q318" i="11" s="1"/>
  <c r="I310" i="11"/>
  <c r="I311" i="11" s="1" a="1"/>
  <c r="W310" i="11"/>
  <c r="X310" i="11" s="1"/>
  <c r="H320" i="10"/>
  <c r="U319" i="10"/>
  <c r="V319" i="10" s="1"/>
  <c r="R319" i="10"/>
  <c r="S319" i="10" s="1"/>
  <c r="O319" i="10"/>
  <c r="Q319" i="10" s="1"/>
  <c r="I308" i="10"/>
  <c r="I309" i="10" s="1" a="1"/>
  <c r="W309" i="10" s="1"/>
  <c r="X308" i="10"/>
  <c r="I310" i="7"/>
  <c r="I311" i="7" s="1" a="1"/>
  <c r="W310" i="7"/>
  <c r="X310" i="7" s="1"/>
  <c r="Y310" i="7" s="1"/>
  <c r="U318" i="7"/>
  <c r="V318" i="7" s="1"/>
  <c r="H319" i="7"/>
  <c r="R318" i="7"/>
  <c r="S318" i="7" s="1"/>
  <c r="O318" i="7"/>
  <c r="Q318" i="7" s="1"/>
  <c r="I307" i="6"/>
  <c r="I308" i="6" s="1" a="1"/>
  <c r="W307" i="6"/>
  <c r="X307" i="6" s="1"/>
  <c r="Y307" i="6" s="1"/>
  <c r="H319" i="6"/>
  <c r="U318" i="6"/>
  <c r="V318" i="6" s="1"/>
  <c r="R318" i="6"/>
  <c r="S318" i="6" s="1"/>
  <c r="O318" i="6"/>
  <c r="Q318" i="6" s="1"/>
  <c r="W307" i="5"/>
  <c r="X307" i="5" s="1"/>
  <c r="Y307" i="5" s="1"/>
  <c r="I307" i="5"/>
  <c r="I308" i="5" s="1" a="1"/>
  <c r="H320" i="5"/>
  <c r="U319" i="5"/>
  <c r="V319" i="5" s="1"/>
  <c r="R319" i="5"/>
  <c r="S319" i="5" s="1"/>
  <c r="O319" i="5"/>
  <c r="Q319" i="5" s="1"/>
  <c r="O319" i="4"/>
  <c r="Q319" i="4" s="1"/>
  <c r="R319" i="4"/>
  <c r="S319" i="4" s="1"/>
  <c r="H320" i="4"/>
  <c r="U319" i="4"/>
  <c r="V319" i="4" s="1"/>
  <c r="I312" i="4"/>
  <c r="I313" i="4" s="1" a="1"/>
  <c r="W312" i="4"/>
  <c r="X312" i="4" s="1"/>
  <c r="Y312" i="4" s="1"/>
  <c r="H320" i="13" l="1"/>
  <c r="U319" i="13"/>
  <c r="V319" i="13" s="1"/>
  <c r="R319" i="13"/>
  <c r="S319" i="13" s="1"/>
  <c r="O319" i="13"/>
  <c r="Q319" i="13" s="1"/>
  <c r="I309" i="13"/>
  <c r="I310" i="13" s="1" a="1"/>
  <c r="W309" i="13"/>
  <c r="X309" i="13" s="1"/>
  <c r="H325" i="12"/>
  <c r="U324" i="12"/>
  <c r="V324" i="12" s="1"/>
  <c r="O324" i="12"/>
  <c r="Q324" i="12" s="1"/>
  <c r="R324" i="12"/>
  <c r="S324" i="12" s="1"/>
  <c r="I309" i="12"/>
  <c r="I310" i="12" s="1" a="1"/>
  <c r="W309" i="12"/>
  <c r="X309" i="12" s="1"/>
  <c r="U319" i="11"/>
  <c r="V319" i="11" s="1"/>
  <c r="H320" i="11"/>
  <c r="O319" i="11"/>
  <c r="Q319" i="11" s="1"/>
  <c r="R319" i="11"/>
  <c r="S319" i="11" s="1"/>
  <c r="I311" i="11"/>
  <c r="I312" i="11" s="1" a="1"/>
  <c r="W311" i="11"/>
  <c r="X311" i="11" s="1"/>
  <c r="R320" i="10"/>
  <c r="S320" i="10" s="1"/>
  <c r="U320" i="10"/>
  <c r="V320" i="10" s="1"/>
  <c r="H321" i="10"/>
  <c r="O320" i="10"/>
  <c r="Q320" i="10" s="1"/>
  <c r="X309" i="10"/>
  <c r="I309" i="10"/>
  <c r="I310" i="10" s="1" a="1"/>
  <c r="W310" i="10" s="1"/>
  <c r="U319" i="7"/>
  <c r="V319" i="7" s="1"/>
  <c r="H320" i="7"/>
  <c r="O319" i="7"/>
  <c r="Q319" i="7" s="1"/>
  <c r="R319" i="7"/>
  <c r="S319" i="7" s="1"/>
  <c r="W311" i="7"/>
  <c r="X311" i="7" s="1"/>
  <c r="Y311" i="7" s="1"/>
  <c r="I311" i="7"/>
  <c r="I312" i="7" s="1" a="1"/>
  <c r="H320" i="6"/>
  <c r="U319" i="6"/>
  <c r="V319" i="6" s="1"/>
  <c r="O319" i="6"/>
  <c r="Q319" i="6" s="1"/>
  <c r="R319" i="6"/>
  <c r="S319" i="6" s="1"/>
  <c r="W308" i="6"/>
  <c r="X308" i="6" s="1"/>
  <c r="Y308" i="6" s="1"/>
  <c r="I308" i="6"/>
  <c r="I309" i="6" s="1" a="1"/>
  <c r="I308" i="5"/>
  <c r="I309" i="5" s="1" a="1"/>
  <c r="W308" i="5"/>
  <c r="X308" i="5" s="1"/>
  <c r="Y308" i="5" s="1"/>
  <c r="H321" i="5"/>
  <c r="U320" i="5"/>
  <c r="V320" i="5" s="1"/>
  <c r="O320" i="5"/>
  <c r="Q320" i="5" s="1"/>
  <c r="R320" i="5"/>
  <c r="S320" i="5" s="1"/>
  <c r="O320" i="4"/>
  <c r="Q320" i="4" s="1"/>
  <c r="R320" i="4"/>
  <c r="S320" i="4" s="1"/>
  <c r="H321" i="4"/>
  <c r="U320" i="4"/>
  <c r="V320" i="4" s="1"/>
  <c r="I313" i="4"/>
  <c r="I314" i="4" s="1" a="1"/>
  <c r="W313" i="4"/>
  <c r="X313" i="4" s="1"/>
  <c r="Y313" i="4" s="1"/>
  <c r="R320" i="13" l="1"/>
  <c r="S320" i="13" s="1"/>
  <c r="U320" i="13"/>
  <c r="V320" i="13" s="1"/>
  <c r="H321" i="13"/>
  <c r="O320" i="13"/>
  <c r="Q320" i="13" s="1"/>
  <c r="I310" i="13"/>
  <c r="I311" i="13" s="1" a="1"/>
  <c r="W310" i="13"/>
  <c r="X310" i="13" s="1"/>
  <c r="I310" i="12"/>
  <c r="I311" i="12" s="1" a="1"/>
  <c r="W310" i="12"/>
  <c r="X310" i="12" s="1"/>
  <c r="H326" i="12"/>
  <c r="U325" i="12"/>
  <c r="V325" i="12" s="1"/>
  <c r="O325" i="12"/>
  <c r="Q325" i="12" s="1"/>
  <c r="R325" i="12"/>
  <c r="S325" i="12" s="1"/>
  <c r="I312" i="11"/>
  <c r="I313" i="11" s="1" a="1"/>
  <c r="W312" i="11"/>
  <c r="X312" i="11" s="1"/>
  <c r="U320" i="11"/>
  <c r="V320" i="11" s="1"/>
  <c r="H321" i="11"/>
  <c r="O320" i="11"/>
  <c r="Q320" i="11" s="1"/>
  <c r="R320" i="11"/>
  <c r="S320" i="11" s="1"/>
  <c r="U321" i="10"/>
  <c r="V321" i="10" s="1"/>
  <c r="R321" i="10"/>
  <c r="S321" i="10" s="1"/>
  <c r="O321" i="10"/>
  <c r="Q321" i="10" s="1"/>
  <c r="H322" i="10"/>
  <c r="I310" i="10"/>
  <c r="I311" i="10" s="1" a="1"/>
  <c r="W311" i="10" s="1"/>
  <c r="X310" i="10"/>
  <c r="W312" i="7"/>
  <c r="X312" i="7" s="1"/>
  <c r="Y312" i="7" s="1"/>
  <c r="I312" i="7"/>
  <c r="I313" i="7" s="1" a="1"/>
  <c r="U320" i="7"/>
  <c r="V320" i="7" s="1"/>
  <c r="H321" i="7"/>
  <c r="R320" i="7"/>
  <c r="S320" i="7" s="1"/>
  <c r="O320" i="7"/>
  <c r="Q320" i="7" s="1"/>
  <c r="W309" i="6"/>
  <c r="X309" i="6" s="1"/>
  <c r="Y309" i="6" s="1"/>
  <c r="I309" i="6"/>
  <c r="I310" i="6" s="1" a="1"/>
  <c r="U320" i="6"/>
  <c r="V320" i="6" s="1"/>
  <c r="H321" i="6"/>
  <c r="R320" i="6"/>
  <c r="S320" i="6" s="1"/>
  <c r="O320" i="6"/>
  <c r="Q320" i="6" s="1"/>
  <c r="U321" i="5"/>
  <c r="V321" i="5" s="1"/>
  <c r="H322" i="5"/>
  <c r="O321" i="5"/>
  <c r="Q321" i="5" s="1"/>
  <c r="R321" i="5"/>
  <c r="S321" i="5" s="1"/>
  <c r="I309" i="5"/>
  <c r="I310" i="5" s="1" a="1"/>
  <c r="W309" i="5"/>
  <c r="X309" i="5" s="1"/>
  <c r="Y309" i="5" s="1"/>
  <c r="O321" i="4"/>
  <c r="Q321" i="4" s="1"/>
  <c r="R321" i="4"/>
  <c r="S321" i="4" s="1"/>
  <c r="H322" i="4"/>
  <c r="U321" i="4"/>
  <c r="V321" i="4" s="1"/>
  <c r="I314" i="4"/>
  <c r="I315" i="4" s="1" a="1"/>
  <c r="W314" i="4"/>
  <c r="X314" i="4" s="1"/>
  <c r="Y314" i="4" s="1"/>
  <c r="H322" i="13" l="1"/>
  <c r="U321" i="13"/>
  <c r="V321" i="13" s="1"/>
  <c r="O321" i="13"/>
  <c r="Q321" i="13" s="1"/>
  <c r="R321" i="13"/>
  <c r="S321" i="13" s="1"/>
  <c r="I311" i="13"/>
  <c r="I312" i="13" s="1" a="1"/>
  <c r="W311" i="13"/>
  <c r="X311" i="13" s="1"/>
  <c r="U326" i="12"/>
  <c r="V326" i="12" s="1"/>
  <c r="H327" i="12"/>
  <c r="O326" i="12"/>
  <c r="Q326" i="12" s="1"/>
  <c r="R326" i="12"/>
  <c r="S326" i="12" s="1"/>
  <c r="I311" i="12"/>
  <c r="I312" i="12" s="1" a="1"/>
  <c r="W311" i="12"/>
  <c r="X311" i="12" s="1"/>
  <c r="U321" i="11"/>
  <c r="V321" i="11" s="1"/>
  <c r="H322" i="11"/>
  <c r="R321" i="11"/>
  <c r="S321" i="11" s="1"/>
  <c r="O321" i="11"/>
  <c r="Q321" i="11" s="1"/>
  <c r="I313" i="11"/>
  <c r="I314" i="11" s="1" a="1"/>
  <c r="W313" i="11"/>
  <c r="X313" i="11" s="1"/>
  <c r="U322" i="10"/>
  <c r="V322" i="10" s="1"/>
  <c r="O322" i="10"/>
  <c r="Q322" i="10" s="1"/>
  <c r="R322" i="10"/>
  <c r="S322" i="10" s="1"/>
  <c r="H323" i="10"/>
  <c r="I311" i="10"/>
  <c r="I312" i="10" s="1" a="1"/>
  <c r="W312" i="10" s="1"/>
  <c r="X311" i="10"/>
  <c r="H322" i="7"/>
  <c r="U321" i="7"/>
  <c r="V321" i="7" s="1"/>
  <c r="R321" i="7"/>
  <c r="S321" i="7" s="1"/>
  <c r="O321" i="7"/>
  <c r="Q321" i="7" s="1"/>
  <c r="W313" i="7"/>
  <c r="X313" i="7" s="1"/>
  <c r="Y313" i="7" s="1"/>
  <c r="I313" i="7"/>
  <c r="I314" i="7" s="1" a="1"/>
  <c r="U321" i="6"/>
  <c r="V321" i="6" s="1"/>
  <c r="H322" i="6"/>
  <c r="O321" i="6"/>
  <c r="Q321" i="6" s="1"/>
  <c r="R321" i="6"/>
  <c r="S321" i="6" s="1"/>
  <c r="I310" i="6"/>
  <c r="I311" i="6" s="1" a="1"/>
  <c r="W310" i="6"/>
  <c r="X310" i="6" s="1"/>
  <c r="Y310" i="6" s="1"/>
  <c r="U322" i="5"/>
  <c r="V322" i="5" s="1"/>
  <c r="H323" i="5"/>
  <c r="O322" i="5"/>
  <c r="Q322" i="5" s="1"/>
  <c r="R322" i="5"/>
  <c r="S322" i="5" s="1"/>
  <c r="W310" i="5"/>
  <c r="X310" i="5" s="1"/>
  <c r="Y310" i="5" s="1"/>
  <c r="I310" i="5"/>
  <c r="I311" i="5" s="1" a="1"/>
  <c r="O322" i="4"/>
  <c r="Q322" i="4" s="1"/>
  <c r="R322" i="4"/>
  <c r="S322" i="4" s="1"/>
  <c r="H323" i="4"/>
  <c r="U322" i="4"/>
  <c r="V322" i="4" s="1"/>
  <c r="I315" i="4"/>
  <c r="I316" i="4" s="1" a="1"/>
  <c r="W315" i="4"/>
  <c r="X315" i="4" s="1"/>
  <c r="Y315" i="4" s="1"/>
  <c r="R322" i="13" l="1"/>
  <c r="S322" i="13" s="1"/>
  <c r="O322" i="13"/>
  <c r="Q322" i="13" s="1"/>
  <c r="H323" i="13"/>
  <c r="U322" i="13"/>
  <c r="V322" i="13" s="1"/>
  <c r="I312" i="13"/>
  <c r="I313" i="13" s="1" a="1"/>
  <c r="W312" i="13"/>
  <c r="X312" i="13" s="1"/>
  <c r="I312" i="12"/>
  <c r="I313" i="12" s="1" a="1"/>
  <c r="W312" i="12"/>
  <c r="X312" i="12" s="1"/>
  <c r="U327" i="12"/>
  <c r="V327" i="12" s="1"/>
  <c r="H328" i="12"/>
  <c r="O327" i="12"/>
  <c r="Q327" i="12" s="1"/>
  <c r="R327" i="12"/>
  <c r="S327" i="12" s="1"/>
  <c r="I314" i="11"/>
  <c r="I315" i="11" s="1" a="1"/>
  <c r="W314" i="11"/>
  <c r="X314" i="11" s="1"/>
  <c r="U322" i="11"/>
  <c r="V322" i="11" s="1"/>
  <c r="H323" i="11"/>
  <c r="O322" i="11"/>
  <c r="Q322" i="11" s="1"/>
  <c r="R322" i="11"/>
  <c r="S322" i="11" s="1"/>
  <c r="H324" i="10"/>
  <c r="U323" i="10"/>
  <c r="V323" i="10" s="1"/>
  <c r="R323" i="10"/>
  <c r="S323" i="10" s="1"/>
  <c r="O323" i="10"/>
  <c r="Q323" i="10" s="1"/>
  <c r="I312" i="10"/>
  <c r="I313" i="10" s="1" a="1"/>
  <c r="W313" i="10" s="1"/>
  <c r="X312" i="10"/>
  <c r="W314" i="7"/>
  <c r="X314" i="7" s="1"/>
  <c r="Y314" i="7" s="1"/>
  <c r="I314" i="7"/>
  <c r="I315" i="7" s="1" a="1"/>
  <c r="U322" i="7"/>
  <c r="V322" i="7" s="1"/>
  <c r="H323" i="7"/>
  <c r="R322" i="7"/>
  <c r="S322" i="7" s="1"/>
  <c r="O322" i="7"/>
  <c r="Q322" i="7" s="1"/>
  <c r="I311" i="6"/>
  <c r="I312" i="6" s="1" a="1"/>
  <c r="W311" i="6"/>
  <c r="X311" i="6" s="1"/>
  <c r="Y311" i="6" s="1"/>
  <c r="U322" i="6"/>
  <c r="V322" i="6" s="1"/>
  <c r="H323" i="6"/>
  <c r="R322" i="6"/>
  <c r="S322" i="6" s="1"/>
  <c r="O322" i="6"/>
  <c r="Q322" i="6" s="1"/>
  <c r="U323" i="5"/>
  <c r="V323" i="5" s="1"/>
  <c r="H324" i="5"/>
  <c r="R323" i="5"/>
  <c r="S323" i="5" s="1"/>
  <c r="O323" i="5"/>
  <c r="Q323" i="5" s="1"/>
  <c r="W311" i="5"/>
  <c r="X311" i="5" s="1"/>
  <c r="Y311" i="5" s="1"/>
  <c r="I311" i="5"/>
  <c r="I312" i="5" s="1" a="1"/>
  <c r="O323" i="4"/>
  <c r="Q323" i="4" s="1"/>
  <c r="R323" i="4"/>
  <c r="S323" i="4" s="1"/>
  <c r="H324" i="4"/>
  <c r="U323" i="4"/>
  <c r="V323" i="4" s="1"/>
  <c r="I316" i="4"/>
  <c r="I317" i="4" s="1" a="1"/>
  <c r="W316" i="4"/>
  <c r="X316" i="4" s="1"/>
  <c r="Y316" i="4" s="1"/>
  <c r="H324" i="13" l="1"/>
  <c r="O323" i="13"/>
  <c r="Q323" i="13" s="1"/>
  <c r="U323" i="13"/>
  <c r="V323" i="13" s="1"/>
  <c r="R323" i="13"/>
  <c r="S323" i="13" s="1"/>
  <c r="I313" i="13"/>
  <c r="I314" i="13" s="1" a="1"/>
  <c r="W313" i="13"/>
  <c r="X313" i="13" s="1"/>
  <c r="U328" i="12"/>
  <c r="V328" i="12" s="1"/>
  <c r="H329" i="12"/>
  <c r="O328" i="12"/>
  <c r="Q328" i="12" s="1"/>
  <c r="R328" i="12"/>
  <c r="S328" i="12" s="1"/>
  <c r="I313" i="12"/>
  <c r="I314" i="12" s="1" a="1"/>
  <c r="W313" i="12"/>
  <c r="X313" i="12" s="1"/>
  <c r="H324" i="11"/>
  <c r="U323" i="11"/>
  <c r="V323" i="11" s="1"/>
  <c r="R323" i="11"/>
  <c r="S323" i="11" s="1"/>
  <c r="O323" i="11"/>
  <c r="Q323" i="11" s="1"/>
  <c r="I315" i="11"/>
  <c r="I316" i="11" s="1" a="1"/>
  <c r="W315" i="11"/>
  <c r="X315" i="11" s="1"/>
  <c r="U324" i="10"/>
  <c r="V324" i="10" s="1"/>
  <c r="O324" i="10"/>
  <c r="Q324" i="10" s="1"/>
  <c r="H325" i="10"/>
  <c r="R324" i="10"/>
  <c r="S324" i="10" s="1"/>
  <c r="I313" i="10"/>
  <c r="I314" i="10" s="1" a="1"/>
  <c r="W314" i="10" s="1"/>
  <c r="X313" i="10"/>
  <c r="H324" i="7"/>
  <c r="U323" i="7"/>
  <c r="V323" i="7" s="1"/>
  <c r="R323" i="7"/>
  <c r="S323" i="7" s="1"/>
  <c r="O323" i="7"/>
  <c r="Q323" i="7" s="1"/>
  <c r="I315" i="7"/>
  <c r="I316" i="7" s="1" a="1"/>
  <c r="W315" i="7"/>
  <c r="X315" i="7" s="1"/>
  <c r="Y315" i="7" s="1"/>
  <c r="U323" i="6"/>
  <c r="V323" i="6" s="1"/>
  <c r="H324" i="6"/>
  <c r="R323" i="6"/>
  <c r="S323" i="6" s="1"/>
  <c r="O323" i="6"/>
  <c r="Q323" i="6" s="1"/>
  <c r="I312" i="6"/>
  <c r="I313" i="6" s="1" a="1"/>
  <c r="W312" i="6"/>
  <c r="X312" i="6" s="1"/>
  <c r="Y312" i="6" s="1"/>
  <c r="H325" i="5"/>
  <c r="U324" i="5"/>
  <c r="V324" i="5" s="1"/>
  <c r="O324" i="5"/>
  <c r="Q324" i="5" s="1"/>
  <c r="R324" i="5"/>
  <c r="S324" i="5" s="1"/>
  <c r="I312" i="5"/>
  <c r="I313" i="5" s="1" a="1"/>
  <c r="W312" i="5"/>
  <c r="X312" i="5" s="1"/>
  <c r="Y312" i="5" s="1"/>
  <c r="O324" i="4"/>
  <c r="Q324" i="4" s="1"/>
  <c r="R324" i="4"/>
  <c r="S324" i="4" s="1"/>
  <c r="H325" i="4"/>
  <c r="U324" i="4"/>
  <c r="V324" i="4" s="1"/>
  <c r="I317" i="4"/>
  <c r="I318" i="4" s="1" a="1"/>
  <c r="W317" i="4"/>
  <c r="X317" i="4" s="1"/>
  <c r="Y317" i="4" s="1"/>
  <c r="H325" i="13" l="1"/>
  <c r="U324" i="13"/>
  <c r="V324" i="13" s="1"/>
  <c r="O324" i="13"/>
  <c r="Q324" i="13" s="1"/>
  <c r="R324" i="13"/>
  <c r="S324" i="13" s="1"/>
  <c r="I314" i="13"/>
  <c r="I315" i="13" s="1" a="1"/>
  <c r="W314" i="13"/>
  <c r="X314" i="13" s="1"/>
  <c r="I314" i="12"/>
  <c r="I315" i="12" s="1" a="1"/>
  <c r="W314" i="12"/>
  <c r="X314" i="12" s="1"/>
  <c r="U329" i="12"/>
  <c r="V329" i="12" s="1"/>
  <c r="H330" i="12"/>
  <c r="R329" i="12"/>
  <c r="S329" i="12" s="1"/>
  <c r="O329" i="12"/>
  <c r="Q329" i="12" s="1"/>
  <c r="I316" i="11"/>
  <c r="I317" i="11" s="1" a="1"/>
  <c r="W316" i="11"/>
  <c r="X316" i="11" s="1"/>
  <c r="H325" i="11"/>
  <c r="U324" i="11"/>
  <c r="V324" i="11" s="1"/>
  <c r="O324" i="11"/>
  <c r="Q324" i="11" s="1"/>
  <c r="R324" i="11"/>
  <c r="S324" i="11" s="1"/>
  <c r="R325" i="10"/>
  <c r="S325" i="10" s="1"/>
  <c r="U325" i="10"/>
  <c r="V325" i="10" s="1"/>
  <c r="H326" i="10"/>
  <c r="O325" i="10"/>
  <c r="Q325" i="10" s="1"/>
  <c r="I314" i="10"/>
  <c r="I315" i="10" s="1" a="1"/>
  <c r="W315" i="10" s="1"/>
  <c r="X314" i="10"/>
  <c r="W316" i="7"/>
  <c r="X316" i="7" s="1"/>
  <c r="Y316" i="7" s="1"/>
  <c r="I316" i="7"/>
  <c r="I317" i="7" s="1" a="1"/>
  <c r="U324" i="7"/>
  <c r="V324" i="7" s="1"/>
  <c r="H325" i="7"/>
  <c r="O324" i="7"/>
  <c r="Q324" i="7" s="1"/>
  <c r="R324" i="7"/>
  <c r="S324" i="7" s="1"/>
  <c r="I313" i="6"/>
  <c r="I314" i="6" s="1" a="1"/>
  <c r="W313" i="6"/>
  <c r="X313" i="6" s="1"/>
  <c r="Y313" i="6" s="1"/>
  <c r="H325" i="6"/>
  <c r="U324" i="6"/>
  <c r="V324" i="6" s="1"/>
  <c r="R324" i="6"/>
  <c r="S324" i="6" s="1"/>
  <c r="O324" i="6"/>
  <c r="Q324" i="6" s="1"/>
  <c r="I313" i="5"/>
  <c r="I314" i="5" s="1" a="1"/>
  <c r="W313" i="5"/>
  <c r="X313" i="5" s="1"/>
  <c r="Y313" i="5" s="1"/>
  <c r="H326" i="5"/>
  <c r="U325" i="5"/>
  <c r="V325" i="5" s="1"/>
  <c r="R325" i="5"/>
  <c r="S325" i="5" s="1"/>
  <c r="O325" i="5"/>
  <c r="Q325" i="5" s="1"/>
  <c r="O325" i="4"/>
  <c r="Q325" i="4" s="1"/>
  <c r="R325" i="4"/>
  <c r="S325" i="4" s="1"/>
  <c r="H326" i="4"/>
  <c r="U325" i="4"/>
  <c r="V325" i="4" s="1"/>
  <c r="I318" i="4"/>
  <c r="I319" i="4" s="1" a="1"/>
  <c r="W318" i="4"/>
  <c r="X318" i="4" s="1"/>
  <c r="Y318" i="4" s="1"/>
  <c r="U325" i="13" l="1"/>
  <c r="V325" i="13" s="1"/>
  <c r="O325" i="13"/>
  <c r="Q325" i="13" s="1"/>
  <c r="H326" i="13"/>
  <c r="R325" i="13"/>
  <c r="S325" i="13" s="1"/>
  <c r="I315" i="13"/>
  <c r="I316" i="13" s="1" a="1"/>
  <c r="W315" i="13"/>
  <c r="X315" i="13" s="1"/>
  <c r="U330" i="12"/>
  <c r="V330" i="12" s="1"/>
  <c r="H331" i="12"/>
  <c r="O330" i="12"/>
  <c r="Q330" i="12" s="1"/>
  <c r="R330" i="12"/>
  <c r="S330" i="12" s="1"/>
  <c r="I315" i="12"/>
  <c r="I316" i="12" s="1" a="1"/>
  <c r="W315" i="12"/>
  <c r="X315" i="12" s="1"/>
  <c r="I317" i="11"/>
  <c r="I318" i="11" s="1" a="1"/>
  <c r="W317" i="11"/>
  <c r="X317" i="11" s="1"/>
  <c r="H326" i="11"/>
  <c r="U325" i="11"/>
  <c r="V325" i="11" s="1"/>
  <c r="O325" i="11"/>
  <c r="Q325" i="11" s="1"/>
  <c r="R325" i="11"/>
  <c r="S325" i="11" s="1"/>
  <c r="H327" i="10"/>
  <c r="U326" i="10"/>
  <c r="V326" i="10" s="1"/>
  <c r="O326" i="10"/>
  <c r="Q326" i="10" s="1"/>
  <c r="R326" i="10"/>
  <c r="S326" i="10" s="1"/>
  <c r="X315" i="10"/>
  <c r="I315" i="10"/>
  <c r="I316" i="10" s="1" a="1"/>
  <c r="W316" i="10" s="1"/>
  <c r="U325" i="7"/>
  <c r="V325" i="7" s="1"/>
  <c r="H326" i="7"/>
  <c r="R325" i="7"/>
  <c r="S325" i="7" s="1"/>
  <c r="O325" i="7"/>
  <c r="Q325" i="7" s="1"/>
  <c r="W317" i="7"/>
  <c r="X317" i="7" s="1"/>
  <c r="Y317" i="7" s="1"/>
  <c r="I317" i="7"/>
  <c r="I318" i="7" s="1" a="1"/>
  <c r="H326" i="6"/>
  <c r="U325" i="6"/>
  <c r="V325" i="6" s="1"/>
  <c r="O325" i="6"/>
  <c r="Q325" i="6" s="1"/>
  <c r="R325" i="6"/>
  <c r="S325" i="6" s="1"/>
  <c r="I314" i="6"/>
  <c r="I315" i="6" s="1" a="1"/>
  <c r="W314" i="6"/>
  <c r="X314" i="6" s="1"/>
  <c r="Y314" i="6" s="1"/>
  <c r="H327" i="5"/>
  <c r="U326" i="5"/>
  <c r="V326" i="5" s="1"/>
  <c r="O326" i="5"/>
  <c r="Q326" i="5" s="1"/>
  <c r="R326" i="5"/>
  <c r="S326" i="5" s="1"/>
  <c r="W314" i="5"/>
  <c r="X314" i="5" s="1"/>
  <c r="Y314" i="5" s="1"/>
  <c r="I314" i="5"/>
  <c r="I315" i="5" s="1" a="1"/>
  <c r="O326" i="4"/>
  <c r="Q326" i="4" s="1"/>
  <c r="R326" i="4"/>
  <c r="S326" i="4" s="1"/>
  <c r="H327" i="4"/>
  <c r="U326" i="4"/>
  <c r="V326" i="4" s="1"/>
  <c r="I319" i="4"/>
  <c r="I320" i="4" s="1" a="1"/>
  <c r="W319" i="4"/>
  <c r="X319" i="4" s="1"/>
  <c r="Y319" i="4" s="1"/>
  <c r="R326" i="13" l="1"/>
  <c r="S326" i="13" s="1"/>
  <c r="H327" i="13"/>
  <c r="U326" i="13"/>
  <c r="V326" i="13" s="1"/>
  <c r="O326" i="13"/>
  <c r="Q326" i="13" s="1"/>
  <c r="I316" i="13"/>
  <c r="I317" i="13" s="1" a="1"/>
  <c r="W316" i="13"/>
  <c r="X316" i="13" s="1"/>
  <c r="I316" i="12"/>
  <c r="I317" i="12" s="1" a="1"/>
  <c r="W316" i="12"/>
  <c r="X316" i="12" s="1"/>
  <c r="U331" i="12"/>
  <c r="V331" i="12" s="1"/>
  <c r="H332" i="12"/>
  <c r="R331" i="12"/>
  <c r="S331" i="12" s="1"/>
  <c r="O331" i="12"/>
  <c r="Q331" i="12" s="1"/>
  <c r="H327" i="11"/>
  <c r="U326" i="11"/>
  <c r="V326" i="11" s="1"/>
  <c r="R326" i="11"/>
  <c r="S326" i="11" s="1"/>
  <c r="O326" i="11"/>
  <c r="Q326" i="11" s="1"/>
  <c r="I318" i="11"/>
  <c r="I319" i="11" s="1" a="1"/>
  <c r="W318" i="11"/>
  <c r="X318" i="11" s="1"/>
  <c r="U327" i="10"/>
  <c r="V327" i="10" s="1"/>
  <c r="O327" i="10"/>
  <c r="Q327" i="10" s="1"/>
  <c r="H328" i="10"/>
  <c r="R327" i="10"/>
  <c r="S327" i="10" s="1"/>
  <c r="I316" i="10"/>
  <c r="I317" i="10" s="1" a="1"/>
  <c r="W317" i="10" s="1"/>
  <c r="X316" i="10"/>
  <c r="W318" i="7"/>
  <c r="X318" i="7" s="1"/>
  <c r="Y318" i="7" s="1"/>
  <c r="I318" i="7"/>
  <c r="I319" i="7" s="1" a="1"/>
  <c r="H327" i="7"/>
  <c r="U326" i="7"/>
  <c r="V326" i="7" s="1"/>
  <c r="R326" i="7"/>
  <c r="S326" i="7" s="1"/>
  <c r="O326" i="7"/>
  <c r="Q326" i="7" s="1"/>
  <c r="W315" i="6"/>
  <c r="X315" i="6" s="1"/>
  <c r="Y315" i="6" s="1"/>
  <c r="I315" i="6"/>
  <c r="I316" i="6" s="1" a="1"/>
  <c r="H327" i="6"/>
  <c r="U326" i="6"/>
  <c r="V326" i="6" s="1"/>
  <c r="O326" i="6"/>
  <c r="Q326" i="6" s="1"/>
  <c r="R326" i="6"/>
  <c r="S326" i="6" s="1"/>
  <c r="W315" i="5"/>
  <c r="X315" i="5" s="1"/>
  <c r="Y315" i="5" s="1"/>
  <c r="I315" i="5"/>
  <c r="I316" i="5" s="1" a="1"/>
  <c r="U327" i="5"/>
  <c r="V327" i="5" s="1"/>
  <c r="H328" i="5"/>
  <c r="O327" i="5"/>
  <c r="Q327" i="5" s="1"/>
  <c r="R327" i="5"/>
  <c r="S327" i="5" s="1"/>
  <c r="O327" i="4"/>
  <c r="Q327" i="4" s="1"/>
  <c r="R327" i="4"/>
  <c r="S327" i="4" s="1"/>
  <c r="H328" i="4"/>
  <c r="U327" i="4"/>
  <c r="V327" i="4" s="1"/>
  <c r="I320" i="4"/>
  <c r="I321" i="4" s="1" a="1"/>
  <c r="W320" i="4"/>
  <c r="X320" i="4" s="1"/>
  <c r="Y320" i="4" s="1"/>
  <c r="H328" i="13" l="1"/>
  <c r="U327" i="13"/>
  <c r="V327" i="13" s="1"/>
  <c r="O327" i="13"/>
  <c r="Q327" i="13" s="1"/>
  <c r="R327" i="13"/>
  <c r="S327" i="13" s="1"/>
  <c r="I317" i="13"/>
  <c r="I318" i="13" s="1" a="1"/>
  <c r="W317" i="13"/>
  <c r="X317" i="13" s="1"/>
  <c r="H333" i="12"/>
  <c r="U332" i="12"/>
  <c r="V332" i="12" s="1"/>
  <c r="R332" i="12"/>
  <c r="S332" i="12" s="1"/>
  <c r="O332" i="12"/>
  <c r="Q332" i="12" s="1"/>
  <c r="I317" i="12"/>
  <c r="I318" i="12" s="1" a="1"/>
  <c r="W317" i="12"/>
  <c r="X317" i="12" s="1"/>
  <c r="I319" i="11"/>
  <c r="I320" i="11" s="1" a="1"/>
  <c r="W319" i="11"/>
  <c r="X319" i="11" s="1"/>
  <c r="H328" i="11"/>
  <c r="U327" i="11"/>
  <c r="V327" i="11" s="1"/>
  <c r="O327" i="11"/>
  <c r="Q327" i="11" s="1"/>
  <c r="R327" i="11"/>
  <c r="S327" i="11" s="1"/>
  <c r="U328" i="10"/>
  <c r="V328" i="10" s="1"/>
  <c r="O328" i="10"/>
  <c r="Q328" i="10" s="1"/>
  <c r="R328" i="10"/>
  <c r="S328" i="10" s="1"/>
  <c r="H329" i="10"/>
  <c r="I317" i="10"/>
  <c r="I318" i="10" s="1" a="1"/>
  <c r="W318" i="10" s="1"/>
  <c r="X317" i="10"/>
  <c r="U327" i="7"/>
  <c r="V327" i="7" s="1"/>
  <c r="H328" i="7"/>
  <c r="R327" i="7"/>
  <c r="S327" i="7" s="1"/>
  <c r="O327" i="7"/>
  <c r="Q327" i="7" s="1"/>
  <c r="I319" i="7"/>
  <c r="I320" i="7" s="1" a="1"/>
  <c r="W319" i="7"/>
  <c r="X319" i="7" s="1"/>
  <c r="Y319" i="7" s="1"/>
  <c r="U327" i="6"/>
  <c r="V327" i="6" s="1"/>
  <c r="H328" i="6"/>
  <c r="O327" i="6"/>
  <c r="Q327" i="6" s="1"/>
  <c r="R327" i="6"/>
  <c r="S327" i="6" s="1"/>
  <c r="W316" i="6"/>
  <c r="X316" i="6" s="1"/>
  <c r="Y316" i="6" s="1"/>
  <c r="I316" i="6"/>
  <c r="I317" i="6" s="1" a="1"/>
  <c r="U328" i="5"/>
  <c r="V328" i="5" s="1"/>
  <c r="H329" i="5"/>
  <c r="O328" i="5"/>
  <c r="Q328" i="5" s="1"/>
  <c r="R328" i="5"/>
  <c r="S328" i="5" s="1"/>
  <c r="W316" i="5"/>
  <c r="X316" i="5" s="1"/>
  <c r="Y316" i="5" s="1"/>
  <c r="I316" i="5"/>
  <c r="I317" i="5" s="1" a="1"/>
  <c r="O328" i="4"/>
  <c r="Q328" i="4" s="1"/>
  <c r="R328" i="4"/>
  <c r="S328" i="4" s="1"/>
  <c r="H329" i="4"/>
  <c r="U328" i="4"/>
  <c r="V328" i="4" s="1"/>
  <c r="I321" i="4"/>
  <c r="I322" i="4" s="1" a="1"/>
  <c r="W321" i="4"/>
  <c r="X321" i="4" s="1"/>
  <c r="Y321" i="4" s="1"/>
  <c r="H329" i="13" l="1"/>
  <c r="O328" i="13"/>
  <c r="Q328" i="13" s="1"/>
  <c r="U328" i="13"/>
  <c r="V328" i="13" s="1"/>
  <c r="R328" i="13"/>
  <c r="S328" i="13" s="1"/>
  <c r="I318" i="13"/>
  <c r="I319" i="13" s="1" a="1"/>
  <c r="W318" i="13"/>
  <c r="X318" i="13" s="1"/>
  <c r="I318" i="12"/>
  <c r="I319" i="12" s="1" a="1"/>
  <c r="W318" i="12"/>
  <c r="X318" i="12" s="1"/>
  <c r="H334" i="12"/>
  <c r="U333" i="12"/>
  <c r="V333" i="12" s="1"/>
  <c r="R333" i="12"/>
  <c r="S333" i="12" s="1"/>
  <c r="O333" i="12"/>
  <c r="Q333" i="12" s="1"/>
  <c r="U328" i="11"/>
  <c r="V328" i="11" s="1"/>
  <c r="H329" i="11"/>
  <c r="O328" i="11"/>
  <c r="Q328" i="11" s="1"/>
  <c r="R328" i="11"/>
  <c r="S328" i="11" s="1"/>
  <c r="I320" i="11"/>
  <c r="I321" i="11" s="1" a="1"/>
  <c r="W320" i="11"/>
  <c r="X320" i="11" s="1"/>
  <c r="H330" i="10"/>
  <c r="U329" i="10"/>
  <c r="V329" i="10" s="1"/>
  <c r="R329" i="10"/>
  <c r="S329" i="10" s="1"/>
  <c r="O329" i="10"/>
  <c r="Q329" i="10" s="1"/>
  <c r="I318" i="10"/>
  <c r="I319" i="10" s="1" a="1"/>
  <c r="W319" i="10" s="1"/>
  <c r="X318" i="10"/>
  <c r="U328" i="7"/>
  <c r="V328" i="7" s="1"/>
  <c r="H329" i="7"/>
  <c r="R328" i="7"/>
  <c r="S328" i="7" s="1"/>
  <c r="O328" i="7"/>
  <c r="Q328" i="7" s="1"/>
  <c r="I320" i="7"/>
  <c r="I321" i="7" s="1" a="1"/>
  <c r="W320" i="7"/>
  <c r="X320" i="7" s="1"/>
  <c r="Y320" i="7" s="1"/>
  <c r="W317" i="6"/>
  <c r="X317" i="6" s="1"/>
  <c r="Y317" i="6" s="1"/>
  <c r="I317" i="6"/>
  <c r="I318" i="6" s="1" a="1"/>
  <c r="U328" i="6"/>
  <c r="V328" i="6" s="1"/>
  <c r="H329" i="6"/>
  <c r="O328" i="6"/>
  <c r="Q328" i="6" s="1"/>
  <c r="R328" i="6"/>
  <c r="S328" i="6" s="1"/>
  <c r="W317" i="5"/>
  <c r="X317" i="5" s="1"/>
  <c r="Y317" i="5" s="1"/>
  <c r="I317" i="5"/>
  <c r="I318" i="5" s="1" a="1"/>
  <c r="U329" i="5"/>
  <c r="V329" i="5" s="1"/>
  <c r="H330" i="5"/>
  <c r="O329" i="5"/>
  <c r="Q329" i="5" s="1"/>
  <c r="R329" i="5"/>
  <c r="S329" i="5" s="1"/>
  <c r="O329" i="4"/>
  <c r="Q329" i="4" s="1"/>
  <c r="R329" i="4"/>
  <c r="S329" i="4" s="1"/>
  <c r="H330" i="4"/>
  <c r="U329" i="4"/>
  <c r="V329" i="4" s="1"/>
  <c r="I322" i="4"/>
  <c r="I323" i="4" s="1" a="1"/>
  <c r="W322" i="4"/>
  <c r="X322" i="4" s="1"/>
  <c r="Y322" i="4" s="1"/>
  <c r="U329" i="13" l="1"/>
  <c r="V329" i="13" s="1"/>
  <c r="R329" i="13"/>
  <c r="S329" i="13" s="1"/>
  <c r="H330" i="13"/>
  <c r="O329" i="13"/>
  <c r="Q329" i="13" s="1"/>
  <c r="I319" i="13"/>
  <c r="I320" i="13" s="1" a="1"/>
  <c r="W319" i="13"/>
  <c r="X319" i="13" s="1"/>
  <c r="H335" i="12"/>
  <c r="U334" i="12"/>
  <c r="V334" i="12" s="1"/>
  <c r="R334" i="12"/>
  <c r="S334" i="12" s="1"/>
  <c r="O334" i="12"/>
  <c r="Q334" i="12" s="1"/>
  <c r="I319" i="12"/>
  <c r="I320" i="12" s="1" a="1"/>
  <c r="W319" i="12"/>
  <c r="X319" i="12" s="1"/>
  <c r="H330" i="11"/>
  <c r="U329" i="11"/>
  <c r="V329" i="11" s="1"/>
  <c r="O329" i="11"/>
  <c r="Q329" i="11" s="1"/>
  <c r="R329" i="11"/>
  <c r="S329" i="11" s="1"/>
  <c r="I321" i="11"/>
  <c r="I322" i="11" s="1" a="1"/>
  <c r="W321" i="11"/>
  <c r="X321" i="11" s="1"/>
  <c r="U330" i="10"/>
  <c r="V330" i="10" s="1"/>
  <c r="H331" i="10"/>
  <c r="R330" i="10"/>
  <c r="S330" i="10" s="1"/>
  <c r="O330" i="10"/>
  <c r="Q330" i="10" s="1"/>
  <c r="I319" i="10"/>
  <c r="I320" i="10" s="1" a="1"/>
  <c r="W320" i="10" s="1"/>
  <c r="X319" i="10"/>
  <c r="I321" i="7"/>
  <c r="I322" i="7" s="1" a="1"/>
  <c r="W321" i="7"/>
  <c r="X321" i="7" s="1"/>
  <c r="Y321" i="7" s="1"/>
  <c r="H330" i="7"/>
  <c r="U329" i="7"/>
  <c r="V329" i="7" s="1"/>
  <c r="R329" i="7"/>
  <c r="S329" i="7" s="1"/>
  <c r="O329" i="7"/>
  <c r="Q329" i="7" s="1"/>
  <c r="U329" i="6"/>
  <c r="V329" i="6" s="1"/>
  <c r="H330" i="6"/>
  <c r="R329" i="6"/>
  <c r="S329" i="6" s="1"/>
  <c r="O329" i="6"/>
  <c r="Q329" i="6" s="1"/>
  <c r="I318" i="6"/>
  <c r="I319" i="6" s="1" a="1"/>
  <c r="W318" i="6"/>
  <c r="X318" i="6" s="1"/>
  <c r="Y318" i="6" s="1"/>
  <c r="H331" i="5"/>
  <c r="U330" i="5"/>
  <c r="V330" i="5" s="1"/>
  <c r="R330" i="5"/>
  <c r="S330" i="5" s="1"/>
  <c r="O330" i="5"/>
  <c r="Q330" i="5" s="1"/>
  <c r="I318" i="5"/>
  <c r="I319" i="5" s="1" a="1"/>
  <c r="W318" i="5"/>
  <c r="X318" i="5" s="1"/>
  <c r="Y318" i="5" s="1"/>
  <c r="O330" i="4"/>
  <c r="Q330" i="4" s="1"/>
  <c r="R330" i="4"/>
  <c r="S330" i="4" s="1"/>
  <c r="H331" i="4"/>
  <c r="U330" i="4"/>
  <c r="V330" i="4" s="1"/>
  <c r="I323" i="4"/>
  <c r="I324" i="4" s="1" a="1"/>
  <c r="W323" i="4"/>
  <c r="X323" i="4" s="1"/>
  <c r="Y323" i="4" s="1"/>
  <c r="H331" i="13" l="1"/>
  <c r="R330" i="13"/>
  <c r="S330" i="13" s="1"/>
  <c r="O330" i="13"/>
  <c r="Q330" i="13" s="1"/>
  <c r="U330" i="13"/>
  <c r="V330" i="13" s="1"/>
  <c r="I320" i="13"/>
  <c r="I321" i="13" s="1" a="1"/>
  <c r="W320" i="13"/>
  <c r="X320" i="13" s="1"/>
  <c r="H336" i="12"/>
  <c r="U335" i="12"/>
  <c r="V335" i="12" s="1"/>
  <c r="R335" i="12"/>
  <c r="S335" i="12" s="1"/>
  <c r="O335" i="12"/>
  <c r="Q335" i="12" s="1"/>
  <c r="I320" i="12"/>
  <c r="I321" i="12" s="1" a="1"/>
  <c r="W320" i="12"/>
  <c r="X320" i="12" s="1"/>
  <c r="I322" i="11"/>
  <c r="I323" i="11" s="1" a="1"/>
  <c r="W322" i="11"/>
  <c r="X322" i="11" s="1"/>
  <c r="U330" i="11"/>
  <c r="V330" i="11" s="1"/>
  <c r="H331" i="11"/>
  <c r="O330" i="11"/>
  <c r="Q330" i="11" s="1"/>
  <c r="R330" i="11"/>
  <c r="S330" i="11" s="1"/>
  <c r="U331" i="10"/>
  <c r="V331" i="10" s="1"/>
  <c r="O331" i="10"/>
  <c r="Q331" i="10" s="1"/>
  <c r="H332" i="10"/>
  <c r="R331" i="10"/>
  <c r="S331" i="10" s="1"/>
  <c r="I320" i="10"/>
  <c r="I321" i="10" s="1" a="1"/>
  <c r="W321" i="10" s="1"/>
  <c r="X320" i="10"/>
  <c r="H331" i="7"/>
  <c r="U330" i="7"/>
  <c r="V330" i="7" s="1"/>
  <c r="R330" i="7"/>
  <c r="S330" i="7" s="1"/>
  <c r="O330" i="7"/>
  <c r="Q330" i="7" s="1"/>
  <c r="W322" i="7"/>
  <c r="X322" i="7" s="1"/>
  <c r="Y322" i="7" s="1"/>
  <c r="I322" i="7"/>
  <c r="I323" i="7" s="1" a="1"/>
  <c r="I319" i="6"/>
  <c r="I320" i="6" s="1" a="1"/>
  <c r="W319" i="6"/>
  <c r="X319" i="6" s="1"/>
  <c r="Y319" i="6" s="1"/>
  <c r="H331" i="6"/>
  <c r="U330" i="6"/>
  <c r="V330" i="6" s="1"/>
  <c r="O330" i="6"/>
  <c r="Q330" i="6" s="1"/>
  <c r="R330" i="6"/>
  <c r="S330" i="6" s="1"/>
  <c r="I319" i="5"/>
  <c r="I320" i="5" s="1" a="1"/>
  <c r="W319" i="5"/>
  <c r="X319" i="5" s="1"/>
  <c r="Y319" i="5" s="1"/>
  <c r="H332" i="5"/>
  <c r="U331" i="5"/>
  <c r="V331" i="5" s="1"/>
  <c r="O331" i="5"/>
  <c r="Q331" i="5" s="1"/>
  <c r="R331" i="5"/>
  <c r="S331" i="5" s="1"/>
  <c r="O331" i="4"/>
  <c r="Q331" i="4" s="1"/>
  <c r="R331" i="4"/>
  <c r="S331" i="4" s="1"/>
  <c r="H332" i="4"/>
  <c r="U331" i="4"/>
  <c r="V331" i="4" s="1"/>
  <c r="I324" i="4"/>
  <c r="I325" i="4" s="1" a="1"/>
  <c r="W324" i="4"/>
  <c r="X324" i="4" s="1"/>
  <c r="Y324" i="4" s="1"/>
  <c r="O331" i="13" l="1"/>
  <c r="Q331" i="13" s="1"/>
  <c r="U331" i="13"/>
  <c r="V331" i="13" s="1"/>
  <c r="H332" i="13"/>
  <c r="R331" i="13"/>
  <c r="S331" i="13" s="1"/>
  <c r="I321" i="13"/>
  <c r="I322" i="13" s="1" a="1"/>
  <c r="W321" i="13"/>
  <c r="X321" i="13" s="1"/>
  <c r="I321" i="12"/>
  <c r="I322" i="12" s="1" a="1"/>
  <c r="W321" i="12"/>
  <c r="X321" i="12" s="1"/>
  <c r="H337" i="12"/>
  <c r="U336" i="12"/>
  <c r="V336" i="12" s="1"/>
  <c r="R336" i="12"/>
  <c r="S336" i="12" s="1"/>
  <c r="O336" i="12"/>
  <c r="Q336" i="12" s="1"/>
  <c r="U331" i="11"/>
  <c r="V331" i="11" s="1"/>
  <c r="H332" i="11"/>
  <c r="O331" i="11"/>
  <c r="Q331" i="11" s="1"/>
  <c r="R331" i="11"/>
  <c r="S331" i="11" s="1"/>
  <c r="I323" i="11"/>
  <c r="I324" i="11" s="1" a="1"/>
  <c r="W323" i="11"/>
  <c r="X323" i="11" s="1"/>
  <c r="U332" i="10"/>
  <c r="V332" i="10" s="1"/>
  <c r="H333" i="10"/>
  <c r="R332" i="10"/>
  <c r="S332" i="10" s="1"/>
  <c r="O332" i="10"/>
  <c r="Q332" i="10" s="1"/>
  <c r="X321" i="10"/>
  <c r="I321" i="10"/>
  <c r="I322" i="10" s="1" a="1"/>
  <c r="W322" i="10" s="1"/>
  <c r="W323" i="7"/>
  <c r="X323" i="7" s="1"/>
  <c r="Y323" i="7" s="1"/>
  <c r="I323" i="7"/>
  <c r="I324" i="7" s="1" a="1"/>
  <c r="U331" i="7"/>
  <c r="V331" i="7" s="1"/>
  <c r="H332" i="7"/>
  <c r="R331" i="7"/>
  <c r="S331" i="7" s="1"/>
  <c r="O331" i="7"/>
  <c r="Q331" i="7" s="1"/>
  <c r="H332" i="6"/>
  <c r="U331" i="6"/>
  <c r="V331" i="6" s="1"/>
  <c r="O331" i="6"/>
  <c r="Q331" i="6" s="1"/>
  <c r="R331" i="6"/>
  <c r="S331" i="6" s="1"/>
  <c r="W320" i="6"/>
  <c r="X320" i="6" s="1"/>
  <c r="Y320" i="6" s="1"/>
  <c r="I320" i="6"/>
  <c r="I321" i="6" s="1" a="1"/>
  <c r="H333" i="5"/>
  <c r="U332" i="5"/>
  <c r="V332" i="5" s="1"/>
  <c r="O332" i="5"/>
  <c r="Q332" i="5" s="1"/>
  <c r="R332" i="5"/>
  <c r="S332" i="5" s="1"/>
  <c r="W320" i="5"/>
  <c r="X320" i="5" s="1"/>
  <c r="Y320" i="5" s="1"/>
  <c r="I320" i="5"/>
  <c r="I321" i="5" s="1" a="1"/>
  <c r="O332" i="4"/>
  <c r="Q332" i="4" s="1"/>
  <c r="R332" i="4"/>
  <c r="S332" i="4" s="1"/>
  <c r="H333" i="4"/>
  <c r="U332" i="4"/>
  <c r="V332" i="4" s="1"/>
  <c r="I325" i="4"/>
  <c r="I326" i="4" s="1" a="1"/>
  <c r="W325" i="4"/>
  <c r="X325" i="4" s="1"/>
  <c r="Y325" i="4" s="1"/>
  <c r="H333" i="13" l="1"/>
  <c r="O332" i="13"/>
  <c r="Q332" i="13" s="1"/>
  <c r="U332" i="13"/>
  <c r="V332" i="13" s="1"/>
  <c r="R332" i="13"/>
  <c r="S332" i="13" s="1"/>
  <c r="I322" i="13"/>
  <c r="I323" i="13" s="1" a="1"/>
  <c r="W322" i="13"/>
  <c r="X322" i="13" s="1"/>
  <c r="H338" i="12"/>
  <c r="U337" i="12"/>
  <c r="V337" i="12" s="1"/>
  <c r="R337" i="12"/>
  <c r="S337" i="12" s="1"/>
  <c r="O337" i="12"/>
  <c r="Q337" i="12" s="1"/>
  <c r="I322" i="12"/>
  <c r="I323" i="12" s="1" a="1"/>
  <c r="W322" i="12"/>
  <c r="X322" i="12" s="1"/>
  <c r="U332" i="11"/>
  <c r="V332" i="11" s="1"/>
  <c r="H333" i="11"/>
  <c r="O332" i="11"/>
  <c r="Q332" i="11" s="1"/>
  <c r="R332" i="11"/>
  <c r="S332" i="11" s="1"/>
  <c r="I324" i="11"/>
  <c r="I325" i="11" s="1" a="1"/>
  <c r="W324" i="11"/>
  <c r="X324" i="11" s="1"/>
  <c r="H334" i="10"/>
  <c r="U333" i="10"/>
  <c r="V333" i="10" s="1"/>
  <c r="R333" i="10"/>
  <c r="S333" i="10" s="1"/>
  <c r="O333" i="10"/>
  <c r="Q333" i="10" s="1"/>
  <c r="I322" i="10"/>
  <c r="I323" i="10" s="1" a="1"/>
  <c r="W323" i="10" s="1"/>
  <c r="X322" i="10"/>
  <c r="U332" i="7"/>
  <c r="V332" i="7" s="1"/>
  <c r="H333" i="7"/>
  <c r="O332" i="7"/>
  <c r="Q332" i="7" s="1"/>
  <c r="R332" i="7"/>
  <c r="S332" i="7" s="1"/>
  <c r="W324" i="7"/>
  <c r="X324" i="7" s="1"/>
  <c r="Y324" i="7" s="1"/>
  <c r="I324" i="7"/>
  <c r="I325" i="7" s="1" a="1"/>
  <c r="W321" i="6"/>
  <c r="X321" i="6" s="1"/>
  <c r="Y321" i="6" s="1"/>
  <c r="I321" i="6"/>
  <c r="I322" i="6" s="1" a="1"/>
  <c r="H333" i="6"/>
  <c r="U332" i="6"/>
  <c r="V332" i="6" s="1"/>
  <c r="R332" i="6"/>
  <c r="S332" i="6" s="1"/>
  <c r="O332" i="6"/>
  <c r="Q332" i="6" s="1"/>
  <c r="W321" i="5"/>
  <c r="X321" i="5" s="1"/>
  <c r="Y321" i="5" s="1"/>
  <c r="I321" i="5"/>
  <c r="I322" i="5" s="1" a="1"/>
  <c r="U333" i="5"/>
  <c r="V333" i="5" s="1"/>
  <c r="H334" i="5"/>
  <c r="O333" i="5"/>
  <c r="Q333" i="5" s="1"/>
  <c r="R333" i="5"/>
  <c r="S333" i="5" s="1"/>
  <c r="O333" i="4"/>
  <c r="Q333" i="4" s="1"/>
  <c r="R333" i="4"/>
  <c r="S333" i="4" s="1"/>
  <c r="H334" i="4"/>
  <c r="U333" i="4"/>
  <c r="V333" i="4" s="1"/>
  <c r="I326" i="4"/>
  <c r="I327" i="4" s="1" a="1"/>
  <c r="W326" i="4"/>
  <c r="X326" i="4" s="1"/>
  <c r="Y326" i="4" s="1"/>
  <c r="U333" i="13" l="1"/>
  <c r="V333" i="13" s="1"/>
  <c r="O333" i="13"/>
  <c r="Q333" i="13" s="1"/>
  <c r="R333" i="13"/>
  <c r="S333" i="13" s="1"/>
  <c r="H334" i="13"/>
  <c r="I323" i="13"/>
  <c r="I324" i="13" s="1" a="1"/>
  <c r="W323" i="13"/>
  <c r="X323" i="13" s="1"/>
  <c r="I323" i="12"/>
  <c r="I324" i="12" s="1" a="1"/>
  <c r="W323" i="12"/>
  <c r="X323" i="12" s="1"/>
  <c r="H339" i="12"/>
  <c r="U338" i="12"/>
  <c r="V338" i="12" s="1"/>
  <c r="R338" i="12"/>
  <c r="S338" i="12" s="1"/>
  <c r="O338" i="12"/>
  <c r="Q338" i="12" s="1"/>
  <c r="U333" i="11"/>
  <c r="V333" i="11" s="1"/>
  <c r="H334" i="11"/>
  <c r="R333" i="11"/>
  <c r="S333" i="11" s="1"/>
  <c r="O333" i="11"/>
  <c r="Q333" i="11" s="1"/>
  <c r="I325" i="11"/>
  <c r="I326" i="11" s="1" a="1"/>
  <c r="W325" i="11"/>
  <c r="X325" i="11" s="1"/>
  <c r="U334" i="10"/>
  <c r="V334" i="10" s="1"/>
  <c r="H335" i="10"/>
  <c r="O334" i="10"/>
  <c r="Q334" i="10" s="1"/>
  <c r="R334" i="10"/>
  <c r="S334" i="10" s="1"/>
  <c r="I323" i="10"/>
  <c r="I324" i="10" s="1" a="1"/>
  <c r="W324" i="10" s="1"/>
  <c r="X323" i="10"/>
  <c r="W325" i="7"/>
  <c r="X325" i="7" s="1"/>
  <c r="Y325" i="7" s="1"/>
  <c r="I325" i="7"/>
  <c r="I326" i="7" s="1" a="1"/>
  <c r="U333" i="7"/>
  <c r="V333" i="7" s="1"/>
  <c r="H334" i="7"/>
  <c r="O333" i="7"/>
  <c r="Q333" i="7" s="1"/>
  <c r="R333" i="7"/>
  <c r="S333" i="7" s="1"/>
  <c r="U333" i="6"/>
  <c r="V333" i="6" s="1"/>
  <c r="H334" i="6"/>
  <c r="R333" i="6"/>
  <c r="S333" i="6" s="1"/>
  <c r="O333" i="6"/>
  <c r="Q333" i="6" s="1"/>
  <c r="W322" i="6"/>
  <c r="X322" i="6" s="1"/>
  <c r="Y322" i="6" s="1"/>
  <c r="I322" i="6"/>
  <c r="I323" i="6" s="1" a="1"/>
  <c r="U334" i="5"/>
  <c r="V334" i="5" s="1"/>
  <c r="H335" i="5"/>
  <c r="O334" i="5"/>
  <c r="Q334" i="5" s="1"/>
  <c r="R334" i="5"/>
  <c r="S334" i="5" s="1"/>
  <c r="W322" i="5"/>
  <c r="X322" i="5" s="1"/>
  <c r="Y322" i="5" s="1"/>
  <c r="I322" i="5"/>
  <c r="I323" i="5" s="1" a="1"/>
  <c r="O334" i="4"/>
  <c r="Q334" i="4" s="1"/>
  <c r="R334" i="4"/>
  <c r="S334" i="4" s="1"/>
  <c r="H335" i="4"/>
  <c r="U334" i="4"/>
  <c r="V334" i="4" s="1"/>
  <c r="I327" i="4"/>
  <c r="I328" i="4" s="1" a="1"/>
  <c r="W327" i="4"/>
  <c r="X327" i="4" s="1"/>
  <c r="Y327" i="4" s="1"/>
  <c r="R334" i="13" l="1"/>
  <c r="S334" i="13" s="1"/>
  <c r="U334" i="13"/>
  <c r="V334" i="13" s="1"/>
  <c r="H335" i="13"/>
  <c r="O334" i="13"/>
  <c r="Q334" i="13" s="1"/>
  <c r="I324" i="13"/>
  <c r="I325" i="13" s="1" a="1"/>
  <c r="W324" i="13"/>
  <c r="X324" i="13" s="1"/>
  <c r="U339" i="12"/>
  <c r="V339" i="12" s="1"/>
  <c r="H340" i="12"/>
  <c r="O339" i="12"/>
  <c r="Q339" i="12" s="1"/>
  <c r="R339" i="12"/>
  <c r="S339" i="12" s="1"/>
  <c r="I324" i="12"/>
  <c r="I325" i="12" s="1" a="1"/>
  <c r="W324" i="12"/>
  <c r="X324" i="12" s="1"/>
  <c r="I326" i="11"/>
  <c r="I327" i="11" s="1" a="1"/>
  <c r="W326" i="11"/>
  <c r="X326" i="11" s="1"/>
  <c r="U334" i="11"/>
  <c r="V334" i="11" s="1"/>
  <c r="H335" i="11"/>
  <c r="O334" i="11"/>
  <c r="Q334" i="11" s="1"/>
  <c r="R334" i="11"/>
  <c r="S334" i="11" s="1"/>
  <c r="U335" i="10"/>
  <c r="V335" i="10" s="1"/>
  <c r="O335" i="10"/>
  <c r="Q335" i="10" s="1"/>
  <c r="H336" i="10"/>
  <c r="R335" i="10"/>
  <c r="S335" i="10" s="1"/>
  <c r="I324" i="10"/>
  <c r="I325" i="10" s="1" a="1"/>
  <c r="W325" i="10" s="1"/>
  <c r="X324" i="10"/>
  <c r="I326" i="7"/>
  <c r="I327" i="7" s="1" a="1"/>
  <c r="W326" i="7"/>
  <c r="X326" i="7" s="1"/>
  <c r="Y326" i="7" s="1"/>
  <c r="H335" i="7"/>
  <c r="U334" i="7"/>
  <c r="V334" i="7" s="1"/>
  <c r="R334" i="7"/>
  <c r="S334" i="7" s="1"/>
  <c r="O334" i="7"/>
  <c r="Q334" i="7" s="1"/>
  <c r="W323" i="6"/>
  <c r="X323" i="6" s="1"/>
  <c r="Y323" i="6" s="1"/>
  <c r="I323" i="6"/>
  <c r="I324" i="6" s="1" a="1"/>
  <c r="U334" i="6"/>
  <c r="V334" i="6" s="1"/>
  <c r="H335" i="6"/>
  <c r="O334" i="6"/>
  <c r="Q334" i="6" s="1"/>
  <c r="R334" i="6"/>
  <c r="S334" i="6" s="1"/>
  <c r="U335" i="5"/>
  <c r="V335" i="5" s="1"/>
  <c r="H336" i="5"/>
  <c r="O335" i="5"/>
  <c r="Q335" i="5" s="1"/>
  <c r="R335" i="5"/>
  <c r="S335" i="5" s="1"/>
  <c r="I323" i="5"/>
  <c r="I324" i="5" s="1" a="1"/>
  <c r="W323" i="5"/>
  <c r="X323" i="5" s="1"/>
  <c r="Y323" i="5" s="1"/>
  <c r="O335" i="4"/>
  <c r="Q335" i="4" s="1"/>
  <c r="R335" i="4"/>
  <c r="S335" i="4" s="1"/>
  <c r="H336" i="4"/>
  <c r="U335" i="4"/>
  <c r="V335" i="4" s="1"/>
  <c r="W328" i="4"/>
  <c r="X328" i="4" s="1"/>
  <c r="Y328" i="4" s="1"/>
  <c r="I328" i="4"/>
  <c r="I329" i="4" s="1" a="1"/>
  <c r="U335" i="13" l="1"/>
  <c r="V335" i="13" s="1"/>
  <c r="R335" i="13"/>
  <c r="S335" i="13" s="1"/>
  <c r="H336" i="13"/>
  <c r="O335" i="13"/>
  <c r="Q335" i="13" s="1"/>
  <c r="I325" i="13"/>
  <c r="I326" i="13" s="1" a="1"/>
  <c r="W325" i="13"/>
  <c r="X325" i="13" s="1"/>
  <c r="I325" i="12"/>
  <c r="I326" i="12" s="1" a="1"/>
  <c r="W325" i="12"/>
  <c r="X325" i="12" s="1"/>
  <c r="H341" i="12"/>
  <c r="U340" i="12"/>
  <c r="V340" i="12" s="1"/>
  <c r="R340" i="12"/>
  <c r="S340" i="12" s="1"/>
  <c r="O340" i="12"/>
  <c r="Q340" i="12" s="1"/>
  <c r="U335" i="11"/>
  <c r="V335" i="11" s="1"/>
  <c r="H336" i="11"/>
  <c r="R335" i="11"/>
  <c r="S335" i="11" s="1"/>
  <c r="O335" i="11"/>
  <c r="Q335" i="11" s="1"/>
  <c r="I327" i="11"/>
  <c r="I328" i="11" s="1" a="1"/>
  <c r="W327" i="11"/>
  <c r="X327" i="11" s="1"/>
  <c r="H337" i="10"/>
  <c r="U336" i="10"/>
  <c r="V336" i="10" s="1"/>
  <c r="R336" i="10"/>
  <c r="S336" i="10" s="1"/>
  <c r="O336" i="10"/>
  <c r="Q336" i="10" s="1"/>
  <c r="X325" i="10"/>
  <c r="I325" i="10"/>
  <c r="I326" i="10" s="1" a="1"/>
  <c r="W326" i="10" s="1"/>
  <c r="H336" i="7"/>
  <c r="U335" i="7"/>
  <c r="V335" i="7" s="1"/>
  <c r="O335" i="7"/>
  <c r="Q335" i="7" s="1"/>
  <c r="R335" i="7"/>
  <c r="S335" i="7" s="1"/>
  <c r="I327" i="7"/>
  <c r="I328" i="7" s="1" a="1"/>
  <c r="W327" i="7"/>
  <c r="X327" i="7" s="1"/>
  <c r="Y327" i="7" s="1"/>
  <c r="U335" i="6"/>
  <c r="V335" i="6" s="1"/>
  <c r="H336" i="6"/>
  <c r="R335" i="6"/>
  <c r="S335" i="6" s="1"/>
  <c r="O335" i="6"/>
  <c r="Q335" i="6" s="1"/>
  <c r="I324" i="6"/>
  <c r="I325" i="6" s="1" a="1"/>
  <c r="W324" i="6"/>
  <c r="X324" i="6" s="1"/>
  <c r="Y324" i="6" s="1"/>
  <c r="H337" i="5"/>
  <c r="U336" i="5"/>
  <c r="V336" i="5" s="1"/>
  <c r="O336" i="5"/>
  <c r="Q336" i="5" s="1"/>
  <c r="R336" i="5"/>
  <c r="S336" i="5" s="1"/>
  <c r="I324" i="5"/>
  <c r="I325" i="5" s="1" a="1"/>
  <c r="W324" i="5"/>
  <c r="X324" i="5" s="1"/>
  <c r="Y324" i="5" s="1"/>
  <c r="O336" i="4"/>
  <c r="Q336" i="4" s="1"/>
  <c r="R336" i="4"/>
  <c r="S336" i="4" s="1"/>
  <c r="H337" i="4"/>
  <c r="U336" i="4"/>
  <c r="V336" i="4" s="1"/>
  <c r="I329" i="4"/>
  <c r="I330" i="4" s="1" a="1"/>
  <c r="W329" i="4"/>
  <c r="X329" i="4" s="1"/>
  <c r="Y329" i="4" s="1"/>
  <c r="U336" i="13" l="1"/>
  <c r="V336" i="13" s="1"/>
  <c r="R336" i="13"/>
  <c r="S336" i="13" s="1"/>
  <c r="O336" i="13"/>
  <c r="Q336" i="13" s="1"/>
  <c r="H337" i="13"/>
  <c r="I326" i="13"/>
  <c r="I327" i="13" s="1" a="1"/>
  <c r="W326" i="13"/>
  <c r="X326" i="13" s="1"/>
  <c r="H342" i="12"/>
  <c r="U341" i="12"/>
  <c r="V341" i="12" s="1"/>
  <c r="O341" i="12"/>
  <c r="Q341" i="12" s="1"/>
  <c r="R341" i="12"/>
  <c r="S341" i="12" s="1"/>
  <c r="I326" i="12"/>
  <c r="I327" i="12" s="1" a="1"/>
  <c r="W326" i="12"/>
  <c r="X326" i="12" s="1"/>
  <c r="I328" i="11"/>
  <c r="I329" i="11" s="1" a="1"/>
  <c r="W328" i="11"/>
  <c r="X328" i="11" s="1"/>
  <c r="H337" i="11"/>
  <c r="U336" i="11"/>
  <c r="V336" i="11" s="1"/>
  <c r="O336" i="11"/>
  <c r="Q336" i="11" s="1"/>
  <c r="R336" i="11"/>
  <c r="S336" i="11" s="1"/>
  <c r="H338" i="10"/>
  <c r="R337" i="10"/>
  <c r="S337" i="10" s="1"/>
  <c r="U337" i="10"/>
  <c r="V337" i="10" s="1"/>
  <c r="O337" i="10"/>
  <c r="Q337" i="10" s="1"/>
  <c r="X326" i="10"/>
  <c r="I326" i="10"/>
  <c r="I327" i="10" s="1" a="1"/>
  <c r="W327" i="10" s="1"/>
  <c r="I328" i="7"/>
  <c r="I329" i="7" s="1" a="1"/>
  <c r="W328" i="7"/>
  <c r="X328" i="7" s="1"/>
  <c r="Y328" i="7" s="1"/>
  <c r="U336" i="7"/>
  <c r="V336" i="7" s="1"/>
  <c r="H337" i="7"/>
  <c r="R336" i="7"/>
  <c r="S336" i="7" s="1"/>
  <c r="O336" i="7"/>
  <c r="Q336" i="7" s="1"/>
  <c r="H337" i="6"/>
  <c r="U336" i="6"/>
  <c r="V336" i="6" s="1"/>
  <c r="O336" i="6"/>
  <c r="Q336" i="6" s="1"/>
  <c r="R336" i="6"/>
  <c r="S336" i="6" s="1"/>
  <c r="I325" i="6"/>
  <c r="I326" i="6" s="1" a="1"/>
  <c r="W325" i="6"/>
  <c r="X325" i="6" s="1"/>
  <c r="Y325" i="6" s="1"/>
  <c r="I325" i="5"/>
  <c r="I326" i="5" s="1" a="1"/>
  <c r="W325" i="5"/>
  <c r="X325" i="5" s="1"/>
  <c r="Y325" i="5" s="1"/>
  <c r="H338" i="5"/>
  <c r="U337" i="5"/>
  <c r="V337" i="5" s="1"/>
  <c r="R337" i="5"/>
  <c r="S337" i="5" s="1"/>
  <c r="O337" i="5"/>
  <c r="Q337" i="5" s="1"/>
  <c r="O337" i="4"/>
  <c r="Q337" i="4" s="1"/>
  <c r="R337" i="4"/>
  <c r="S337" i="4" s="1"/>
  <c r="H338" i="4"/>
  <c r="U337" i="4"/>
  <c r="V337" i="4" s="1"/>
  <c r="I330" i="4"/>
  <c r="I331" i="4" s="1" a="1"/>
  <c r="W330" i="4"/>
  <c r="X330" i="4" s="1"/>
  <c r="Y330" i="4" s="1"/>
  <c r="R337" i="13" l="1"/>
  <c r="S337" i="13" s="1"/>
  <c r="U337" i="13"/>
  <c r="V337" i="13" s="1"/>
  <c r="H338" i="13"/>
  <c r="O337" i="13"/>
  <c r="Q337" i="13" s="1"/>
  <c r="I327" i="13"/>
  <c r="I328" i="13" s="1" a="1"/>
  <c r="W327" i="13"/>
  <c r="X327" i="13" s="1"/>
  <c r="I327" i="12"/>
  <c r="I328" i="12" s="1" a="1"/>
  <c r="W327" i="12"/>
  <c r="X327" i="12" s="1"/>
  <c r="H343" i="12"/>
  <c r="U342" i="12"/>
  <c r="V342" i="12" s="1"/>
  <c r="O342" i="12"/>
  <c r="Q342" i="12" s="1"/>
  <c r="R342" i="12"/>
  <c r="S342" i="12" s="1"/>
  <c r="H338" i="11"/>
  <c r="U337" i="11"/>
  <c r="V337" i="11" s="1"/>
  <c r="O337" i="11"/>
  <c r="Q337" i="11" s="1"/>
  <c r="R337" i="11"/>
  <c r="S337" i="11" s="1"/>
  <c r="I329" i="11"/>
  <c r="I330" i="11" s="1" a="1"/>
  <c r="W329" i="11"/>
  <c r="X329" i="11" s="1"/>
  <c r="H339" i="10"/>
  <c r="R338" i="10"/>
  <c r="S338" i="10" s="1"/>
  <c r="U338" i="10"/>
  <c r="V338" i="10" s="1"/>
  <c r="O338" i="10"/>
  <c r="Q338" i="10" s="1"/>
  <c r="X327" i="10"/>
  <c r="I327" i="10"/>
  <c r="I328" i="10" s="1" a="1"/>
  <c r="W328" i="10" s="1"/>
  <c r="U337" i="7"/>
  <c r="V337" i="7" s="1"/>
  <c r="H338" i="7"/>
  <c r="O337" i="7"/>
  <c r="Q337" i="7" s="1"/>
  <c r="R337" i="7"/>
  <c r="S337" i="7" s="1"/>
  <c r="I329" i="7"/>
  <c r="I330" i="7" s="1" a="1"/>
  <c r="W329" i="7"/>
  <c r="X329" i="7" s="1"/>
  <c r="Y329" i="7" s="1"/>
  <c r="I326" i="6"/>
  <c r="I327" i="6" s="1" a="1"/>
  <c r="W326" i="6"/>
  <c r="X326" i="6" s="1"/>
  <c r="Y326" i="6" s="1"/>
  <c r="H338" i="6"/>
  <c r="U337" i="6"/>
  <c r="V337" i="6" s="1"/>
  <c r="R337" i="6"/>
  <c r="S337" i="6" s="1"/>
  <c r="O337" i="6"/>
  <c r="Q337" i="6" s="1"/>
  <c r="U338" i="5"/>
  <c r="V338" i="5" s="1"/>
  <c r="H339" i="5"/>
  <c r="O338" i="5"/>
  <c r="Q338" i="5" s="1"/>
  <c r="R338" i="5"/>
  <c r="S338" i="5" s="1"/>
  <c r="W326" i="5"/>
  <c r="X326" i="5" s="1"/>
  <c r="Y326" i="5" s="1"/>
  <c r="I326" i="5"/>
  <c r="I327" i="5" s="1" a="1"/>
  <c r="O338" i="4"/>
  <c r="Q338" i="4" s="1"/>
  <c r="R338" i="4"/>
  <c r="S338" i="4" s="1"/>
  <c r="H339" i="4"/>
  <c r="U338" i="4"/>
  <c r="V338" i="4" s="1"/>
  <c r="I331" i="4"/>
  <c r="I332" i="4" s="1" a="1"/>
  <c r="W331" i="4"/>
  <c r="X331" i="4" s="1"/>
  <c r="Y331" i="4" s="1"/>
  <c r="H339" i="13" l="1"/>
  <c r="U338" i="13"/>
  <c r="V338" i="13" s="1"/>
  <c r="O338" i="13"/>
  <c r="Q338" i="13" s="1"/>
  <c r="R338" i="13"/>
  <c r="S338" i="13" s="1"/>
  <c r="I328" i="13"/>
  <c r="I329" i="13" s="1" a="1"/>
  <c r="W328" i="13"/>
  <c r="X328" i="13" s="1"/>
  <c r="H344" i="12"/>
  <c r="U343" i="12"/>
  <c r="V343" i="12" s="1"/>
  <c r="O343" i="12"/>
  <c r="Q343" i="12" s="1"/>
  <c r="R343" i="12"/>
  <c r="S343" i="12" s="1"/>
  <c r="I328" i="12"/>
  <c r="I329" i="12" s="1" a="1"/>
  <c r="W328" i="12"/>
  <c r="X328" i="12" s="1"/>
  <c r="I330" i="11"/>
  <c r="I331" i="11" s="1" a="1"/>
  <c r="W330" i="11"/>
  <c r="X330" i="11" s="1"/>
  <c r="H339" i="11"/>
  <c r="U338" i="11"/>
  <c r="V338" i="11" s="1"/>
  <c r="O338" i="11"/>
  <c r="Q338" i="11" s="1"/>
  <c r="R338" i="11"/>
  <c r="S338" i="11" s="1"/>
  <c r="H340" i="10"/>
  <c r="R339" i="10"/>
  <c r="S339" i="10" s="1"/>
  <c r="O339" i="10"/>
  <c r="Q339" i="10" s="1"/>
  <c r="U339" i="10"/>
  <c r="V339" i="10" s="1"/>
  <c r="I328" i="10"/>
  <c r="I329" i="10" s="1" a="1"/>
  <c r="W329" i="10" s="1"/>
  <c r="X328" i="10"/>
  <c r="W330" i="7"/>
  <c r="X330" i="7" s="1"/>
  <c r="Y330" i="7" s="1"/>
  <c r="I330" i="7"/>
  <c r="I331" i="7" s="1" a="1"/>
  <c r="U338" i="7"/>
  <c r="V338" i="7" s="1"/>
  <c r="H339" i="7"/>
  <c r="R338" i="7"/>
  <c r="S338" i="7" s="1"/>
  <c r="O338" i="7"/>
  <c r="Q338" i="7" s="1"/>
  <c r="H339" i="6"/>
  <c r="U338" i="6"/>
  <c r="V338" i="6" s="1"/>
  <c r="R338" i="6"/>
  <c r="S338" i="6" s="1"/>
  <c r="O338" i="6"/>
  <c r="Q338" i="6" s="1"/>
  <c r="I327" i="6"/>
  <c r="I328" i="6" s="1" a="1"/>
  <c r="W327" i="6"/>
  <c r="X327" i="6" s="1"/>
  <c r="Y327" i="6" s="1"/>
  <c r="W327" i="5"/>
  <c r="X327" i="5" s="1"/>
  <c r="Y327" i="5" s="1"/>
  <c r="I327" i="5"/>
  <c r="I328" i="5" s="1" a="1"/>
  <c r="U339" i="5"/>
  <c r="V339" i="5" s="1"/>
  <c r="H340" i="5"/>
  <c r="O339" i="5"/>
  <c r="Q339" i="5" s="1"/>
  <c r="R339" i="5"/>
  <c r="S339" i="5" s="1"/>
  <c r="O339" i="4"/>
  <c r="Q339" i="4" s="1"/>
  <c r="R339" i="4"/>
  <c r="S339" i="4" s="1"/>
  <c r="H340" i="4"/>
  <c r="U339" i="4"/>
  <c r="V339" i="4" s="1"/>
  <c r="I332" i="4"/>
  <c r="I333" i="4" s="1" a="1"/>
  <c r="W332" i="4"/>
  <c r="X332" i="4" s="1"/>
  <c r="Y332" i="4" s="1"/>
  <c r="H340" i="13" l="1"/>
  <c r="U339" i="13"/>
  <c r="V339" i="13" s="1"/>
  <c r="R339" i="13"/>
  <c r="S339" i="13" s="1"/>
  <c r="O339" i="13"/>
  <c r="Q339" i="13" s="1"/>
  <c r="I329" i="13"/>
  <c r="I330" i="13" s="1" a="1"/>
  <c r="W329" i="13"/>
  <c r="X329" i="13" s="1"/>
  <c r="I329" i="12"/>
  <c r="I330" i="12" s="1" a="1"/>
  <c r="W329" i="12"/>
  <c r="X329" i="12" s="1"/>
  <c r="H345" i="12"/>
  <c r="U344" i="12"/>
  <c r="V344" i="12" s="1"/>
  <c r="R344" i="12"/>
  <c r="S344" i="12" s="1"/>
  <c r="O344" i="12"/>
  <c r="Q344" i="12" s="1"/>
  <c r="H340" i="11"/>
  <c r="U339" i="11"/>
  <c r="V339" i="11" s="1"/>
  <c r="R339" i="11"/>
  <c r="S339" i="11" s="1"/>
  <c r="O339" i="11"/>
  <c r="Q339" i="11" s="1"/>
  <c r="I331" i="11"/>
  <c r="I332" i="11" s="1" a="1"/>
  <c r="W331" i="11"/>
  <c r="X331" i="11" s="1"/>
  <c r="R340" i="10"/>
  <c r="S340" i="10" s="1"/>
  <c r="H341" i="10"/>
  <c r="U340" i="10"/>
  <c r="V340" i="10" s="1"/>
  <c r="O340" i="10"/>
  <c r="Q340" i="10" s="1"/>
  <c r="I329" i="10"/>
  <c r="I330" i="10" s="1" a="1"/>
  <c r="W330" i="10" s="1"/>
  <c r="X329" i="10"/>
  <c r="U339" i="7"/>
  <c r="V339" i="7" s="1"/>
  <c r="H340" i="7"/>
  <c r="R339" i="7"/>
  <c r="S339" i="7" s="1"/>
  <c r="O339" i="7"/>
  <c r="Q339" i="7" s="1"/>
  <c r="I331" i="7"/>
  <c r="I332" i="7" s="1" a="1"/>
  <c r="W331" i="7"/>
  <c r="X331" i="7" s="1"/>
  <c r="Y331" i="7" s="1"/>
  <c r="W328" i="6"/>
  <c r="X328" i="6" s="1"/>
  <c r="Y328" i="6" s="1"/>
  <c r="I328" i="6"/>
  <c r="I329" i="6" s="1" a="1"/>
  <c r="U339" i="6"/>
  <c r="V339" i="6" s="1"/>
  <c r="H340" i="6"/>
  <c r="O339" i="6"/>
  <c r="Q339" i="6" s="1"/>
  <c r="R339" i="6"/>
  <c r="S339" i="6" s="1"/>
  <c r="U340" i="5"/>
  <c r="V340" i="5" s="1"/>
  <c r="H341" i="5"/>
  <c r="O340" i="5"/>
  <c r="Q340" i="5" s="1"/>
  <c r="R340" i="5"/>
  <c r="S340" i="5" s="1"/>
  <c r="W328" i="5"/>
  <c r="X328" i="5" s="1"/>
  <c r="Y328" i="5" s="1"/>
  <c r="I328" i="5"/>
  <c r="I329" i="5" s="1" a="1"/>
  <c r="O340" i="4"/>
  <c r="Q340" i="4" s="1"/>
  <c r="R340" i="4"/>
  <c r="S340" i="4" s="1"/>
  <c r="H341" i="4"/>
  <c r="U340" i="4"/>
  <c r="V340" i="4" s="1"/>
  <c r="I333" i="4"/>
  <c r="I334" i="4" s="1" a="1"/>
  <c r="W333" i="4"/>
  <c r="X333" i="4" s="1"/>
  <c r="Y333" i="4" s="1"/>
  <c r="R340" i="13" l="1"/>
  <c r="S340" i="13" s="1"/>
  <c r="U340" i="13"/>
  <c r="V340" i="13" s="1"/>
  <c r="O340" i="13"/>
  <c r="Q340" i="13" s="1"/>
  <c r="H341" i="13"/>
  <c r="I330" i="13"/>
  <c r="I331" i="13" s="1" a="1"/>
  <c r="W330" i="13"/>
  <c r="X330" i="13" s="1"/>
  <c r="H346" i="12"/>
  <c r="U345" i="12"/>
  <c r="V345" i="12" s="1"/>
  <c r="R345" i="12"/>
  <c r="S345" i="12" s="1"/>
  <c r="O345" i="12"/>
  <c r="Q345" i="12" s="1"/>
  <c r="I330" i="12"/>
  <c r="I331" i="12" s="1" a="1"/>
  <c r="W330" i="12"/>
  <c r="X330" i="12" s="1"/>
  <c r="I332" i="11"/>
  <c r="I333" i="11" s="1" a="1"/>
  <c r="W332" i="11"/>
  <c r="X332" i="11" s="1"/>
  <c r="H341" i="11"/>
  <c r="U340" i="11"/>
  <c r="V340" i="11" s="1"/>
  <c r="O340" i="11"/>
  <c r="Q340" i="11" s="1"/>
  <c r="R340" i="11"/>
  <c r="S340" i="11" s="1"/>
  <c r="H342" i="10"/>
  <c r="U341" i="10"/>
  <c r="V341" i="10" s="1"/>
  <c r="R341" i="10"/>
  <c r="S341" i="10" s="1"/>
  <c r="O341" i="10"/>
  <c r="Q341" i="10" s="1"/>
  <c r="I330" i="10"/>
  <c r="I331" i="10" s="1" a="1"/>
  <c r="W331" i="10" s="1"/>
  <c r="X330" i="10"/>
  <c r="W332" i="7"/>
  <c r="X332" i="7" s="1"/>
  <c r="Y332" i="7" s="1"/>
  <c r="I332" i="7"/>
  <c r="I333" i="7" s="1" a="1"/>
  <c r="H341" i="7"/>
  <c r="U340" i="7"/>
  <c r="V340" i="7" s="1"/>
  <c r="O340" i="7"/>
  <c r="Q340" i="7" s="1"/>
  <c r="R340" i="7"/>
  <c r="S340" i="7" s="1"/>
  <c r="U340" i="6"/>
  <c r="V340" i="6" s="1"/>
  <c r="H341" i="6"/>
  <c r="O340" i="6"/>
  <c r="Q340" i="6" s="1"/>
  <c r="R340" i="6"/>
  <c r="S340" i="6" s="1"/>
  <c r="W329" i="6"/>
  <c r="X329" i="6" s="1"/>
  <c r="Y329" i="6" s="1"/>
  <c r="I329" i="6"/>
  <c r="I330" i="6" s="1" a="1"/>
  <c r="I329" i="5"/>
  <c r="I330" i="5" s="1" a="1"/>
  <c r="W329" i="5"/>
  <c r="X329" i="5" s="1"/>
  <c r="Y329" i="5" s="1"/>
  <c r="U341" i="5"/>
  <c r="V341" i="5" s="1"/>
  <c r="H342" i="5"/>
  <c r="R341" i="5"/>
  <c r="S341" i="5" s="1"/>
  <c r="O341" i="5"/>
  <c r="Q341" i="5" s="1"/>
  <c r="O341" i="4"/>
  <c r="Q341" i="4" s="1"/>
  <c r="R341" i="4"/>
  <c r="S341" i="4" s="1"/>
  <c r="H342" i="4"/>
  <c r="U341" i="4"/>
  <c r="V341" i="4" s="1"/>
  <c r="I334" i="4"/>
  <c r="I335" i="4" s="1" a="1"/>
  <c r="W334" i="4"/>
  <c r="X334" i="4" s="1"/>
  <c r="Y334" i="4" s="1"/>
  <c r="H342" i="13" l="1"/>
  <c r="U341" i="13"/>
  <c r="V341" i="13" s="1"/>
  <c r="O341" i="13"/>
  <c r="Q341" i="13" s="1"/>
  <c r="R341" i="13"/>
  <c r="S341" i="13" s="1"/>
  <c r="I331" i="13"/>
  <c r="I332" i="13" s="1" a="1"/>
  <c r="W331" i="13"/>
  <c r="X331" i="13" s="1"/>
  <c r="I331" i="12"/>
  <c r="I332" i="12" s="1" a="1"/>
  <c r="W331" i="12"/>
  <c r="X331" i="12" s="1"/>
  <c r="H347" i="12"/>
  <c r="U346" i="12"/>
  <c r="V346" i="12" s="1"/>
  <c r="O346" i="12"/>
  <c r="Q346" i="12" s="1"/>
  <c r="R346" i="12"/>
  <c r="S346" i="12" s="1"/>
  <c r="H342" i="11"/>
  <c r="U341" i="11"/>
  <c r="V341" i="11" s="1"/>
  <c r="O341" i="11"/>
  <c r="Q341" i="11" s="1"/>
  <c r="R341" i="11"/>
  <c r="S341" i="11" s="1"/>
  <c r="I333" i="11"/>
  <c r="I334" i="11" s="1" a="1"/>
  <c r="W333" i="11"/>
  <c r="X333" i="11" s="1"/>
  <c r="U342" i="10"/>
  <c r="V342" i="10" s="1"/>
  <c r="H343" i="10"/>
  <c r="O342" i="10"/>
  <c r="Q342" i="10" s="1"/>
  <c r="R342" i="10"/>
  <c r="S342" i="10" s="1"/>
  <c r="X331" i="10"/>
  <c r="I331" i="10"/>
  <c r="I332" i="10" s="1" a="1"/>
  <c r="W332" i="10" s="1"/>
  <c r="W333" i="7"/>
  <c r="X333" i="7" s="1"/>
  <c r="Y333" i="7" s="1"/>
  <c r="I333" i="7"/>
  <c r="I334" i="7" s="1" a="1"/>
  <c r="H342" i="7"/>
  <c r="U341" i="7"/>
  <c r="V341" i="7" s="1"/>
  <c r="R341" i="7"/>
  <c r="S341" i="7" s="1"/>
  <c r="O341" i="7"/>
  <c r="Q341" i="7" s="1"/>
  <c r="I330" i="6"/>
  <c r="I331" i="6" s="1" a="1"/>
  <c r="W330" i="6"/>
  <c r="X330" i="6" s="1"/>
  <c r="Y330" i="6" s="1"/>
  <c r="U341" i="6"/>
  <c r="V341" i="6" s="1"/>
  <c r="H342" i="6"/>
  <c r="R341" i="6"/>
  <c r="S341" i="6" s="1"/>
  <c r="O341" i="6"/>
  <c r="Q341" i="6" s="1"/>
  <c r="H343" i="5"/>
  <c r="U342" i="5"/>
  <c r="V342" i="5" s="1"/>
  <c r="O342" i="5"/>
  <c r="Q342" i="5" s="1"/>
  <c r="R342" i="5"/>
  <c r="S342" i="5" s="1"/>
  <c r="I330" i="5"/>
  <c r="I331" i="5" s="1" a="1"/>
  <c r="W330" i="5"/>
  <c r="X330" i="5" s="1"/>
  <c r="Y330" i="5" s="1"/>
  <c r="O342" i="4"/>
  <c r="Q342" i="4" s="1"/>
  <c r="R342" i="4"/>
  <c r="S342" i="4" s="1"/>
  <c r="H343" i="4"/>
  <c r="U342" i="4"/>
  <c r="V342" i="4" s="1"/>
  <c r="I335" i="4"/>
  <c r="I336" i="4" s="1" a="1"/>
  <c r="W335" i="4"/>
  <c r="X335" i="4" s="1"/>
  <c r="Y335" i="4" s="1"/>
  <c r="U342" i="13" l="1"/>
  <c r="V342" i="13" s="1"/>
  <c r="H343" i="13"/>
  <c r="O342" i="13"/>
  <c r="Q342" i="13" s="1"/>
  <c r="R342" i="13"/>
  <c r="S342" i="13" s="1"/>
  <c r="I332" i="13"/>
  <c r="I333" i="13" s="1" a="1"/>
  <c r="W332" i="13"/>
  <c r="X332" i="13" s="1"/>
  <c r="H348" i="12"/>
  <c r="U347" i="12"/>
  <c r="V347" i="12" s="1"/>
  <c r="O347" i="12"/>
  <c r="Q347" i="12" s="1"/>
  <c r="R347" i="12"/>
  <c r="S347" i="12" s="1"/>
  <c r="I332" i="12"/>
  <c r="I333" i="12" s="1" a="1"/>
  <c r="W332" i="12"/>
  <c r="X332" i="12" s="1"/>
  <c r="I334" i="11"/>
  <c r="I335" i="11" s="1" a="1"/>
  <c r="W334" i="11"/>
  <c r="X334" i="11" s="1"/>
  <c r="U342" i="11"/>
  <c r="V342" i="11" s="1"/>
  <c r="H343" i="11"/>
  <c r="R342" i="11"/>
  <c r="S342" i="11" s="1"/>
  <c r="O342" i="11"/>
  <c r="Q342" i="11" s="1"/>
  <c r="R343" i="10"/>
  <c r="S343" i="10" s="1"/>
  <c r="H344" i="10"/>
  <c r="O343" i="10"/>
  <c r="Q343" i="10" s="1"/>
  <c r="U343" i="10"/>
  <c r="V343" i="10" s="1"/>
  <c r="X332" i="10"/>
  <c r="I332" i="10"/>
  <c r="I333" i="10" s="1" a="1"/>
  <c r="W333" i="10" s="1"/>
  <c r="U342" i="7"/>
  <c r="V342" i="7" s="1"/>
  <c r="H343" i="7"/>
  <c r="R342" i="7"/>
  <c r="S342" i="7" s="1"/>
  <c r="O342" i="7"/>
  <c r="Q342" i="7" s="1"/>
  <c r="W334" i="7"/>
  <c r="X334" i="7" s="1"/>
  <c r="Y334" i="7" s="1"/>
  <c r="I334" i="7"/>
  <c r="I335" i="7" s="1" a="1"/>
  <c r="H343" i="6"/>
  <c r="U342" i="6"/>
  <c r="V342" i="6" s="1"/>
  <c r="O342" i="6"/>
  <c r="Q342" i="6" s="1"/>
  <c r="R342" i="6"/>
  <c r="S342" i="6" s="1"/>
  <c r="I331" i="6"/>
  <c r="I332" i="6" s="1" a="1"/>
  <c r="W331" i="6"/>
  <c r="X331" i="6" s="1"/>
  <c r="Y331" i="6" s="1"/>
  <c r="I331" i="5"/>
  <c r="I332" i="5" s="1" a="1"/>
  <c r="W331" i="5"/>
  <c r="X331" i="5" s="1"/>
  <c r="Y331" i="5" s="1"/>
  <c r="H344" i="5"/>
  <c r="U343" i="5"/>
  <c r="V343" i="5" s="1"/>
  <c r="R343" i="5"/>
  <c r="S343" i="5" s="1"/>
  <c r="O343" i="5"/>
  <c r="Q343" i="5" s="1"/>
  <c r="O343" i="4"/>
  <c r="Q343" i="4" s="1"/>
  <c r="R343" i="4"/>
  <c r="S343" i="4" s="1"/>
  <c r="H344" i="4"/>
  <c r="U343" i="4"/>
  <c r="V343" i="4" s="1"/>
  <c r="W336" i="4"/>
  <c r="X336" i="4" s="1"/>
  <c r="Y336" i="4" s="1"/>
  <c r="I336" i="4"/>
  <c r="I337" i="4" s="1" a="1"/>
  <c r="U343" i="13" l="1"/>
  <c r="V343" i="13" s="1"/>
  <c r="H344" i="13"/>
  <c r="R343" i="13"/>
  <c r="S343" i="13" s="1"/>
  <c r="O343" i="13"/>
  <c r="Q343" i="13" s="1"/>
  <c r="I333" i="13"/>
  <c r="I334" i="13" s="1" a="1"/>
  <c r="W333" i="13"/>
  <c r="X333" i="13" s="1"/>
  <c r="I333" i="12"/>
  <c r="I334" i="12" s="1" a="1"/>
  <c r="W333" i="12"/>
  <c r="X333" i="12" s="1"/>
  <c r="H349" i="12"/>
  <c r="U348" i="12"/>
  <c r="V348" i="12" s="1"/>
  <c r="O348" i="12"/>
  <c r="Q348" i="12" s="1"/>
  <c r="R348" i="12"/>
  <c r="S348" i="12" s="1"/>
  <c r="U343" i="11"/>
  <c r="V343" i="11" s="1"/>
  <c r="H344" i="11"/>
  <c r="O343" i="11"/>
  <c r="Q343" i="11" s="1"/>
  <c r="R343" i="11"/>
  <c r="S343" i="11" s="1"/>
  <c r="I335" i="11"/>
  <c r="I336" i="11" s="1" a="1"/>
  <c r="W335" i="11"/>
  <c r="X335" i="11" s="1"/>
  <c r="H345" i="10"/>
  <c r="U344" i="10"/>
  <c r="V344" i="10" s="1"/>
  <c r="R344" i="10"/>
  <c r="S344" i="10" s="1"/>
  <c r="O344" i="10"/>
  <c r="Q344" i="10" s="1"/>
  <c r="X333" i="10"/>
  <c r="I333" i="10"/>
  <c r="I334" i="10" s="1" a="1"/>
  <c r="W334" i="10" s="1"/>
  <c r="H344" i="7"/>
  <c r="U343" i="7"/>
  <c r="V343" i="7" s="1"/>
  <c r="O343" i="7"/>
  <c r="Q343" i="7" s="1"/>
  <c r="R343" i="7"/>
  <c r="S343" i="7" s="1"/>
  <c r="W335" i="7"/>
  <c r="X335" i="7" s="1"/>
  <c r="Y335" i="7" s="1"/>
  <c r="I335" i="7"/>
  <c r="I336" i="7" s="1" a="1"/>
  <c r="I332" i="6"/>
  <c r="I333" i="6" s="1" a="1"/>
  <c r="W332" i="6"/>
  <c r="X332" i="6" s="1"/>
  <c r="Y332" i="6" s="1"/>
  <c r="H344" i="6"/>
  <c r="U343" i="6"/>
  <c r="V343" i="6" s="1"/>
  <c r="O343" i="6"/>
  <c r="Q343" i="6" s="1"/>
  <c r="R343" i="6"/>
  <c r="S343" i="6" s="1"/>
  <c r="H345" i="5"/>
  <c r="U344" i="5"/>
  <c r="V344" i="5" s="1"/>
  <c r="O344" i="5"/>
  <c r="Q344" i="5" s="1"/>
  <c r="R344" i="5"/>
  <c r="S344" i="5" s="1"/>
  <c r="W332" i="5"/>
  <c r="X332" i="5" s="1"/>
  <c r="Y332" i="5" s="1"/>
  <c r="I332" i="5"/>
  <c r="I333" i="5" s="1" a="1"/>
  <c r="O344" i="4"/>
  <c r="Q344" i="4" s="1"/>
  <c r="R344" i="4"/>
  <c r="S344" i="4" s="1"/>
  <c r="H345" i="4"/>
  <c r="U344" i="4"/>
  <c r="V344" i="4" s="1"/>
  <c r="I337" i="4"/>
  <c r="I338" i="4" s="1" a="1"/>
  <c r="W337" i="4"/>
  <c r="X337" i="4" s="1"/>
  <c r="Y337" i="4" s="1"/>
  <c r="R344" i="13" l="1"/>
  <c r="S344" i="13" s="1"/>
  <c r="U344" i="13"/>
  <c r="V344" i="13" s="1"/>
  <c r="H345" i="13"/>
  <c r="O344" i="13"/>
  <c r="Q344" i="13" s="1"/>
  <c r="I334" i="13"/>
  <c r="I335" i="13" s="1" a="1"/>
  <c r="W334" i="13"/>
  <c r="X334" i="13" s="1"/>
  <c r="H350" i="12"/>
  <c r="U349" i="12"/>
  <c r="V349" i="12" s="1"/>
  <c r="O349" i="12"/>
  <c r="Q349" i="12" s="1"/>
  <c r="R349" i="12"/>
  <c r="S349" i="12" s="1"/>
  <c r="I334" i="12"/>
  <c r="I335" i="12" s="1" a="1"/>
  <c r="W334" i="12"/>
  <c r="X334" i="12" s="1"/>
  <c r="U344" i="11"/>
  <c r="V344" i="11" s="1"/>
  <c r="H345" i="11"/>
  <c r="O344" i="11"/>
  <c r="Q344" i="11" s="1"/>
  <c r="R344" i="11"/>
  <c r="S344" i="11" s="1"/>
  <c r="I336" i="11"/>
  <c r="I337" i="11" s="1" a="1"/>
  <c r="W336" i="11"/>
  <c r="X336" i="11" s="1"/>
  <c r="U345" i="10"/>
  <c r="V345" i="10" s="1"/>
  <c r="O345" i="10"/>
  <c r="Q345" i="10" s="1"/>
  <c r="H346" i="10"/>
  <c r="R345" i="10"/>
  <c r="S345" i="10" s="1"/>
  <c r="X334" i="10"/>
  <c r="I334" i="10"/>
  <c r="I335" i="10" s="1" a="1"/>
  <c r="W335" i="10" s="1"/>
  <c r="W336" i="7"/>
  <c r="X336" i="7" s="1"/>
  <c r="Y336" i="7" s="1"/>
  <c r="I336" i="7"/>
  <c r="I337" i="7" s="1" a="1"/>
  <c r="H345" i="7"/>
  <c r="U344" i="7"/>
  <c r="V344" i="7" s="1"/>
  <c r="O344" i="7"/>
  <c r="Q344" i="7" s="1"/>
  <c r="R344" i="7"/>
  <c r="S344" i="7" s="1"/>
  <c r="H345" i="6"/>
  <c r="U344" i="6"/>
  <c r="V344" i="6" s="1"/>
  <c r="R344" i="6"/>
  <c r="S344" i="6" s="1"/>
  <c r="O344" i="6"/>
  <c r="Q344" i="6" s="1"/>
  <c r="W333" i="6"/>
  <c r="X333" i="6" s="1"/>
  <c r="Y333" i="6" s="1"/>
  <c r="I333" i="6"/>
  <c r="I334" i="6" s="1" a="1"/>
  <c r="W333" i="5"/>
  <c r="X333" i="5" s="1"/>
  <c r="Y333" i="5" s="1"/>
  <c r="I333" i="5"/>
  <c r="I334" i="5" s="1" a="1"/>
  <c r="H346" i="5"/>
  <c r="U345" i="5"/>
  <c r="V345" i="5" s="1"/>
  <c r="R345" i="5"/>
  <c r="S345" i="5" s="1"/>
  <c r="O345" i="5"/>
  <c r="Q345" i="5" s="1"/>
  <c r="O345" i="4"/>
  <c r="Q345" i="4" s="1"/>
  <c r="R345" i="4"/>
  <c r="S345" i="4" s="1"/>
  <c r="H346" i="4"/>
  <c r="U345" i="4"/>
  <c r="V345" i="4" s="1"/>
  <c r="I338" i="4"/>
  <c r="I339" i="4" s="1" a="1"/>
  <c r="W338" i="4"/>
  <c r="X338" i="4" s="1"/>
  <c r="Y338" i="4" s="1"/>
  <c r="O345" i="13" l="1"/>
  <c r="Q345" i="13" s="1"/>
  <c r="R345" i="13"/>
  <c r="S345" i="13" s="1"/>
  <c r="U345" i="13"/>
  <c r="V345" i="13" s="1"/>
  <c r="H346" i="13"/>
  <c r="I335" i="13"/>
  <c r="I336" i="13" s="1" a="1"/>
  <c r="W335" i="13"/>
  <c r="X335" i="13" s="1"/>
  <c r="I335" i="12"/>
  <c r="I336" i="12" s="1" a="1"/>
  <c r="W335" i="12"/>
  <c r="X335" i="12" s="1"/>
  <c r="H351" i="12"/>
  <c r="U350" i="12"/>
  <c r="V350" i="12" s="1"/>
  <c r="R350" i="12"/>
  <c r="S350" i="12" s="1"/>
  <c r="O350" i="12"/>
  <c r="Q350" i="12" s="1"/>
  <c r="I337" i="11"/>
  <c r="I338" i="11" s="1" a="1"/>
  <c r="W337" i="11"/>
  <c r="X337" i="11" s="1"/>
  <c r="U345" i="11"/>
  <c r="V345" i="11" s="1"/>
  <c r="H346" i="11"/>
  <c r="R345" i="11"/>
  <c r="S345" i="11" s="1"/>
  <c r="O345" i="11"/>
  <c r="Q345" i="11" s="1"/>
  <c r="U346" i="10"/>
  <c r="V346" i="10" s="1"/>
  <c r="H347" i="10"/>
  <c r="O346" i="10"/>
  <c r="Q346" i="10" s="1"/>
  <c r="R346" i="10"/>
  <c r="S346" i="10" s="1"/>
  <c r="I335" i="10"/>
  <c r="I336" i="10" s="1" a="1"/>
  <c r="W336" i="10" s="1"/>
  <c r="X335" i="10"/>
  <c r="U345" i="7"/>
  <c r="V345" i="7" s="1"/>
  <c r="H346" i="7"/>
  <c r="O345" i="7"/>
  <c r="Q345" i="7" s="1"/>
  <c r="R345" i="7"/>
  <c r="S345" i="7" s="1"/>
  <c r="W337" i="7"/>
  <c r="X337" i="7" s="1"/>
  <c r="Y337" i="7" s="1"/>
  <c r="I337" i="7"/>
  <c r="I338" i="7" s="1" a="1"/>
  <c r="W334" i="6"/>
  <c r="X334" i="6" s="1"/>
  <c r="Y334" i="6" s="1"/>
  <c r="I334" i="6"/>
  <c r="I335" i="6" s="1" a="1"/>
  <c r="H346" i="6"/>
  <c r="U345" i="6"/>
  <c r="V345" i="6" s="1"/>
  <c r="R345" i="6"/>
  <c r="S345" i="6" s="1"/>
  <c r="O345" i="6"/>
  <c r="Q345" i="6" s="1"/>
  <c r="W334" i="5"/>
  <c r="X334" i="5" s="1"/>
  <c r="Y334" i="5" s="1"/>
  <c r="I334" i="5"/>
  <c r="I335" i="5" s="1" a="1"/>
  <c r="H347" i="5"/>
  <c r="U346" i="5"/>
  <c r="V346" i="5" s="1"/>
  <c r="O346" i="5"/>
  <c r="Q346" i="5" s="1"/>
  <c r="R346" i="5"/>
  <c r="S346" i="5" s="1"/>
  <c r="O346" i="4"/>
  <c r="Q346" i="4" s="1"/>
  <c r="R346" i="4"/>
  <c r="S346" i="4" s="1"/>
  <c r="H347" i="4"/>
  <c r="U346" i="4"/>
  <c r="V346" i="4" s="1"/>
  <c r="I339" i="4"/>
  <c r="I340" i="4" s="1" a="1"/>
  <c r="W339" i="4"/>
  <c r="X339" i="4" s="1"/>
  <c r="Y339" i="4" s="1"/>
  <c r="H347" i="13" l="1"/>
  <c r="U346" i="13"/>
  <c r="V346" i="13" s="1"/>
  <c r="O346" i="13"/>
  <c r="Q346" i="13" s="1"/>
  <c r="R346" i="13"/>
  <c r="S346" i="13" s="1"/>
  <c r="I336" i="13"/>
  <c r="I337" i="13" s="1" a="1"/>
  <c r="W336" i="13"/>
  <c r="X336" i="13" s="1"/>
  <c r="U351" i="12"/>
  <c r="V351" i="12" s="1"/>
  <c r="H352" i="12"/>
  <c r="R351" i="12"/>
  <c r="S351" i="12" s="1"/>
  <c r="O351" i="12"/>
  <c r="Q351" i="12" s="1"/>
  <c r="I336" i="12"/>
  <c r="I337" i="12" s="1" a="1"/>
  <c r="W336" i="12"/>
  <c r="X336" i="12" s="1"/>
  <c r="H347" i="11"/>
  <c r="U346" i="11"/>
  <c r="V346" i="11" s="1"/>
  <c r="O346" i="11"/>
  <c r="Q346" i="11" s="1"/>
  <c r="R346" i="11"/>
  <c r="S346" i="11" s="1"/>
  <c r="I338" i="11"/>
  <c r="I339" i="11" s="1" a="1"/>
  <c r="W338" i="11"/>
  <c r="X338" i="11" s="1"/>
  <c r="H348" i="10"/>
  <c r="R347" i="10"/>
  <c r="S347" i="10" s="1"/>
  <c r="U347" i="10"/>
  <c r="V347" i="10" s="1"/>
  <c r="O347" i="10"/>
  <c r="Q347" i="10" s="1"/>
  <c r="I336" i="10"/>
  <c r="I337" i="10" s="1" a="1"/>
  <c r="W337" i="10" s="1"/>
  <c r="X336" i="10"/>
  <c r="W338" i="7"/>
  <c r="X338" i="7" s="1"/>
  <c r="Y338" i="7" s="1"/>
  <c r="I338" i="7"/>
  <c r="I339" i="7" s="1" a="1"/>
  <c r="U346" i="7"/>
  <c r="V346" i="7" s="1"/>
  <c r="H347" i="7"/>
  <c r="O346" i="7"/>
  <c r="Q346" i="7" s="1"/>
  <c r="R346" i="7"/>
  <c r="S346" i="7" s="1"/>
  <c r="H347" i="6"/>
  <c r="U346" i="6"/>
  <c r="V346" i="6" s="1"/>
  <c r="O346" i="6"/>
  <c r="Q346" i="6" s="1"/>
  <c r="R346" i="6"/>
  <c r="S346" i="6" s="1"/>
  <c r="W335" i="6"/>
  <c r="X335" i="6" s="1"/>
  <c r="Y335" i="6" s="1"/>
  <c r="I335" i="6"/>
  <c r="I336" i="6" s="1" a="1"/>
  <c r="I335" i="5"/>
  <c r="I336" i="5" s="1" a="1"/>
  <c r="W335" i="5"/>
  <c r="X335" i="5" s="1"/>
  <c r="Y335" i="5" s="1"/>
  <c r="U347" i="5"/>
  <c r="V347" i="5" s="1"/>
  <c r="H348" i="5"/>
  <c r="O347" i="5"/>
  <c r="Q347" i="5" s="1"/>
  <c r="R347" i="5"/>
  <c r="S347" i="5" s="1"/>
  <c r="O347" i="4"/>
  <c r="Q347" i="4" s="1"/>
  <c r="R347" i="4"/>
  <c r="S347" i="4" s="1"/>
  <c r="H348" i="4"/>
  <c r="U347" i="4"/>
  <c r="V347" i="4" s="1"/>
  <c r="I340" i="4"/>
  <c r="I341" i="4" s="1" a="1"/>
  <c r="W340" i="4"/>
  <c r="X340" i="4" s="1"/>
  <c r="Y340" i="4" s="1"/>
  <c r="O347" i="13" l="1"/>
  <c r="Q347" i="13" s="1"/>
  <c r="H348" i="13"/>
  <c r="R347" i="13"/>
  <c r="S347" i="13" s="1"/>
  <c r="U347" i="13"/>
  <c r="V347" i="13" s="1"/>
  <c r="I337" i="13"/>
  <c r="I338" i="13" s="1" a="1"/>
  <c r="W337" i="13"/>
  <c r="X337" i="13" s="1"/>
  <c r="I337" i="12"/>
  <c r="I338" i="12" s="1" a="1"/>
  <c r="W337" i="12"/>
  <c r="X337" i="12" s="1"/>
  <c r="H353" i="12"/>
  <c r="U352" i="12"/>
  <c r="V352" i="12" s="1"/>
  <c r="R352" i="12"/>
  <c r="S352" i="12" s="1"/>
  <c r="O352" i="12"/>
  <c r="Q352" i="12" s="1"/>
  <c r="I339" i="11"/>
  <c r="I340" i="11" s="1" a="1"/>
  <c r="W339" i="11"/>
  <c r="X339" i="11" s="1"/>
  <c r="H348" i="11"/>
  <c r="U347" i="11"/>
  <c r="V347" i="11" s="1"/>
  <c r="O347" i="11"/>
  <c r="Q347" i="11" s="1"/>
  <c r="R347" i="11"/>
  <c r="S347" i="11" s="1"/>
  <c r="H349" i="10"/>
  <c r="U348" i="10"/>
  <c r="V348" i="10" s="1"/>
  <c r="O348" i="10"/>
  <c r="Q348" i="10" s="1"/>
  <c r="R348" i="10"/>
  <c r="S348" i="10" s="1"/>
  <c r="I337" i="10"/>
  <c r="I338" i="10" s="1" a="1"/>
  <c r="W338" i="10" s="1"/>
  <c r="X337" i="10"/>
  <c r="U347" i="7"/>
  <c r="V347" i="7" s="1"/>
  <c r="H348" i="7"/>
  <c r="R347" i="7"/>
  <c r="S347" i="7" s="1"/>
  <c r="O347" i="7"/>
  <c r="Q347" i="7" s="1"/>
  <c r="I339" i="7"/>
  <c r="I340" i="7" s="1" a="1"/>
  <c r="W339" i="7"/>
  <c r="X339" i="7" s="1"/>
  <c r="Y339" i="7" s="1"/>
  <c r="I336" i="6"/>
  <c r="I337" i="6" s="1" a="1"/>
  <c r="W336" i="6"/>
  <c r="X336" i="6" s="1"/>
  <c r="Y336" i="6" s="1"/>
  <c r="H348" i="6"/>
  <c r="U347" i="6"/>
  <c r="V347" i="6" s="1"/>
  <c r="R347" i="6"/>
  <c r="S347" i="6" s="1"/>
  <c r="O347" i="6"/>
  <c r="Q347" i="6" s="1"/>
  <c r="U348" i="5"/>
  <c r="V348" i="5" s="1"/>
  <c r="H349" i="5"/>
  <c r="R348" i="5"/>
  <c r="S348" i="5" s="1"/>
  <c r="O348" i="5"/>
  <c r="Q348" i="5" s="1"/>
  <c r="I336" i="5"/>
  <c r="I337" i="5" s="1" a="1"/>
  <c r="W336" i="5"/>
  <c r="X336" i="5" s="1"/>
  <c r="Y336" i="5" s="1"/>
  <c r="O348" i="4"/>
  <c r="Q348" i="4" s="1"/>
  <c r="R348" i="4"/>
  <c r="S348" i="4" s="1"/>
  <c r="H349" i="4"/>
  <c r="U348" i="4"/>
  <c r="V348" i="4" s="1"/>
  <c r="I341" i="4"/>
  <c r="I342" i="4" s="1" a="1"/>
  <c r="W341" i="4"/>
  <c r="X341" i="4" s="1"/>
  <c r="Y341" i="4" s="1"/>
  <c r="O348" i="13" l="1"/>
  <c r="Q348" i="13" s="1"/>
  <c r="H349" i="13"/>
  <c r="U348" i="13"/>
  <c r="V348" i="13" s="1"/>
  <c r="R348" i="13"/>
  <c r="S348" i="13" s="1"/>
  <c r="I338" i="13"/>
  <c r="I339" i="13" s="1" a="1"/>
  <c r="W338" i="13"/>
  <c r="X338" i="13" s="1"/>
  <c r="H354" i="12"/>
  <c r="U353" i="12"/>
  <c r="V353" i="12" s="1"/>
  <c r="O353" i="12"/>
  <c r="Q353" i="12" s="1"/>
  <c r="R353" i="12"/>
  <c r="S353" i="12" s="1"/>
  <c r="I338" i="12"/>
  <c r="I339" i="12" s="1" a="1"/>
  <c r="W338" i="12"/>
  <c r="X338" i="12" s="1"/>
  <c r="H349" i="11"/>
  <c r="U348" i="11"/>
  <c r="V348" i="11" s="1"/>
  <c r="R348" i="11"/>
  <c r="S348" i="11" s="1"/>
  <c r="O348" i="11"/>
  <c r="Q348" i="11" s="1"/>
  <c r="I340" i="11"/>
  <c r="I341" i="11" s="1" a="1"/>
  <c r="W340" i="11"/>
  <c r="X340" i="11" s="1"/>
  <c r="U349" i="10"/>
  <c r="V349" i="10" s="1"/>
  <c r="R349" i="10"/>
  <c r="S349" i="10" s="1"/>
  <c r="H350" i="10"/>
  <c r="O349" i="10"/>
  <c r="Q349" i="10" s="1"/>
  <c r="I338" i="10"/>
  <c r="I339" i="10" s="1" a="1"/>
  <c r="W339" i="10" s="1"/>
  <c r="X338" i="10"/>
  <c r="W340" i="7"/>
  <c r="X340" i="7" s="1"/>
  <c r="Y340" i="7" s="1"/>
  <c r="I340" i="7"/>
  <c r="I341" i="7" s="1" a="1"/>
  <c r="U348" i="7"/>
  <c r="V348" i="7" s="1"/>
  <c r="H349" i="7"/>
  <c r="R348" i="7"/>
  <c r="S348" i="7" s="1"/>
  <c r="O348" i="7"/>
  <c r="Q348" i="7" s="1"/>
  <c r="H349" i="6"/>
  <c r="U348" i="6"/>
  <c r="V348" i="6" s="1"/>
  <c r="O348" i="6"/>
  <c r="Q348" i="6" s="1"/>
  <c r="R348" i="6"/>
  <c r="S348" i="6" s="1"/>
  <c r="I337" i="6"/>
  <c r="I338" i="6" s="1" a="1"/>
  <c r="W337" i="6"/>
  <c r="X337" i="6" s="1"/>
  <c r="Y337" i="6" s="1"/>
  <c r="I337" i="5"/>
  <c r="I338" i="5" s="1" a="1"/>
  <c r="W337" i="5"/>
  <c r="X337" i="5" s="1"/>
  <c r="Y337" i="5" s="1"/>
  <c r="U349" i="5"/>
  <c r="V349" i="5" s="1"/>
  <c r="H350" i="5"/>
  <c r="O349" i="5"/>
  <c r="Q349" i="5" s="1"/>
  <c r="R349" i="5"/>
  <c r="S349" i="5" s="1"/>
  <c r="O349" i="4"/>
  <c r="Q349" i="4" s="1"/>
  <c r="R349" i="4"/>
  <c r="S349" i="4" s="1"/>
  <c r="H350" i="4"/>
  <c r="U349" i="4"/>
  <c r="V349" i="4" s="1"/>
  <c r="W342" i="4"/>
  <c r="X342" i="4" s="1"/>
  <c r="Y342" i="4" s="1"/>
  <c r="I342" i="4"/>
  <c r="I343" i="4" s="1" a="1"/>
  <c r="H350" i="13" l="1"/>
  <c r="O349" i="13"/>
  <c r="Q349" i="13" s="1"/>
  <c r="U349" i="13"/>
  <c r="V349" i="13" s="1"/>
  <c r="R349" i="13"/>
  <c r="S349" i="13" s="1"/>
  <c r="I339" i="13"/>
  <c r="I340" i="13" s="1" a="1"/>
  <c r="W339" i="13"/>
  <c r="X339" i="13" s="1"/>
  <c r="H355" i="12"/>
  <c r="U354" i="12"/>
  <c r="V354" i="12" s="1"/>
  <c r="R354" i="12"/>
  <c r="S354" i="12" s="1"/>
  <c r="O354" i="12"/>
  <c r="Q354" i="12" s="1"/>
  <c r="I339" i="12"/>
  <c r="I340" i="12" s="1" a="1"/>
  <c r="W339" i="12"/>
  <c r="X339" i="12" s="1"/>
  <c r="I341" i="11"/>
  <c r="I342" i="11" s="1" a="1"/>
  <c r="W341" i="11"/>
  <c r="X341" i="11" s="1"/>
  <c r="H350" i="11"/>
  <c r="U349" i="11"/>
  <c r="V349" i="11" s="1"/>
  <c r="O349" i="11"/>
  <c r="Q349" i="11" s="1"/>
  <c r="R349" i="11"/>
  <c r="S349" i="11" s="1"/>
  <c r="H351" i="10"/>
  <c r="U350" i="10"/>
  <c r="V350" i="10" s="1"/>
  <c r="R350" i="10"/>
  <c r="S350" i="10" s="1"/>
  <c r="O350" i="10"/>
  <c r="Q350" i="10" s="1"/>
  <c r="I339" i="10"/>
  <c r="I340" i="10" s="1" a="1"/>
  <c r="W340" i="10" s="1"/>
  <c r="X339" i="10"/>
  <c r="H350" i="7"/>
  <c r="U349" i="7"/>
  <c r="V349" i="7" s="1"/>
  <c r="O349" i="7"/>
  <c r="Q349" i="7" s="1"/>
  <c r="R349" i="7"/>
  <c r="S349" i="7" s="1"/>
  <c r="I341" i="7"/>
  <c r="I342" i="7" s="1" a="1"/>
  <c r="W341" i="7"/>
  <c r="X341" i="7" s="1"/>
  <c r="Y341" i="7" s="1"/>
  <c r="I338" i="6"/>
  <c r="I339" i="6" s="1" a="1"/>
  <c r="W338" i="6"/>
  <c r="X338" i="6" s="1"/>
  <c r="Y338" i="6" s="1"/>
  <c r="U349" i="6"/>
  <c r="V349" i="6" s="1"/>
  <c r="H350" i="6"/>
  <c r="R349" i="6"/>
  <c r="S349" i="6" s="1"/>
  <c r="O349" i="6"/>
  <c r="Q349" i="6" s="1"/>
  <c r="U350" i="5"/>
  <c r="V350" i="5" s="1"/>
  <c r="H351" i="5"/>
  <c r="O350" i="5"/>
  <c r="Q350" i="5" s="1"/>
  <c r="R350" i="5"/>
  <c r="S350" i="5" s="1"/>
  <c r="W338" i="5"/>
  <c r="X338" i="5" s="1"/>
  <c r="Y338" i="5" s="1"/>
  <c r="I338" i="5"/>
  <c r="I339" i="5" s="1" a="1"/>
  <c r="O350" i="4"/>
  <c r="Q350" i="4" s="1"/>
  <c r="R350" i="4"/>
  <c r="S350" i="4" s="1"/>
  <c r="H351" i="4"/>
  <c r="U350" i="4"/>
  <c r="V350" i="4" s="1"/>
  <c r="W343" i="4"/>
  <c r="X343" i="4" s="1"/>
  <c r="Y343" i="4" s="1"/>
  <c r="I343" i="4"/>
  <c r="I344" i="4" s="1" a="1"/>
  <c r="O350" i="13" l="1"/>
  <c r="Q350" i="13" s="1"/>
  <c r="R350" i="13"/>
  <c r="S350" i="13" s="1"/>
  <c r="U350" i="13"/>
  <c r="V350" i="13" s="1"/>
  <c r="H351" i="13"/>
  <c r="I340" i="13"/>
  <c r="I341" i="13" s="1" a="1"/>
  <c r="W340" i="13"/>
  <c r="X340" i="13" s="1"/>
  <c r="I340" i="12"/>
  <c r="I341" i="12" s="1" a="1"/>
  <c r="W340" i="12"/>
  <c r="X340" i="12" s="1"/>
  <c r="H356" i="12"/>
  <c r="U355" i="12"/>
  <c r="V355" i="12" s="1"/>
  <c r="R355" i="12"/>
  <c r="S355" i="12" s="1"/>
  <c r="O355" i="12"/>
  <c r="Q355" i="12" s="1"/>
  <c r="H351" i="11"/>
  <c r="U350" i="11"/>
  <c r="V350" i="11" s="1"/>
  <c r="O350" i="11"/>
  <c r="Q350" i="11" s="1"/>
  <c r="R350" i="11"/>
  <c r="S350" i="11" s="1"/>
  <c r="I342" i="11"/>
  <c r="I343" i="11" s="1" a="1"/>
  <c r="W342" i="11"/>
  <c r="X342" i="11" s="1"/>
  <c r="H352" i="10"/>
  <c r="U351" i="10"/>
  <c r="V351" i="10" s="1"/>
  <c r="R351" i="10"/>
  <c r="S351" i="10" s="1"/>
  <c r="O351" i="10"/>
  <c r="Q351" i="10" s="1"/>
  <c r="I340" i="10"/>
  <c r="I341" i="10" s="1" a="1"/>
  <c r="W341" i="10" s="1"/>
  <c r="X340" i="10"/>
  <c r="I342" i="7"/>
  <c r="I343" i="7" s="1" a="1"/>
  <c r="W342" i="7"/>
  <c r="X342" i="7" s="1"/>
  <c r="Y342" i="7" s="1"/>
  <c r="U350" i="7"/>
  <c r="V350" i="7" s="1"/>
  <c r="H351" i="7"/>
  <c r="R350" i="7"/>
  <c r="S350" i="7" s="1"/>
  <c r="O350" i="7"/>
  <c r="Q350" i="7" s="1"/>
  <c r="U350" i="6"/>
  <c r="V350" i="6" s="1"/>
  <c r="H351" i="6"/>
  <c r="O350" i="6"/>
  <c r="Q350" i="6" s="1"/>
  <c r="R350" i="6"/>
  <c r="S350" i="6" s="1"/>
  <c r="W339" i="6"/>
  <c r="X339" i="6" s="1"/>
  <c r="Y339" i="6" s="1"/>
  <c r="I339" i="6"/>
  <c r="I340" i="6" s="1" a="1"/>
  <c r="W339" i="5"/>
  <c r="X339" i="5" s="1"/>
  <c r="Y339" i="5" s="1"/>
  <c r="I339" i="5"/>
  <c r="I340" i="5" s="1" a="1"/>
  <c r="U351" i="5"/>
  <c r="V351" i="5" s="1"/>
  <c r="H352" i="5"/>
  <c r="R351" i="5"/>
  <c r="S351" i="5" s="1"/>
  <c r="O351" i="5"/>
  <c r="Q351" i="5" s="1"/>
  <c r="O351" i="4"/>
  <c r="Q351" i="4" s="1"/>
  <c r="R351" i="4"/>
  <c r="S351" i="4" s="1"/>
  <c r="H352" i="4"/>
  <c r="U351" i="4"/>
  <c r="V351" i="4" s="1"/>
  <c r="I344" i="4"/>
  <c r="I345" i="4" s="1" a="1"/>
  <c r="W344" i="4"/>
  <c r="X344" i="4" s="1"/>
  <c r="Y344" i="4" s="1"/>
  <c r="H352" i="13" l="1"/>
  <c r="U351" i="13"/>
  <c r="V351" i="13" s="1"/>
  <c r="R351" i="13"/>
  <c r="S351" i="13" s="1"/>
  <c r="O351" i="13"/>
  <c r="Q351" i="13" s="1"/>
  <c r="I341" i="13"/>
  <c r="I342" i="13" s="1" a="1"/>
  <c r="W341" i="13"/>
  <c r="X341" i="13" s="1"/>
  <c r="H357" i="12"/>
  <c r="U356" i="12"/>
  <c r="V356" i="12" s="1"/>
  <c r="R356" i="12"/>
  <c r="S356" i="12" s="1"/>
  <c r="O356" i="12"/>
  <c r="Q356" i="12" s="1"/>
  <c r="I341" i="12"/>
  <c r="I342" i="12" s="1" a="1"/>
  <c r="W341" i="12"/>
  <c r="X341" i="12" s="1"/>
  <c r="I343" i="11"/>
  <c r="I344" i="11" s="1" a="1"/>
  <c r="W343" i="11"/>
  <c r="X343" i="11" s="1"/>
  <c r="H352" i="11"/>
  <c r="U351" i="11"/>
  <c r="V351" i="11" s="1"/>
  <c r="R351" i="11"/>
  <c r="S351" i="11" s="1"/>
  <c r="O351" i="11"/>
  <c r="Q351" i="11" s="1"/>
  <c r="H353" i="10"/>
  <c r="U352" i="10"/>
  <c r="V352" i="10" s="1"/>
  <c r="O352" i="10"/>
  <c r="Q352" i="10" s="1"/>
  <c r="R352" i="10"/>
  <c r="S352" i="10" s="1"/>
  <c r="I341" i="10"/>
  <c r="I342" i="10" s="1" a="1"/>
  <c r="W342" i="10" s="1"/>
  <c r="X341" i="10"/>
  <c r="U351" i="7"/>
  <c r="V351" i="7" s="1"/>
  <c r="H352" i="7"/>
  <c r="O351" i="7"/>
  <c r="Q351" i="7" s="1"/>
  <c r="R351" i="7"/>
  <c r="S351" i="7" s="1"/>
  <c r="I343" i="7"/>
  <c r="I344" i="7" s="1" a="1"/>
  <c r="W343" i="7"/>
  <c r="X343" i="7" s="1"/>
  <c r="Y343" i="7" s="1"/>
  <c r="U351" i="6"/>
  <c r="V351" i="6" s="1"/>
  <c r="H352" i="6"/>
  <c r="O351" i="6"/>
  <c r="Q351" i="6" s="1"/>
  <c r="R351" i="6"/>
  <c r="S351" i="6" s="1"/>
  <c r="W340" i="6"/>
  <c r="X340" i="6" s="1"/>
  <c r="Y340" i="6" s="1"/>
  <c r="I340" i="6"/>
  <c r="I341" i="6" s="1" a="1"/>
  <c r="U352" i="5"/>
  <c r="V352" i="5" s="1"/>
  <c r="H353" i="5"/>
  <c r="O352" i="5"/>
  <c r="Q352" i="5" s="1"/>
  <c r="R352" i="5"/>
  <c r="S352" i="5" s="1"/>
  <c r="W340" i="5"/>
  <c r="X340" i="5" s="1"/>
  <c r="Y340" i="5" s="1"/>
  <c r="I340" i="5"/>
  <c r="I341" i="5" s="1" a="1"/>
  <c r="O352" i="4"/>
  <c r="Q352" i="4" s="1"/>
  <c r="R352" i="4"/>
  <c r="S352" i="4" s="1"/>
  <c r="H353" i="4"/>
  <c r="U352" i="4"/>
  <c r="V352" i="4" s="1"/>
  <c r="I345" i="4"/>
  <c r="I346" i="4" s="1" a="1"/>
  <c r="W345" i="4"/>
  <c r="X345" i="4" s="1"/>
  <c r="Y345" i="4" s="1"/>
  <c r="U352" i="13" l="1"/>
  <c r="V352" i="13" s="1"/>
  <c r="H353" i="13"/>
  <c r="R352" i="13"/>
  <c r="S352" i="13" s="1"/>
  <c r="O352" i="13"/>
  <c r="Q352" i="13" s="1"/>
  <c r="I342" i="13"/>
  <c r="I343" i="13" s="1" a="1"/>
  <c r="W342" i="13"/>
  <c r="X342" i="13" s="1"/>
  <c r="I342" i="12"/>
  <c r="I343" i="12" s="1" a="1"/>
  <c r="W342" i="12"/>
  <c r="X342" i="12" s="1"/>
  <c r="H358" i="12"/>
  <c r="U357" i="12"/>
  <c r="V357" i="12" s="1"/>
  <c r="R357" i="12"/>
  <c r="S357" i="12" s="1"/>
  <c r="O357" i="12"/>
  <c r="Q357" i="12" s="1"/>
  <c r="H353" i="11"/>
  <c r="U352" i="11"/>
  <c r="V352" i="11" s="1"/>
  <c r="O352" i="11"/>
  <c r="Q352" i="11" s="1"/>
  <c r="R352" i="11"/>
  <c r="S352" i="11" s="1"/>
  <c r="I344" i="11"/>
  <c r="I345" i="11" s="1" a="1"/>
  <c r="W344" i="11"/>
  <c r="X344" i="11" s="1"/>
  <c r="H354" i="10"/>
  <c r="O353" i="10"/>
  <c r="Q353" i="10" s="1"/>
  <c r="R353" i="10"/>
  <c r="S353" i="10" s="1"/>
  <c r="U353" i="10"/>
  <c r="V353" i="10" s="1"/>
  <c r="I342" i="10"/>
  <c r="I343" i="10" s="1" a="1"/>
  <c r="W343" i="10" s="1"/>
  <c r="X342" i="10"/>
  <c r="W344" i="7"/>
  <c r="X344" i="7" s="1"/>
  <c r="Y344" i="7" s="1"/>
  <c r="I344" i="7"/>
  <c r="I345" i="7" s="1" a="1"/>
  <c r="H353" i="7"/>
  <c r="U352" i="7"/>
  <c r="V352" i="7" s="1"/>
  <c r="O352" i="7"/>
  <c r="Q352" i="7" s="1"/>
  <c r="R352" i="7"/>
  <c r="S352" i="7" s="1"/>
  <c r="W341" i="6"/>
  <c r="X341" i="6" s="1"/>
  <c r="Y341" i="6" s="1"/>
  <c r="I341" i="6"/>
  <c r="I342" i="6" s="1" a="1"/>
  <c r="U352" i="6"/>
  <c r="V352" i="6" s="1"/>
  <c r="H353" i="6"/>
  <c r="O352" i="6"/>
  <c r="Q352" i="6" s="1"/>
  <c r="R352" i="6"/>
  <c r="S352" i="6" s="1"/>
  <c r="W341" i="5"/>
  <c r="X341" i="5" s="1"/>
  <c r="Y341" i="5" s="1"/>
  <c r="I341" i="5"/>
  <c r="I342" i="5" s="1" a="1"/>
  <c r="H354" i="5"/>
  <c r="U353" i="5"/>
  <c r="V353" i="5" s="1"/>
  <c r="O353" i="5"/>
  <c r="Q353" i="5" s="1"/>
  <c r="R353" i="5"/>
  <c r="S353" i="5" s="1"/>
  <c r="O353" i="4"/>
  <c r="Q353" i="4" s="1"/>
  <c r="R353" i="4"/>
  <c r="S353" i="4" s="1"/>
  <c r="H354" i="4"/>
  <c r="U353" i="4"/>
  <c r="V353" i="4" s="1"/>
  <c r="I346" i="4"/>
  <c r="I347" i="4" s="1" a="1"/>
  <c r="W346" i="4"/>
  <c r="X346" i="4" s="1"/>
  <c r="Y346" i="4" s="1"/>
  <c r="U353" i="13" l="1"/>
  <c r="V353" i="13" s="1"/>
  <c r="H354" i="13"/>
  <c r="O353" i="13"/>
  <c r="Q353" i="13" s="1"/>
  <c r="R353" i="13"/>
  <c r="S353" i="13" s="1"/>
  <c r="I343" i="13"/>
  <c r="I344" i="13" s="1" a="1"/>
  <c r="W343" i="13"/>
  <c r="X343" i="13" s="1"/>
  <c r="H359" i="12"/>
  <c r="U358" i="12"/>
  <c r="V358" i="12" s="1"/>
  <c r="O358" i="12"/>
  <c r="Q358" i="12" s="1"/>
  <c r="R358" i="12"/>
  <c r="S358" i="12" s="1"/>
  <c r="I343" i="12"/>
  <c r="I344" i="12" s="1" a="1"/>
  <c r="W343" i="12"/>
  <c r="X343" i="12" s="1"/>
  <c r="I345" i="11"/>
  <c r="I346" i="11" s="1" a="1"/>
  <c r="W345" i="11"/>
  <c r="X345" i="11" s="1"/>
  <c r="U353" i="11"/>
  <c r="V353" i="11" s="1"/>
  <c r="H354" i="11"/>
  <c r="R353" i="11"/>
  <c r="S353" i="11" s="1"/>
  <c r="O353" i="11"/>
  <c r="Q353" i="11" s="1"/>
  <c r="H355" i="10"/>
  <c r="U354" i="10"/>
  <c r="V354" i="10" s="1"/>
  <c r="R354" i="10"/>
  <c r="S354" i="10" s="1"/>
  <c r="O354" i="10"/>
  <c r="Q354" i="10" s="1"/>
  <c r="X343" i="10"/>
  <c r="I343" i="10"/>
  <c r="I344" i="10" s="1" a="1"/>
  <c r="W344" i="10" s="1"/>
  <c r="U353" i="7"/>
  <c r="V353" i="7" s="1"/>
  <c r="H354" i="7"/>
  <c r="O353" i="7"/>
  <c r="Q353" i="7" s="1"/>
  <c r="R353" i="7"/>
  <c r="S353" i="7" s="1"/>
  <c r="I345" i="7"/>
  <c r="I346" i="7" s="1" a="1"/>
  <c r="W345" i="7"/>
  <c r="X345" i="7" s="1"/>
  <c r="Y345" i="7" s="1"/>
  <c r="I342" i="6"/>
  <c r="I343" i="6" s="1" a="1"/>
  <c r="W342" i="6"/>
  <c r="X342" i="6" s="1"/>
  <c r="Y342" i="6" s="1"/>
  <c r="U353" i="6"/>
  <c r="V353" i="6" s="1"/>
  <c r="H354" i="6"/>
  <c r="O353" i="6"/>
  <c r="Q353" i="6" s="1"/>
  <c r="R353" i="6"/>
  <c r="S353" i="6" s="1"/>
  <c r="U354" i="5"/>
  <c r="V354" i="5" s="1"/>
  <c r="H355" i="5"/>
  <c r="O354" i="5"/>
  <c r="Q354" i="5" s="1"/>
  <c r="R354" i="5"/>
  <c r="S354" i="5" s="1"/>
  <c r="I342" i="5"/>
  <c r="I343" i="5" s="1" a="1"/>
  <c r="W342" i="5"/>
  <c r="X342" i="5" s="1"/>
  <c r="Y342" i="5" s="1"/>
  <c r="O354" i="4"/>
  <c r="Q354" i="4" s="1"/>
  <c r="R354" i="4"/>
  <c r="S354" i="4" s="1"/>
  <c r="H355" i="4"/>
  <c r="U354" i="4"/>
  <c r="V354" i="4" s="1"/>
  <c r="I347" i="4"/>
  <c r="I348" i="4" s="1" a="1"/>
  <c r="W347" i="4"/>
  <c r="X347" i="4" s="1"/>
  <c r="Y347" i="4" s="1"/>
  <c r="U354" i="13" l="1"/>
  <c r="V354" i="13" s="1"/>
  <c r="H355" i="13"/>
  <c r="O354" i="13"/>
  <c r="Q354" i="13" s="1"/>
  <c r="R354" i="13"/>
  <c r="S354" i="13" s="1"/>
  <c r="I344" i="13"/>
  <c r="I345" i="13" s="1" a="1"/>
  <c r="W344" i="13"/>
  <c r="X344" i="13" s="1"/>
  <c r="I344" i="12"/>
  <c r="I345" i="12" s="1" a="1"/>
  <c r="W344" i="12"/>
  <c r="X344" i="12" s="1"/>
  <c r="H360" i="12"/>
  <c r="U359" i="12"/>
  <c r="V359" i="12" s="1"/>
  <c r="O359" i="12"/>
  <c r="Q359" i="12" s="1"/>
  <c r="R359" i="12"/>
  <c r="S359" i="12" s="1"/>
  <c r="U354" i="11"/>
  <c r="V354" i="11" s="1"/>
  <c r="H355" i="11"/>
  <c r="R354" i="11"/>
  <c r="S354" i="11" s="1"/>
  <c r="O354" i="11"/>
  <c r="Q354" i="11" s="1"/>
  <c r="I346" i="11"/>
  <c r="I347" i="11" s="1" a="1"/>
  <c r="W346" i="11"/>
  <c r="X346" i="11" s="1"/>
  <c r="U355" i="10"/>
  <c r="V355" i="10" s="1"/>
  <c r="O355" i="10"/>
  <c r="Q355" i="10" s="1"/>
  <c r="R355" i="10"/>
  <c r="S355" i="10" s="1"/>
  <c r="H356" i="10"/>
  <c r="X344" i="10"/>
  <c r="I344" i="10"/>
  <c r="I345" i="10" s="1" a="1"/>
  <c r="W345" i="10" s="1"/>
  <c r="W346" i="7"/>
  <c r="X346" i="7" s="1"/>
  <c r="Y346" i="7" s="1"/>
  <c r="I346" i="7"/>
  <c r="I347" i="7" s="1" a="1"/>
  <c r="U354" i="7"/>
  <c r="V354" i="7" s="1"/>
  <c r="H355" i="7"/>
  <c r="R354" i="7"/>
  <c r="S354" i="7" s="1"/>
  <c r="O354" i="7"/>
  <c r="Q354" i="7" s="1"/>
  <c r="H355" i="6"/>
  <c r="U354" i="6"/>
  <c r="V354" i="6" s="1"/>
  <c r="R354" i="6"/>
  <c r="S354" i="6" s="1"/>
  <c r="O354" i="6"/>
  <c r="Q354" i="6" s="1"/>
  <c r="I343" i="6"/>
  <c r="I344" i="6" s="1" a="1"/>
  <c r="W343" i="6"/>
  <c r="X343" i="6" s="1"/>
  <c r="Y343" i="6" s="1"/>
  <c r="H356" i="5"/>
  <c r="U355" i="5"/>
  <c r="V355" i="5" s="1"/>
  <c r="O355" i="5"/>
  <c r="Q355" i="5" s="1"/>
  <c r="R355" i="5"/>
  <c r="S355" i="5" s="1"/>
  <c r="I343" i="5"/>
  <c r="I344" i="5" s="1" a="1"/>
  <c r="W343" i="5"/>
  <c r="X343" i="5" s="1"/>
  <c r="Y343" i="5" s="1"/>
  <c r="O355" i="4"/>
  <c r="Q355" i="4" s="1"/>
  <c r="R355" i="4"/>
  <c r="S355" i="4" s="1"/>
  <c r="H356" i="4"/>
  <c r="U355" i="4"/>
  <c r="V355" i="4" s="1"/>
  <c r="I348" i="4"/>
  <c r="I349" i="4" s="1" a="1"/>
  <c r="W348" i="4"/>
  <c r="X348" i="4" s="1"/>
  <c r="Y348" i="4" s="1"/>
  <c r="O355" i="13" l="1"/>
  <c r="Q355" i="13" s="1"/>
  <c r="U355" i="13"/>
  <c r="V355" i="13" s="1"/>
  <c r="H356" i="13"/>
  <c r="R355" i="13"/>
  <c r="S355" i="13" s="1"/>
  <c r="I345" i="13"/>
  <c r="I346" i="13" s="1" a="1"/>
  <c r="W345" i="13"/>
  <c r="X345" i="13" s="1"/>
  <c r="H361" i="12"/>
  <c r="U360" i="12"/>
  <c r="V360" i="12" s="1"/>
  <c r="R360" i="12"/>
  <c r="S360" i="12" s="1"/>
  <c r="O360" i="12"/>
  <c r="Q360" i="12" s="1"/>
  <c r="I345" i="12"/>
  <c r="I346" i="12" s="1" a="1"/>
  <c r="W345" i="12"/>
  <c r="X345" i="12" s="1"/>
  <c r="U355" i="11"/>
  <c r="V355" i="11" s="1"/>
  <c r="H356" i="11"/>
  <c r="O355" i="11"/>
  <c r="Q355" i="11" s="1"/>
  <c r="R355" i="11"/>
  <c r="S355" i="11" s="1"/>
  <c r="I347" i="11"/>
  <c r="I348" i="11" s="1" a="1"/>
  <c r="W347" i="11"/>
  <c r="X347" i="11" s="1"/>
  <c r="H357" i="10"/>
  <c r="U356" i="10"/>
  <c r="V356" i="10" s="1"/>
  <c r="R356" i="10"/>
  <c r="S356" i="10" s="1"/>
  <c r="O356" i="10"/>
  <c r="Q356" i="10" s="1"/>
  <c r="X345" i="10"/>
  <c r="I345" i="10"/>
  <c r="I346" i="10" s="1" a="1"/>
  <c r="W346" i="10" s="1"/>
  <c r="H356" i="7"/>
  <c r="U355" i="7"/>
  <c r="V355" i="7" s="1"/>
  <c r="R355" i="7"/>
  <c r="S355" i="7" s="1"/>
  <c r="O355" i="7"/>
  <c r="Q355" i="7" s="1"/>
  <c r="I347" i="7"/>
  <c r="I348" i="7" s="1" a="1"/>
  <c r="W347" i="7"/>
  <c r="X347" i="7" s="1"/>
  <c r="Y347" i="7" s="1"/>
  <c r="I344" i="6"/>
  <c r="I345" i="6" s="1" a="1"/>
  <c r="W344" i="6"/>
  <c r="X344" i="6" s="1"/>
  <c r="Y344" i="6" s="1"/>
  <c r="H356" i="6"/>
  <c r="U355" i="6"/>
  <c r="V355" i="6" s="1"/>
  <c r="R355" i="6"/>
  <c r="S355" i="6" s="1"/>
  <c r="O355" i="6"/>
  <c r="Q355" i="6" s="1"/>
  <c r="W344" i="5"/>
  <c r="X344" i="5" s="1"/>
  <c r="Y344" i="5" s="1"/>
  <c r="I344" i="5"/>
  <c r="I345" i="5" s="1" a="1"/>
  <c r="H357" i="5"/>
  <c r="U356" i="5"/>
  <c r="V356" i="5" s="1"/>
  <c r="O356" i="5"/>
  <c r="Q356" i="5" s="1"/>
  <c r="R356" i="5"/>
  <c r="S356" i="5" s="1"/>
  <c r="O356" i="4"/>
  <c r="Q356" i="4" s="1"/>
  <c r="R356" i="4"/>
  <c r="S356" i="4" s="1"/>
  <c r="H357" i="4"/>
  <c r="U356" i="4"/>
  <c r="V356" i="4" s="1"/>
  <c r="I349" i="4"/>
  <c r="I350" i="4" s="1" a="1"/>
  <c r="W349" i="4"/>
  <c r="X349" i="4" s="1"/>
  <c r="Y349" i="4" s="1"/>
  <c r="H357" i="13" l="1"/>
  <c r="R356" i="13"/>
  <c r="S356" i="13" s="1"/>
  <c r="U356" i="13"/>
  <c r="V356" i="13" s="1"/>
  <c r="O356" i="13"/>
  <c r="Q356" i="13" s="1"/>
  <c r="I346" i="13"/>
  <c r="I347" i="13" s="1" a="1"/>
  <c r="W346" i="13"/>
  <c r="X346" i="13" s="1"/>
  <c r="I346" i="12"/>
  <c r="I347" i="12" s="1" a="1"/>
  <c r="W346" i="12"/>
  <c r="X346" i="12" s="1"/>
  <c r="H362" i="12"/>
  <c r="U361" i="12"/>
  <c r="V361" i="12" s="1"/>
  <c r="R361" i="12"/>
  <c r="S361" i="12" s="1"/>
  <c r="O361" i="12"/>
  <c r="Q361" i="12" s="1"/>
  <c r="I348" i="11"/>
  <c r="I349" i="11" s="1" a="1"/>
  <c r="W348" i="11"/>
  <c r="X348" i="11" s="1"/>
  <c r="U356" i="11"/>
  <c r="V356" i="11" s="1"/>
  <c r="H357" i="11"/>
  <c r="O356" i="11"/>
  <c r="Q356" i="11" s="1"/>
  <c r="R356" i="11"/>
  <c r="S356" i="11" s="1"/>
  <c r="H358" i="10"/>
  <c r="O357" i="10"/>
  <c r="Q357" i="10" s="1"/>
  <c r="R357" i="10"/>
  <c r="S357" i="10" s="1"/>
  <c r="U357" i="10"/>
  <c r="V357" i="10" s="1"/>
  <c r="X346" i="10"/>
  <c r="I346" i="10"/>
  <c r="I347" i="10" s="1" a="1"/>
  <c r="W347" i="10" s="1"/>
  <c r="W348" i="7"/>
  <c r="X348" i="7" s="1"/>
  <c r="Y348" i="7" s="1"/>
  <c r="I348" i="7"/>
  <c r="I349" i="7" s="1" a="1"/>
  <c r="U356" i="7"/>
  <c r="V356" i="7" s="1"/>
  <c r="H357" i="7"/>
  <c r="O356" i="7"/>
  <c r="Q356" i="7" s="1"/>
  <c r="R356" i="7"/>
  <c r="S356" i="7" s="1"/>
  <c r="U356" i="6"/>
  <c r="V356" i="6" s="1"/>
  <c r="H357" i="6"/>
  <c r="O356" i="6"/>
  <c r="Q356" i="6" s="1"/>
  <c r="R356" i="6"/>
  <c r="S356" i="6" s="1"/>
  <c r="I345" i="6"/>
  <c r="I346" i="6" s="1" a="1"/>
  <c r="W345" i="6"/>
  <c r="X345" i="6" s="1"/>
  <c r="Y345" i="6" s="1"/>
  <c r="H358" i="5"/>
  <c r="U357" i="5"/>
  <c r="V357" i="5" s="1"/>
  <c r="O357" i="5"/>
  <c r="Q357" i="5" s="1"/>
  <c r="R357" i="5"/>
  <c r="S357" i="5" s="1"/>
  <c r="W345" i="5"/>
  <c r="X345" i="5" s="1"/>
  <c r="Y345" i="5" s="1"/>
  <c r="I345" i="5"/>
  <c r="I346" i="5" s="1" a="1"/>
  <c r="O357" i="4"/>
  <c r="Q357" i="4" s="1"/>
  <c r="R357" i="4"/>
  <c r="S357" i="4" s="1"/>
  <c r="H358" i="4"/>
  <c r="U357" i="4"/>
  <c r="V357" i="4" s="1"/>
  <c r="I350" i="4"/>
  <c r="I351" i="4" s="1" a="1"/>
  <c r="W350" i="4"/>
  <c r="X350" i="4" s="1"/>
  <c r="Y350" i="4" s="1"/>
  <c r="H358" i="13" l="1"/>
  <c r="R357" i="13"/>
  <c r="S357" i="13" s="1"/>
  <c r="O357" i="13"/>
  <c r="Q357" i="13" s="1"/>
  <c r="U357" i="13"/>
  <c r="V357" i="13" s="1"/>
  <c r="I347" i="13"/>
  <c r="I348" i="13" s="1" a="1"/>
  <c r="W347" i="13"/>
  <c r="X347" i="13" s="1"/>
  <c r="H363" i="12"/>
  <c r="U362" i="12"/>
  <c r="V362" i="12" s="1"/>
  <c r="O362" i="12"/>
  <c r="Q362" i="12" s="1"/>
  <c r="R362" i="12"/>
  <c r="S362" i="12" s="1"/>
  <c r="I347" i="12"/>
  <c r="I348" i="12" s="1" a="1"/>
  <c r="W347" i="12"/>
  <c r="X347" i="12" s="1"/>
  <c r="U357" i="11"/>
  <c r="V357" i="11" s="1"/>
  <c r="H358" i="11"/>
  <c r="R357" i="11"/>
  <c r="S357" i="11" s="1"/>
  <c r="O357" i="11"/>
  <c r="Q357" i="11" s="1"/>
  <c r="I349" i="11"/>
  <c r="I350" i="11" s="1" a="1"/>
  <c r="W349" i="11"/>
  <c r="X349" i="11" s="1"/>
  <c r="U358" i="10"/>
  <c r="V358" i="10" s="1"/>
  <c r="H359" i="10"/>
  <c r="R358" i="10"/>
  <c r="S358" i="10" s="1"/>
  <c r="O358" i="10"/>
  <c r="Q358" i="10" s="1"/>
  <c r="X347" i="10"/>
  <c r="I347" i="10"/>
  <c r="I348" i="10" s="1" a="1"/>
  <c r="W348" i="10" s="1"/>
  <c r="U357" i="7"/>
  <c r="V357" i="7" s="1"/>
  <c r="H358" i="7"/>
  <c r="R357" i="7"/>
  <c r="S357" i="7" s="1"/>
  <c r="O357" i="7"/>
  <c r="Q357" i="7" s="1"/>
  <c r="I349" i="7"/>
  <c r="I350" i="7" s="1" a="1"/>
  <c r="W349" i="7"/>
  <c r="X349" i="7" s="1"/>
  <c r="Y349" i="7" s="1"/>
  <c r="H358" i="6"/>
  <c r="U357" i="6"/>
  <c r="V357" i="6" s="1"/>
  <c r="O357" i="6"/>
  <c r="Q357" i="6" s="1"/>
  <c r="R357" i="6"/>
  <c r="S357" i="6" s="1"/>
  <c r="I346" i="6"/>
  <c r="I347" i="6" s="1" a="1"/>
  <c r="W346" i="6"/>
  <c r="X346" i="6" s="1"/>
  <c r="Y346" i="6" s="1"/>
  <c r="W346" i="5"/>
  <c r="X346" i="5" s="1"/>
  <c r="Y346" i="5" s="1"/>
  <c r="I346" i="5"/>
  <c r="I347" i="5" s="1" a="1"/>
  <c r="H359" i="5"/>
  <c r="U358" i="5"/>
  <c r="V358" i="5" s="1"/>
  <c r="R358" i="5"/>
  <c r="S358" i="5" s="1"/>
  <c r="O358" i="5"/>
  <c r="Q358" i="5" s="1"/>
  <c r="O358" i="4"/>
  <c r="Q358" i="4" s="1"/>
  <c r="R358" i="4"/>
  <c r="S358" i="4" s="1"/>
  <c r="H359" i="4"/>
  <c r="U358" i="4"/>
  <c r="V358" i="4" s="1"/>
  <c r="I351" i="4"/>
  <c r="I352" i="4" s="1" a="1"/>
  <c r="W351" i="4"/>
  <c r="X351" i="4" s="1"/>
  <c r="Y351" i="4" s="1"/>
  <c r="R358" i="13" l="1"/>
  <c r="S358" i="13" s="1"/>
  <c r="H359" i="13"/>
  <c r="U358" i="13"/>
  <c r="V358" i="13" s="1"/>
  <c r="O358" i="13"/>
  <c r="Q358" i="13" s="1"/>
  <c r="I348" i="13"/>
  <c r="I349" i="13" s="1" a="1"/>
  <c r="W348" i="13"/>
  <c r="X348" i="13" s="1"/>
  <c r="I348" i="12"/>
  <c r="I349" i="12" s="1" a="1"/>
  <c r="W348" i="12"/>
  <c r="X348" i="12" s="1"/>
  <c r="U363" i="12"/>
  <c r="V363" i="12" s="1"/>
  <c r="H364" i="12"/>
  <c r="O363" i="12"/>
  <c r="Q363" i="12" s="1"/>
  <c r="R363" i="12"/>
  <c r="S363" i="12" s="1"/>
  <c r="I350" i="11"/>
  <c r="I351" i="11" s="1" a="1"/>
  <c r="W350" i="11"/>
  <c r="X350" i="11" s="1"/>
  <c r="H359" i="11"/>
  <c r="U358" i="11"/>
  <c r="V358" i="11" s="1"/>
  <c r="R358" i="11"/>
  <c r="S358" i="11" s="1"/>
  <c r="O358" i="11"/>
  <c r="Q358" i="11" s="1"/>
  <c r="U359" i="10"/>
  <c r="V359" i="10" s="1"/>
  <c r="H360" i="10"/>
  <c r="O359" i="10"/>
  <c r="Q359" i="10" s="1"/>
  <c r="R359" i="10"/>
  <c r="S359" i="10" s="1"/>
  <c r="I348" i="10"/>
  <c r="I349" i="10" s="1" a="1"/>
  <c r="W349" i="10" s="1"/>
  <c r="X348" i="10"/>
  <c r="W350" i="7"/>
  <c r="X350" i="7" s="1"/>
  <c r="Y350" i="7" s="1"/>
  <c r="I350" i="7"/>
  <c r="I351" i="7" s="1" a="1"/>
  <c r="U358" i="7"/>
  <c r="V358" i="7" s="1"/>
  <c r="H359" i="7"/>
  <c r="O358" i="7"/>
  <c r="Q358" i="7" s="1"/>
  <c r="R358" i="7"/>
  <c r="S358" i="7" s="1"/>
  <c r="W347" i="6"/>
  <c r="X347" i="6" s="1"/>
  <c r="Y347" i="6" s="1"/>
  <c r="I347" i="6"/>
  <c r="I348" i="6" s="1" a="1"/>
  <c r="H359" i="6"/>
  <c r="U358" i="6"/>
  <c r="V358" i="6" s="1"/>
  <c r="R358" i="6"/>
  <c r="S358" i="6" s="1"/>
  <c r="O358" i="6"/>
  <c r="Q358" i="6" s="1"/>
  <c r="H360" i="5"/>
  <c r="U359" i="5"/>
  <c r="V359" i="5" s="1"/>
  <c r="O359" i="5"/>
  <c r="Q359" i="5" s="1"/>
  <c r="R359" i="5"/>
  <c r="S359" i="5" s="1"/>
  <c r="W347" i="5"/>
  <c r="X347" i="5" s="1"/>
  <c r="Y347" i="5" s="1"/>
  <c r="I347" i="5"/>
  <c r="I348" i="5" s="1" a="1"/>
  <c r="O359" i="4"/>
  <c r="Q359" i="4" s="1"/>
  <c r="R359" i="4"/>
  <c r="S359" i="4" s="1"/>
  <c r="H360" i="4"/>
  <c r="U359" i="4"/>
  <c r="V359" i="4" s="1"/>
  <c r="I352" i="4"/>
  <c r="I353" i="4" s="1" a="1"/>
  <c r="W352" i="4"/>
  <c r="X352" i="4" s="1"/>
  <c r="Y352" i="4" s="1"/>
  <c r="H360" i="13" l="1"/>
  <c r="U359" i="13"/>
  <c r="V359" i="13" s="1"/>
  <c r="R359" i="13"/>
  <c r="S359" i="13" s="1"/>
  <c r="O359" i="13"/>
  <c r="Q359" i="13" s="1"/>
  <c r="I349" i="13"/>
  <c r="I350" i="13" s="1" a="1"/>
  <c r="W349" i="13"/>
  <c r="X349" i="13" s="1"/>
  <c r="U364" i="12"/>
  <c r="V364" i="12" s="1"/>
  <c r="H365" i="12"/>
  <c r="R364" i="12"/>
  <c r="S364" i="12" s="1"/>
  <c r="O364" i="12"/>
  <c r="Q364" i="12" s="1"/>
  <c r="I349" i="12"/>
  <c r="I350" i="12" s="1" a="1"/>
  <c r="W349" i="12"/>
  <c r="X349" i="12" s="1"/>
  <c r="H360" i="11"/>
  <c r="U359" i="11"/>
  <c r="V359" i="11" s="1"/>
  <c r="R359" i="11"/>
  <c r="S359" i="11" s="1"/>
  <c r="O359" i="11"/>
  <c r="Q359" i="11" s="1"/>
  <c r="I351" i="11"/>
  <c r="I352" i="11" s="1" a="1"/>
  <c r="W351" i="11"/>
  <c r="X351" i="11" s="1"/>
  <c r="U360" i="10"/>
  <c r="V360" i="10" s="1"/>
  <c r="H361" i="10"/>
  <c r="O360" i="10"/>
  <c r="Q360" i="10" s="1"/>
  <c r="R360" i="10"/>
  <c r="S360" i="10" s="1"/>
  <c r="I349" i="10"/>
  <c r="I350" i="10" s="1" a="1"/>
  <c r="W350" i="10" s="1"/>
  <c r="X349" i="10"/>
  <c r="U359" i="7"/>
  <c r="V359" i="7" s="1"/>
  <c r="H360" i="7"/>
  <c r="O359" i="7"/>
  <c r="Q359" i="7" s="1"/>
  <c r="R359" i="7"/>
  <c r="S359" i="7" s="1"/>
  <c r="I351" i="7"/>
  <c r="I352" i="7" s="1" a="1"/>
  <c r="W351" i="7"/>
  <c r="X351" i="7" s="1"/>
  <c r="Y351" i="7" s="1"/>
  <c r="H360" i="6"/>
  <c r="U359" i="6"/>
  <c r="V359" i="6" s="1"/>
  <c r="O359" i="6"/>
  <c r="Q359" i="6" s="1"/>
  <c r="R359" i="6"/>
  <c r="S359" i="6" s="1"/>
  <c r="I348" i="6"/>
  <c r="I349" i="6" s="1" a="1"/>
  <c r="W348" i="6"/>
  <c r="X348" i="6" s="1"/>
  <c r="Y348" i="6" s="1"/>
  <c r="W348" i="5"/>
  <c r="X348" i="5" s="1"/>
  <c r="Y348" i="5" s="1"/>
  <c r="I348" i="5"/>
  <c r="I349" i="5" s="1" a="1"/>
  <c r="U360" i="5"/>
  <c r="V360" i="5" s="1"/>
  <c r="H361" i="5"/>
  <c r="R360" i="5"/>
  <c r="S360" i="5" s="1"/>
  <c r="O360" i="5"/>
  <c r="Q360" i="5" s="1"/>
  <c r="O360" i="4"/>
  <c r="Q360" i="4" s="1"/>
  <c r="R360" i="4"/>
  <c r="S360" i="4" s="1"/>
  <c r="H361" i="4"/>
  <c r="U360" i="4"/>
  <c r="V360" i="4" s="1"/>
  <c r="I353" i="4"/>
  <c r="I354" i="4" s="1" a="1"/>
  <c r="W353" i="4"/>
  <c r="X353" i="4" s="1"/>
  <c r="Y353" i="4" s="1"/>
  <c r="U360" i="13" l="1"/>
  <c r="V360" i="13" s="1"/>
  <c r="O360" i="13"/>
  <c r="Q360" i="13" s="1"/>
  <c r="R360" i="13"/>
  <c r="S360" i="13" s="1"/>
  <c r="H361" i="13"/>
  <c r="I350" i="13"/>
  <c r="I351" i="13" s="1" a="1"/>
  <c r="W350" i="13"/>
  <c r="X350" i="13" s="1"/>
  <c r="I350" i="12"/>
  <c r="I351" i="12" s="1" a="1"/>
  <c r="W350" i="12"/>
  <c r="X350" i="12" s="1"/>
  <c r="U365" i="12"/>
  <c r="V365" i="12" s="1"/>
  <c r="H366" i="12"/>
  <c r="R365" i="12"/>
  <c r="S365" i="12" s="1"/>
  <c r="O365" i="12"/>
  <c r="Q365" i="12" s="1"/>
  <c r="I352" i="11"/>
  <c r="I353" i="11" s="1" a="1"/>
  <c r="W352" i="11"/>
  <c r="X352" i="11" s="1"/>
  <c r="H361" i="11"/>
  <c r="U360" i="11"/>
  <c r="V360" i="11" s="1"/>
  <c r="R360" i="11"/>
  <c r="S360" i="11" s="1"/>
  <c r="O360" i="11"/>
  <c r="Q360" i="11" s="1"/>
  <c r="H362" i="10"/>
  <c r="O361" i="10"/>
  <c r="Q361" i="10" s="1"/>
  <c r="R361" i="10"/>
  <c r="S361" i="10" s="1"/>
  <c r="U361" i="10"/>
  <c r="V361" i="10" s="1"/>
  <c r="I350" i="10"/>
  <c r="I351" i="10" s="1" a="1"/>
  <c r="W351" i="10" s="1"/>
  <c r="X350" i="10"/>
  <c r="W352" i="7"/>
  <c r="X352" i="7" s="1"/>
  <c r="Y352" i="7" s="1"/>
  <c r="I352" i="7"/>
  <c r="I353" i="7" s="1" a="1"/>
  <c r="U360" i="7"/>
  <c r="V360" i="7" s="1"/>
  <c r="H361" i="7"/>
  <c r="R360" i="7"/>
  <c r="S360" i="7" s="1"/>
  <c r="O360" i="7"/>
  <c r="Q360" i="7" s="1"/>
  <c r="W349" i="6"/>
  <c r="X349" i="6" s="1"/>
  <c r="Y349" i="6" s="1"/>
  <c r="I349" i="6"/>
  <c r="I350" i="6" s="1" a="1"/>
  <c r="H361" i="6"/>
  <c r="U360" i="6"/>
  <c r="V360" i="6" s="1"/>
  <c r="O360" i="6"/>
  <c r="Q360" i="6" s="1"/>
  <c r="R360" i="6"/>
  <c r="S360" i="6" s="1"/>
  <c r="H362" i="5"/>
  <c r="U361" i="5"/>
  <c r="V361" i="5" s="1"/>
  <c r="O361" i="5"/>
  <c r="Q361" i="5" s="1"/>
  <c r="R361" i="5"/>
  <c r="S361" i="5" s="1"/>
  <c r="W349" i="5"/>
  <c r="X349" i="5" s="1"/>
  <c r="Y349" i="5" s="1"/>
  <c r="I349" i="5"/>
  <c r="I350" i="5" s="1" a="1"/>
  <c r="O361" i="4"/>
  <c r="Q361" i="4" s="1"/>
  <c r="R361" i="4"/>
  <c r="S361" i="4" s="1"/>
  <c r="H362" i="4"/>
  <c r="U361" i="4"/>
  <c r="V361" i="4" s="1"/>
  <c r="I354" i="4"/>
  <c r="I355" i="4" s="1" a="1"/>
  <c r="W354" i="4"/>
  <c r="X354" i="4" s="1"/>
  <c r="Y354" i="4" s="1"/>
  <c r="H362" i="13" l="1"/>
  <c r="U361" i="13"/>
  <c r="V361" i="13" s="1"/>
  <c r="O361" i="13"/>
  <c r="Q361" i="13" s="1"/>
  <c r="R361" i="13"/>
  <c r="S361" i="13" s="1"/>
  <c r="I351" i="13"/>
  <c r="I352" i="13" s="1" a="1"/>
  <c r="W351" i="13"/>
  <c r="X351" i="13" s="1"/>
  <c r="H367" i="12"/>
  <c r="U366" i="12"/>
  <c r="V366" i="12" s="1"/>
  <c r="R366" i="12"/>
  <c r="S366" i="12" s="1"/>
  <c r="O366" i="12"/>
  <c r="Q366" i="12" s="1"/>
  <c r="I351" i="12"/>
  <c r="I352" i="12" s="1" a="1"/>
  <c r="W351" i="12"/>
  <c r="X351" i="12" s="1"/>
  <c r="I353" i="11"/>
  <c r="I354" i="11" s="1" a="1"/>
  <c r="W353" i="11"/>
  <c r="X353" i="11" s="1"/>
  <c r="H362" i="11"/>
  <c r="U361" i="11"/>
  <c r="V361" i="11" s="1"/>
  <c r="R361" i="11"/>
  <c r="S361" i="11" s="1"/>
  <c r="O361" i="11"/>
  <c r="Q361" i="11" s="1"/>
  <c r="U362" i="10"/>
  <c r="V362" i="10" s="1"/>
  <c r="H363" i="10"/>
  <c r="R362" i="10"/>
  <c r="S362" i="10" s="1"/>
  <c r="O362" i="10"/>
  <c r="Q362" i="10" s="1"/>
  <c r="I351" i="10"/>
  <c r="I352" i="10" s="1" a="1"/>
  <c r="W352" i="10" s="1"/>
  <c r="X351" i="10"/>
  <c r="H362" i="7"/>
  <c r="U361" i="7"/>
  <c r="V361" i="7" s="1"/>
  <c r="R361" i="7"/>
  <c r="S361" i="7" s="1"/>
  <c r="O361" i="7"/>
  <c r="Q361" i="7" s="1"/>
  <c r="I353" i="7"/>
  <c r="I354" i="7" s="1" a="1"/>
  <c r="W353" i="7"/>
  <c r="X353" i="7" s="1"/>
  <c r="Y353" i="7" s="1"/>
  <c r="H362" i="6"/>
  <c r="U361" i="6"/>
  <c r="V361" i="6" s="1"/>
  <c r="O361" i="6"/>
  <c r="Q361" i="6" s="1"/>
  <c r="R361" i="6"/>
  <c r="S361" i="6" s="1"/>
  <c r="W350" i="6"/>
  <c r="X350" i="6" s="1"/>
  <c r="Y350" i="6" s="1"/>
  <c r="I350" i="6"/>
  <c r="I351" i="6" s="1" a="1"/>
  <c r="W350" i="5"/>
  <c r="X350" i="5" s="1"/>
  <c r="Y350" i="5" s="1"/>
  <c r="I350" i="5"/>
  <c r="I351" i="5" s="1" a="1"/>
  <c r="U362" i="5"/>
  <c r="V362" i="5" s="1"/>
  <c r="H363" i="5"/>
  <c r="R362" i="5"/>
  <c r="S362" i="5" s="1"/>
  <c r="O362" i="5"/>
  <c r="Q362" i="5" s="1"/>
  <c r="O362" i="4"/>
  <c r="Q362" i="4" s="1"/>
  <c r="R362" i="4"/>
  <c r="S362" i="4" s="1"/>
  <c r="H363" i="4"/>
  <c r="U362" i="4"/>
  <c r="V362" i="4" s="1"/>
  <c r="I355" i="4"/>
  <c r="I356" i="4" s="1" a="1"/>
  <c r="W355" i="4"/>
  <c r="X355" i="4" s="1"/>
  <c r="Y355" i="4" s="1"/>
  <c r="U362" i="13" l="1"/>
  <c r="V362" i="13" s="1"/>
  <c r="H363" i="13"/>
  <c r="O362" i="13"/>
  <c r="Q362" i="13" s="1"/>
  <c r="R362" i="13"/>
  <c r="S362" i="13" s="1"/>
  <c r="I352" i="13"/>
  <c r="I353" i="13" s="1" a="1"/>
  <c r="W352" i="13"/>
  <c r="X352" i="13" s="1"/>
  <c r="I352" i="12"/>
  <c r="I353" i="12" s="1" a="1"/>
  <c r="W352" i="12"/>
  <c r="X352" i="12" s="1"/>
  <c r="H368" i="12"/>
  <c r="U367" i="12"/>
  <c r="V367" i="12" s="1"/>
  <c r="R367" i="12"/>
  <c r="S367" i="12" s="1"/>
  <c r="O367" i="12"/>
  <c r="Q367" i="12" s="1"/>
  <c r="H363" i="11"/>
  <c r="U362" i="11"/>
  <c r="V362" i="11" s="1"/>
  <c r="R362" i="11"/>
  <c r="S362" i="11" s="1"/>
  <c r="O362" i="11"/>
  <c r="Q362" i="11" s="1"/>
  <c r="I354" i="11"/>
  <c r="I355" i="11" s="1" a="1"/>
  <c r="W354" i="11"/>
  <c r="X354" i="11" s="1"/>
  <c r="U363" i="10"/>
  <c r="V363" i="10" s="1"/>
  <c r="R363" i="10"/>
  <c r="S363" i="10" s="1"/>
  <c r="H364" i="10"/>
  <c r="O363" i="10"/>
  <c r="Q363" i="10" s="1"/>
  <c r="I352" i="10"/>
  <c r="I353" i="10" s="1" a="1"/>
  <c r="W353" i="10" s="1"/>
  <c r="X352" i="10"/>
  <c r="W354" i="7"/>
  <c r="X354" i="7" s="1"/>
  <c r="Y354" i="7" s="1"/>
  <c r="I354" i="7"/>
  <c r="I355" i="7" s="1" a="1"/>
  <c r="H363" i="7"/>
  <c r="U362" i="7"/>
  <c r="V362" i="7" s="1"/>
  <c r="O362" i="7"/>
  <c r="Q362" i="7" s="1"/>
  <c r="R362" i="7"/>
  <c r="S362" i="7" s="1"/>
  <c r="W351" i="6"/>
  <c r="X351" i="6" s="1"/>
  <c r="Y351" i="6" s="1"/>
  <c r="I351" i="6"/>
  <c r="I352" i="6" s="1" a="1"/>
  <c r="H363" i="6"/>
  <c r="U362" i="6"/>
  <c r="V362" i="6" s="1"/>
  <c r="O362" i="6"/>
  <c r="Q362" i="6" s="1"/>
  <c r="R362" i="6"/>
  <c r="S362" i="6" s="1"/>
  <c r="U363" i="5"/>
  <c r="V363" i="5" s="1"/>
  <c r="H364" i="5"/>
  <c r="O363" i="5"/>
  <c r="Q363" i="5" s="1"/>
  <c r="R363" i="5"/>
  <c r="S363" i="5" s="1"/>
  <c r="I351" i="5"/>
  <c r="I352" i="5" s="1" a="1"/>
  <c r="W351" i="5"/>
  <c r="X351" i="5" s="1"/>
  <c r="Y351" i="5" s="1"/>
  <c r="O363" i="4"/>
  <c r="Q363" i="4" s="1"/>
  <c r="R363" i="4"/>
  <c r="S363" i="4" s="1"/>
  <c r="H364" i="4"/>
  <c r="U363" i="4"/>
  <c r="V363" i="4" s="1"/>
  <c r="I356" i="4"/>
  <c r="I357" i="4" s="1" a="1"/>
  <c r="W356" i="4"/>
  <c r="X356" i="4" s="1"/>
  <c r="Y356" i="4" s="1"/>
  <c r="H364" i="13" l="1"/>
  <c r="U363" i="13"/>
  <c r="V363" i="13" s="1"/>
  <c r="O363" i="13"/>
  <c r="Q363" i="13" s="1"/>
  <c r="R363" i="13"/>
  <c r="S363" i="13" s="1"/>
  <c r="I353" i="13"/>
  <c r="I354" i="13" s="1" a="1"/>
  <c r="W353" i="13"/>
  <c r="X353" i="13" s="1"/>
  <c r="H369" i="12"/>
  <c r="U368" i="12"/>
  <c r="V368" i="12" s="1"/>
  <c r="O368" i="12"/>
  <c r="Q368" i="12" s="1"/>
  <c r="R368" i="12"/>
  <c r="S368" i="12" s="1"/>
  <c r="I353" i="12"/>
  <c r="I354" i="12" s="1" a="1"/>
  <c r="W353" i="12"/>
  <c r="X353" i="12" s="1"/>
  <c r="H364" i="11"/>
  <c r="U363" i="11"/>
  <c r="V363" i="11" s="1"/>
  <c r="R363" i="11"/>
  <c r="S363" i="11" s="1"/>
  <c r="O363" i="11"/>
  <c r="Q363" i="11" s="1"/>
  <c r="I355" i="11"/>
  <c r="I356" i="11" s="1" a="1"/>
  <c r="W355" i="11"/>
  <c r="X355" i="11" s="1"/>
  <c r="O364" i="10"/>
  <c r="Q364" i="10" s="1"/>
  <c r="H365" i="10"/>
  <c r="R364" i="10"/>
  <c r="S364" i="10" s="1"/>
  <c r="U364" i="10"/>
  <c r="V364" i="10" s="1"/>
  <c r="I353" i="10"/>
  <c r="I354" i="10" s="1" a="1"/>
  <c r="W354" i="10" s="1"/>
  <c r="X353" i="10"/>
  <c r="H364" i="7"/>
  <c r="U363" i="7"/>
  <c r="V363" i="7" s="1"/>
  <c r="O363" i="7"/>
  <c r="Q363" i="7" s="1"/>
  <c r="R363" i="7"/>
  <c r="S363" i="7" s="1"/>
  <c r="I355" i="7"/>
  <c r="I356" i="7" s="1" a="1"/>
  <c r="W355" i="7"/>
  <c r="X355" i="7" s="1"/>
  <c r="Y355" i="7" s="1"/>
  <c r="U363" i="6"/>
  <c r="V363" i="6" s="1"/>
  <c r="H364" i="6"/>
  <c r="O363" i="6"/>
  <c r="Q363" i="6" s="1"/>
  <c r="R363" i="6"/>
  <c r="S363" i="6" s="1"/>
  <c r="W352" i="6"/>
  <c r="X352" i="6" s="1"/>
  <c r="Y352" i="6" s="1"/>
  <c r="I352" i="6"/>
  <c r="I353" i="6" s="1" a="1"/>
  <c r="W352" i="5"/>
  <c r="X352" i="5" s="1"/>
  <c r="Y352" i="5" s="1"/>
  <c r="I352" i="5"/>
  <c r="I353" i="5" s="1" a="1"/>
  <c r="U364" i="5"/>
  <c r="V364" i="5" s="1"/>
  <c r="H365" i="5"/>
  <c r="O364" i="5"/>
  <c r="Q364" i="5" s="1"/>
  <c r="R364" i="5"/>
  <c r="S364" i="5" s="1"/>
  <c r="O364" i="4"/>
  <c r="Q364" i="4" s="1"/>
  <c r="R364" i="4"/>
  <c r="S364" i="4" s="1"/>
  <c r="H365" i="4"/>
  <c r="U364" i="4"/>
  <c r="V364" i="4" s="1"/>
  <c r="I357" i="4"/>
  <c r="I358" i="4" s="1" a="1"/>
  <c r="W357" i="4"/>
  <c r="X357" i="4" s="1"/>
  <c r="Y357" i="4" s="1"/>
  <c r="H365" i="13" l="1"/>
  <c r="R364" i="13"/>
  <c r="S364" i="13" s="1"/>
  <c r="U364" i="13"/>
  <c r="V364" i="13" s="1"/>
  <c r="O364" i="13"/>
  <c r="Q364" i="13" s="1"/>
  <c r="I354" i="13"/>
  <c r="I355" i="13" s="1" a="1"/>
  <c r="W354" i="13"/>
  <c r="X354" i="13" s="1"/>
  <c r="I354" i="12"/>
  <c r="I355" i="12" s="1" a="1"/>
  <c r="W354" i="12"/>
  <c r="X354" i="12" s="1"/>
  <c r="H370" i="12"/>
  <c r="U369" i="12"/>
  <c r="V369" i="12" s="1"/>
  <c r="O369" i="12"/>
  <c r="Q369" i="12" s="1"/>
  <c r="R369" i="12"/>
  <c r="S369" i="12" s="1"/>
  <c r="I356" i="11"/>
  <c r="I357" i="11" s="1" a="1"/>
  <c r="W356" i="11"/>
  <c r="X356" i="11" s="1"/>
  <c r="U364" i="11"/>
  <c r="V364" i="11" s="1"/>
  <c r="H365" i="11"/>
  <c r="O364" i="11"/>
  <c r="Q364" i="11" s="1"/>
  <c r="R364" i="11"/>
  <c r="S364" i="11" s="1"/>
  <c r="H366" i="10"/>
  <c r="O365" i="10"/>
  <c r="Q365" i="10" s="1"/>
  <c r="R365" i="10"/>
  <c r="S365" i="10" s="1"/>
  <c r="U365" i="10"/>
  <c r="V365" i="10" s="1"/>
  <c r="I354" i="10"/>
  <c r="I355" i="10" s="1" a="1"/>
  <c r="W355" i="10" s="1"/>
  <c r="X354" i="10"/>
  <c r="I356" i="7"/>
  <c r="I357" i="7" s="1" a="1"/>
  <c r="W356" i="7"/>
  <c r="X356" i="7" s="1"/>
  <c r="Y356" i="7" s="1"/>
  <c r="H365" i="7"/>
  <c r="U364" i="7"/>
  <c r="V364" i="7" s="1"/>
  <c r="O364" i="7"/>
  <c r="Q364" i="7" s="1"/>
  <c r="R364" i="7"/>
  <c r="S364" i="7" s="1"/>
  <c r="W353" i="6"/>
  <c r="X353" i="6" s="1"/>
  <c r="Y353" i="6" s="1"/>
  <c r="I353" i="6"/>
  <c r="I354" i="6" s="1" a="1"/>
  <c r="U364" i="6"/>
  <c r="V364" i="6" s="1"/>
  <c r="H365" i="6"/>
  <c r="O364" i="6"/>
  <c r="Q364" i="6" s="1"/>
  <c r="R364" i="6"/>
  <c r="S364" i="6" s="1"/>
  <c r="U365" i="5"/>
  <c r="V365" i="5" s="1"/>
  <c r="H366" i="5"/>
  <c r="O365" i="5"/>
  <c r="Q365" i="5" s="1"/>
  <c r="R365" i="5"/>
  <c r="S365" i="5" s="1"/>
  <c r="W353" i="5"/>
  <c r="X353" i="5" s="1"/>
  <c r="Y353" i="5" s="1"/>
  <c r="I353" i="5"/>
  <c r="I354" i="5" s="1" a="1"/>
  <c r="O365" i="4"/>
  <c r="Q365" i="4" s="1"/>
  <c r="R365" i="4"/>
  <c r="S365" i="4" s="1"/>
  <c r="H366" i="4"/>
  <c r="U365" i="4"/>
  <c r="V365" i="4" s="1"/>
  <c r="I358" i="4"/>
  <c r="I359" i="4" s="1" a="1"/>
  <c r="W358" i="4"/>
  <c r="X358" i="4" s="1"/>
  <c r="Y358" i="4" s="1"/>
  <c r="H366" i="13" l="1"/>
  <c r="O365" i="13"/>
  <c r="Q365" i="13" s="1"/>
  <c r="R365" i="13"/>
  <c r="S365" i="13" s="1"/>
  <c r="U365" i="13"/>
  <c r="V365" i="13" s="1"/>
  <c r="I355" i="13"/>
  <c r="I356" i="13" s="1" a="1"/>
  <c r="W355" i="13"/>
  <c r="X355" i="13" s="1"/>
  <c r="H371" i="12"/>
  <c r="U370" i="12"/>
  <c r="V370" i="12" s="1"/>
  <c r="R370" i="12"/>
  <c r="S370" i="12" s="1"/>
  <c r="O370" i="12"/>
  <c r="Q370" i="12" s="1"/>
  <c r="I355" i="12"/>
  <c r="I356" i="12" s="1" a="1"/>
  <c r="W355" i="12"/>
  <c r="X355" i="12" s="1"/>
  <c r="U365" i="11"/>
  <c r="V365" i="11" s="1"/>
  <c r="H366" i="11"/>
  <c r="R365" i="11"/>
  <c r="S365" i="11" s="1"/>
  <c r="O365" i="11"/>
  <c r="Q365" i="11" s="1"/>
  <c r="I357" i="11"/>
  <c r="I358" i="11" s="1" a="1"/>
  <c r="W357" i="11"/>
  <c r="X357" i="11" s="1"/>
  <c r="O366" i="10"/>
  <c r="Q366" i="10" s="1"/>
  <c r="H367" i="10"/>
  <c r="U366" i="10"/>
  <c r="V366" i="10" s="1"/>
  <c r="R366" i="10"/>
  <c r="S366" i="10" s="1"/>
  <c r="I355" i="10"/>
  <c r="I356" i="10" s="1" a="1"/>
  <c r="W356" i="10" s="1"/>
  <c r="X355" i="10"/>
  <c r="U365" i="7"/>
  <c r="V365" i="7" s="1"/>
  <c r="H366" i="7"/>
  <c r="O365" i="7"/>
  <c r="Q365" i="7" s="1"/>
  <c r="R365" i="7"/>
  <c r="S365" i="7" s="1"/>
  <c r="W357" i="7"/>
  <c r="X357" i="7" s="1"/>
  <c r="Y357" i="7" s="1"/>
  <c r="I357" i="7"/>
  <c r="I358" i="7" s="1" a="1"/>
  <c r="U365" i="6"/>
  <c r="V365" i="6" s="1"/>
  <c r="H366" i="6"/>
  <c r="R365" i="6"/>
  <c r="S365" i="6" s="1"/>
  <c r="O365" i="6"/>
  <c r="Q365" i="6" s="1"/>
  <c r="I354" i="6"/>
  <c r="I355" i="6" s="1" a="1"/>
  <c r="W354" i="6"/>
  <c r="X354" i="6" s="1"/>
  <c r="Y354" i="6" s="1"/>
  <c r="U366" i="5"/>
  <c r="V366" i="5" s="1"/>
  <c r="H367" i="5"/>
  <c r="O366" i="5"/>
  <c r="Q366" i="5" s="1"/>
  <c r="R366" i="5"/>
  <c r="S366" i="5" s="1"/>
  <c r="I354" i="5"/>
  <c r="I355" i="5" s="1" a="1"/>
  <c r="W354" i="5"/>
  <c r="X354" i="5" s="1"/>
  <c r="Y354" i="5" s="1"/>
  <c r="O366" i="4"/>
  <c r="Q366" i="4" s="1"/>
  <c r="R366" i="4"/>
  <c r="S366" i="4" s="1"/>
  <c r="H367" i="4"/>
  <c r="U366" i="4"/>
  <c r="V366" i="4" s="1"/>
  <c r="I359" i="4"/>
  <c r="I360" i="4" s="1" a="1"/>
  <c r="W359" i="4"/>
  <c r="X359" i="4" s="1"/>
  <c r="Y359" i="4" s="1"/>
  <c r="H367" i="13" l="1"/>
  <c r="U366" i="13"/>
  <c r="V366" i="13" s="1"/>
  <c r="R366" i="13"/>
  <c r="S366" i="13" s="1"/>
  <c r="O366" i="13"/>
  <c r="Q366" i="13" s="1"/>
  <c r="I356" i="13"/>
  <c r="I357" i="13" s="1" a="1"/>
  <c r="W356" i="13"/>
  <c r="X356" i="13" s="1"/>
  <c r="I356" i="12"/>
  <c r="I357" i="12" s="1" a="1"/>
  <c r="W356" i="12"/>
  <c r="X356" i="12" s="1"/>
  <c r="H372" i="12"/>
  <c r="U371" i="12"/>
  <c r="V371" i="12" s="1"/>
  <c r="R371" i="12"/>
  <c r="S371" i="12" s="1"/>
  <c r="O371" i="12"/>
  <c r="Q371" i="12" s="1"/>
  <c r="I358" i="11"/>
  <c r="I359" i="11" s="1" a="1"/>
  <c r="W358" i="11"/>
  <c r="X358" i="11" s="1"/>
  <c r="U366" i="11"/>
  <c r="V366" i="11" s="1"/>
  <c r="H367" i="11"/>
  <c r="R366" i="11"/>
  <c r="S366" i="11" s="1"/>
  <c r="O366" i="11"/>
  <c r="Q366" i="11" s="1"/>
  <c r="R367" i="10"/>
  <c r="S367" i="10" s="1"/>
  <c r="U367" i="10"/>
  <c r="V367" i="10" s="1"/>
  <c r="H368" i="10"/>
  <c r="O367" i="10"/>
  <c r="Q367" i="10" s="1"/>
  <c r="X356" i="10"/>
  <c r="I356" i="10"/>
  <c r="I357" i="10" s="1" a="1"/>
  <c r="W357" i="10" s="1"/>
  <c r="W358" i="7"/>
  <c r="X358" i="7" s="1"/>
  <c r="Y358" i="7" s="1"/>
  <c r="I358" i="7"/>
  <c r="I359" i="7" s="1" a="1"/>
  <c r="H367" i="7"/>
  <c r="U366" i="7"/>
  <c r="V366" i="7" s="1"/>
  <c r="O366" i="7"/>
  <c r="Q366" i="7" s="1"/>
  <c r="R366" i="7"/>
  <c r="S366" i="7" s="1"/>
  <c r="W355" i="6"/>
  <c r="X355" i="6" s="1"/>
  <c r="Y355" i="6" s="1"/>
  <c r="I355" i="6"/>
  <c r="I356" i="6" s="1" a="1"/>
  <c r="H367" i="6"/>
  <c r="U366" i="6"/>
  <c r="V366" i="6" s="1"/>
  <c r="O366" i="6"/>
  <c r="Q366" i="6" s="1"/>
  <c r="R366" i="6"/>
  <c r="S366" i="6" s="1"/>
  <c r="I355" i="5"/>
  <c r="I356" i="5" s="1" a="1"/>
  <c r="W355" i="5"/>
  <c r="X355" i="5" s="1"/>
  <c r="Y355" i="5" s="1"/>
  <c r="U367" i="5"/>
  <c r="V367" i="5" s="1"/>
  <c r="H368" i="5"/>
  <c r="O367" i="5"/>
  <c r="Q367" i="5" s="1"/>
  <c r="R367" i="5"/>
  <c r="S367" i="5" s="1"/>
  <c r="O367" i="4"/>
  <c r="Q367" i="4" s="1"/>
  <c r="R367" i="4"/>
  <c r="S367" i="4" s="1"/>
  <c r="H368" i="4"/>
  <c r="U367" i="4"/>
  <c r="V367" i="4" s="1"/>
  <c r="I360" i="4"/>
  <c r="I361" i="4" s="1" a="1"/>
  <c r="W360" i="4"/>
  <c r="X360" i="4" s="1"/>
  <c r="Y360" i="4" s="1"/>
  <c r="O367" i="13" l="1"/>
  <c r="Q367" i="13" s="1"/>
  <c r="U367" i="13"/>
  <c r="V367" i="13" s="1"/>
  <c r="H368" i="13"/>
  <c r="R367" i="13"/>
  <c r="S367" i="13" s="1"/>
  <c r="I357" i="13"/>
  <c r="I358" i="13" s="1" a="1"/>
  <c r="W357" i="13"/>
  <c r="X357" i="13" s="1"/>
  <c r="H373" i="12"/>
  <c r="U372" i="12"/>
  <c r="V372" i="12" s="1"/>
  <c r="O372" i="12"/>
  <c r="Q372" i="12" s="1"/>
  <c r="R372" i="12"/>
  <c r="S372" i="12" s="1"/>
  <c r="I357" i="12"/>
  <c r="I358" i="12" s="1" a="1"/>
  <c r="W357" i="12"/>
  <c r="X357" i="12" s="1"/>
  <c r="U367" i="11"/>
  <c r="V367" i="11" s="1"/>
  <c r="H368" i="11"/>
  <c r="R367" i="11"/>
  <c r="S367" i="11" s="1"/>
  <c r="O367" i="11"/>
  <c r="Q367" i="11" s="1"/>
  <c r="I359" i="11"/>
  <c r="I360" i="11" s="1" a="1"/>
  <c r="W359" i="11"/>
  <c r="X359" i="11" s="1"/>
  <c r="R368" i="10"/>
  <c r="S368" i="10" s="1"/>
  <c r="U368" i="10"/>
  <c r="V368" i="10" s="1"/>
  <c r="H369" i="10"/>
  <c r="O368" i="10"/>
  <c r="Q368" i="10" s="1"/>
  <c r="I357" i="10"/>
  <c r="I358" i="10" s="1" a="1"/>
  <c r="W358" i="10" s="1"/>
  <c r="X357" i="10"/>
  <c r="H368" i="7"/>
  <c r="U367" i="7"/>
  <c r="V367" i="7" s="1"/>
  <c r="R367" i="7"/>
  <c r="S367" i="7" s="1"/>
  <c r="O367" i="7"/>
  <c r="Q367" i="7" s="1"/>
  <c r="W359" i="7"/>
  <c r="X359" i="7" s="1"/>
  <c r="Y359" i="7" s="1"/>
  <c r="I359" i="7"/>
  <c r="I360" i="7" s="1" a="1"/>
  <c r="U367" i="6"/>
  <c r="V367" i="6" s="1"/>
  <c r="H368" i="6"/>
  <c r="O367" i="6"/>
  <c r="Q367" i="6" s="1"/>
  <c r="R367" i="6"/>
  <c r="S367" i="6" s="1"/>
  <c r="I356" i="6"/>
  <c r="I357" i="6" s="1" a="1"/>
  <c r="W356" i="6"/>
  <c r="X356" i="6" s="1"/>
  <c r="Y356" i="6" s="1"/>
  <c r="H369" i="5"/>
  <c r="U368" i="5"/>
  <c r="V368" i="5" s="1"/>
  <c r="R368" i="5"/>
  <c r="S368" i="5" s="1"/>
  <c r="O368" i="5"/>
  <c r="Q368" i="5" s="1"/>
  <c r="I356" i="5"/>
  <c r="I357" i="5" s="1" a="1"/>
  <c r="W356" i="5"/>
  <c r="X356" i="5" s="1"/>
  <c r="Y356" i="5" s="1"/>
  <c r="O368" i="4"/>
  <c r="Q368" i="4" s="1"/>
  <c r="R368" i="4"/>
  <c r="S368" i="4" s="1"/>
  <c r="H369" i="4"/>
  <c r="U368" i="4"/>
  <c r="V368" i="4" s="1"/>
  <c r="I361" i="4"/>
  <c r="I362" i="4" s="1" a="1"/>
  <c r="W361" i="4"/>
  <c r="X361" i="4" s="1"/>
  <c r="Y361" i="4" s="1"/>
  <c r="H369" i="13" l="1"/>
  <c r="R368" i="13"/>
  <c r="S368" i="13" s="1"/>
  <c r="O368" i="13"/>
  <c r="Q368" i="13" s="1"/>
  <c r="U368" i="13"/>
  <c r="V368" i="13" s="1"/>
  <c r="I358" i="13"/>
  <c r="I359" i="13" s="1" a="1"/>
  <c r="W358" i="13"/>
  <c r="X358" i="13" s="1"/>
  <c r="I358" i="12"/>
  <c r="I359" i="12" s="1" a="1"/>
  <c r="W358" i="12"/>
  <c r="X358" i="12" s="1"/>
  <c r="U373" i="12"/>
  <c r="V373" i="12" s="1"/>
  <c r="H374" i="12"/>
  <c r="O373" i="12"/>
  <c r="Q373" i="12" s="1"/>
  <c r="R373" i="12"/>
  <c r="S373" i="12" s="1"/>
  <c r="I360" i="11"/>
  <c r="I361" i="11" s="1" a="1"/>
  <c r="W360" i="11"/>
  <c r="X360" i="11" s="1"/>
  <c r="U368" i="11"/>
  <c r="V368" i="11" s="1"/>
  <c r="H369" i="11"/>
  <c r="R368" i="11"/>
  <c r="S368" i="11" s="1"/>
  <c r="O368" i="11"/>
  <c r="Q368" i="11" s="1"/>
  <c r="U369" i="10"/>
  <c r="V369" i="10" s="1"/>
  <c r="O369" i="10"/>
  <c r="Q369" i="10" s="1"/>
  <c r="H370" i="10"/>
  <c r="R369" i="10"/>
  <c r="S369" i="10" s="1"/>
  <c r="I358" i="10"/>
  <c r="I359" i="10" s="1" a="1"/>
  <c r="W359" i="10" s="1"/>
  <c r="X358" i="10"/>
  <c r="W360" i="7"/>
  <c r="X360" i="7" s="1"/>
  <c r="Y360" i="7" s="1"/>
  <c r="I360" i="7"/>
  <c r="I361" i="7" s="1" a="1"/>
  <c r="H369" i="7"/>
  <c r="U368" i="7"/>
  <c r="V368" i="7" s="1"/>
  <c r="O368" i="7"/>
  <c r="Q368" i="7" s="1"/>
  <c r="R368" i="7"/>
  <c r="S368" i="7" s="1"/>
  <c r="I357" i="6"/>
  <c r="I358" i="6" s="1" a="1"/>
  <c r="W357" i="6"/>
  <c r="X357" i="6" s="1"/>
  <c r="Y357" i="6" s="1"/>
  <c r="U368" i="6"/>
  <c r="V368" i="6" s="1"/>
  <c r="H369" i="6"/>
  <c r="R368" i="6"/>
  <c r="S368" i="6" s="1"/>
  <c r="O368" i="6"/>
  <c r="Q368" i="6" s="1"/>
  <c r="I357" i="5"/>
  <c r="I358" i="5" s="1" a="1"/>
  <c r="W357" i="5"/>
  <c r="X357" i="5" s="1"/>
  <c r="Y357" i="5" s="1"/>
  <c r="H370" i="5"/>
  <c r="U369" i="5"/>
  <c r="V369" i="5" s="1"/>
  <c r="R369" i="5"/>
  <c r="S369" i="5" s="1"/>
  <c r="O369" i="5"/>
  <c r="Q369" i="5" s="1"/>
  <c r="O369" i="4"/>
  <c r="Q369" i="4" s="1"/>
  <c r="R369" i="4"/>
  <c r="S369" i="4" s="1"/>
  <c r="H370" i="4"/>
  <c r="U369" i="4"/>
  <c r="V369" i="4" s="1"/>
  <c r="I362" i="4"/>
  <c r="I363" i="4" s="1" a="1"/>
  <c r="W362" i="4"/>
  <c r="X362" i="4" s="1"/>
  <c r="Y362" i="4" s="1"/>
  <c r="U369" i="13" l="1"/>
  <c r="V369" i="13" s="1"/>
  <c r="R369" i="13"/>
  <c r="S369" i="13" s="1"/>
  <c r="O369" i="13"/>
  <c r="Q369" i="13" s="1"/>
  <c r="H370" i="13"/>
  <c r="I359" i="13"/>
  <c r="I360" i="13" s="1" a="1"/>
  <c r="W359" i="13"/>
  <c r="X359" i="13" s="1"/>
  <c r="U374" i="12"/>
  <c r="V374" i="12" s="1"/>
  <c r="H375" i="12"/>
  <c r="O374" i="12"/>
  <c r="Q374" i="12" s="1"/>
  <c r="R374" i="12"/>
  <c r="S374" i="12" s="1"/>
  <c r="I359" i="12"/>
  <c r="I360" i="12" s="1" a="1"/>
  <c r="W359" i="12"/>
  <c r="X359" i="12" s="1"/>
  <c r="U369" i="11"/>
  <c r="V369" i="11" s="1"/>
  <c r="H370" i="11"/>
  <c r="O369" i="11"/>
  <c r="Q369" i="11" s="1"/>
  <c r="R369" i="11"/>
  <c r="S369" i="11" s="1"/>
  <c r="I361" i="11"/>
  <c r="I362" i="11" s="1" a="1"/>
  <c r="W361" i="11"/>
  <c r="X361" i="11" s="1"/>
  <c r="U370" i="10"/>
  <c r="V370" i="10" s="1"/>
  <c r="H371" i="10"/>
  <c r="O370" i="10"/>
  <c r="Q370" i="10" s="1"/>
  <c r="R370" i="10"/>
  <c r="S370" i="10" s="1"/>
  <c r="I359" i="10"/>
  <c r="I360" i="10" s="1" a="1"/>
  <c r="W360" i="10" s="1"/>
  <c r="X359" i="10"/>
  <c r="U369" i="7"/>
  <c r="V369" i="7" s="1"/>
  <c r="H370" i="7"/>
  <c r="O369" i="7"/>
  <c r="Q369" i="7" s="1"/>
  <c r="R369" i="7"/>
  <c r="S369" i="7" s="1"/>
  <c r="I361" i="7"/>
  <c r="I362" i="7" s="1" a="1"/>
  <c r="W361" i="7"/>
  <c r="X361" i="7" s="1"/>
  <c r="Y361" i="7" s="1"/>
  <c r="H370" i="6"/>
  <c r="U369" i="6"/>
  <c r="V369" i="6" s="1"/>
  <c r="R369" i="6"/>
  <c r="S369" i="6" s="1"/>
  <c r="O369" i="6"/>
  <c r="Q369" i="6" s="1"/>
  <c r="I358" i="6"/>
  <c r="I359" i="6" s="1" a="1"/>
  <c r="W358" i="6"/>
  <c r="X358" i="6" s="1"/>
  <c r="Y358" i="6" s="1"/>
  <c r="H371" i="5"/>
  <c r="U370" i="5"/>
  <c r="V370" i="5" s="1"/>
  <c r="O370" i="5"/>
  <c r="Q370" i="5" s="1"/>
  <c r="R370" i="5"/>
  <c r="S370" i="5" s="1"/>
  <c r="I358" i="5"/>
  <c r="I359" i="5" s="1" a="1"/>
  <c r="W358" i="5"/>
  <c r="X358" i="5" s="1"/>
  <c r="Y358" i="5" s="1"/>
  <c r="O370" i="4"/>
  <c r="Q370" i="4" s="1"/>
  <c r="R370" i="4"/>
  <c r="S370" i="4" s="1"/>
  <c r="H371" i="4"/>
  <c r="U370" i="4"/>
  <c r="V370" i="4" s="1"/>
  <c r="I363" i="4"/>
  <c r="I364" i="4" s="1" a="1"/>
  <c r="W363" i="4"/>
  <c r="X363" i="4" s="1"/>
  <c r="Y363" i="4" s="1"/>
  <c r="H371" i="13" l="1"/>
  <c r="U370" i="13"/>
  <c r="V370" i="13" s="1"/>
  <c r="O370" i="13"/>
  <c r="Q370" i="13" s="1"/>
  <c r="R370" i="13"/>
  <c r="S370" i="13" s="1"/>
  <c r="I360" i="13"/>
  <c r="I361" i="13" s="1" a="1"/>
  <c r="W360" i="13"/>
  <c r="X360" i="13" s="1"/>
  <c r="I360" i="12"/>
  <c r="I361" i="12" s="1" a="1"/>
  <c r="W360" i="12"/>
  <c r="X360" i="12" s="1"/>
  <c r="U375" i="12"/>
  <c r="V375" i="12" s="1"/>
  <c r="H376" i="12"/>
  <c r="R375" i="12"/>
  <c r="S375" i="12" s="1"/>
  <c r="O375" i="12"/>
  <c r="Q375" i="12" s="1"/>
  <c r="I362" i="11"/>
  <c r="I363" i="11" s="1" a="1"/>
  <c r="W362" i="11"/>
  <c r="X362" i="11" s="1"/>
  <c r="U370" i="11"/>
  <c r="V370" i="11" s="1"/>
  <c r="H371" i="11"/>
  <c r="R370" i="11"/>
  <c r="S370" i="11" s="1"/>
  <c r="O370" i="11"/>
  <c r="Q370" i="11" s="1"/>
  <c r="H372" i="10"/>
  <c r="U371" i="10"/>
  <c r="V371" i="10" s="1"/>
  <c r="R371" i="10"/>
  <c r="S371" i="10" s="1"/>
  <c r="O371" i="10"/>
  <c r="Q371" i="10" s="1"/>
  <c r="I360" i="10"/>
  <c r="I361" i="10" s="1" a="1"/>
  <c r="W361" i="10" s="1"/>
  <c r="X360" i="10"/>
  <c r="W362" i="7"/>
  <c r="X362" i="7" s="1"/>
  <c r="Y362" i="7" s="1"/>
  <c r="I362" i="7"/>
  <c r="I363" i="7" s="1" a="1"/>
  <c r="H371" i="7"/>
  <c r="U370" i="7"/>
  <c r="V370" i="7" s="1"/>
  <c r="R370" i="7"/>
  <c r="S370" i="7" s="1"/>
  <c r="O370" i="7"/>
  <c r="Q370" i="7" s="1"/>
  <c r="I359" i="6"/>
  <c r="I360" i="6" s="1" a="1"/>
  <c r="W359" i="6"/>
  <c r="X359" i="6" s="1"/>
  <c r="Y359" i="6" s="1"/>
  <c r="U370" i="6"/>
  <c r="V370" i="6" s="1"/>
  <c r="H371" i="6"/>
  <c r="O370" i="6"/>
  <c r="Q370" i="6" s="1"/>
  <c r="R370" i="6"/>
  <c r="S370" i="6" s="1"/>
  <c r="W359" i="5"/>
  <c r="X359" i="5" s="1"/>
  <c r="Y359" i="5" s="1"/>
  <c r="I359" i="5"/>
  <c r="I360" i="5" s="1" a="1"/>
  <c r="H372" i="5"/>
  <c r="U371" i="5"/>
  <c r="V371" i="5" s="1"/>
  <c r="R371" i="5"/>
  <c r="S371" i="5" s="1"/>
  <c r="O371" i="5"/>
  <c r="Q371" i="5" s="1"/>
  <c r="O371" i="4"/>
  <c r="Q371" i="4" s="1"/>
  <c r="R371" i="4"/>
  <c r="S371" i="4" s="1"/>
  <c r="H372" i="4"/>
  <c r="U371" i="4"/>
  <c r="V371" i="4" s="1"/>
  <c r="I364" i="4"/>
  <c r="I365" i="4" s="1" a="1"/>
  <c r="W364" i="4"/>
  <c r="X364" i="4" s="1"/>
  <c r="Y364" i="4" s="1"/>
  <c r="H372" i="13" l="1"/>
  <c r="U371" i="13"/>
  <c r="V371" i="13" s="1"/>
  <c r="O371" i="13"/>
  <c r="Q371" i="13" s="1"/>
  <c r="R371" i="13"/>
  <c r="S371" i="13" s="1"/>
  <c r="I361" i="13"/>
  <c r="I362" i="13" s="1" a="1"/>
  <c r="W361" i="13"/>
  <c r="X361" i="13" s="1"/>
  <c r="U376" i="12"/>
  <c r="V376" i="12" s="1"/>
  <c r="H377" i="12"/>
  <c r="O376" i="12"/>
  <c r="Q376" i="12" s="1"/>
  <c r="R376" i="12"/>
  <c r="S376" i="12" s="1"/>
  <c r="I361" i="12"/>
  <c r="I362" i="12" s="1" a="1"/>
  <c r="W361" i="12"/>
  <c r="X361" i="12" s="1"/>
  <c r="U371" i="11"/>
  <c r="V371" i="11" s="1"/>
  <c r="H372" i="11"/>
  <c r="O371" i="11"/>
  <c r="Q371" i="11" s="1"/>
  <c r="R371" i="11"/>
  <c r="S371" i="11" s="1"/>
  <c r="I363" i="11"/>
  <c r="I364" i="11" s="1" a="1"/>
  <c r="W363" i="11"/>
  <c r="X363" i="11" s="1"/>
  <c r="H373" i="10"/>
  <c r="U372" i="10"/>
  <c r="V372" i="10" s="1"/>
  <c r="O372" i="10"/>
  <c r="Q372" i="10" s="1"/>
  <c r="R372" i="10"/>
  <c r="S372" i="10" s="1"/>
  <c r="X361" i="10"/>
  <c r="I361" i="10"/>
  <c r="I362" i="10" s="1" a="1"/>
  <c r="W362" i="10" s="1"/>
  <c r="H372" i="7"/>
  <c r="U371" i="7"/>
  <c r="V371" i="7" s="1"/>
  <c r="R371" i="7"/>
  <c r="S371" i="7" s="1"/>
  <c r="O371" i="7"/>
  <c r="Q371" i="7" s="1"/>
  <c r="W363" i="7"/>
  <c r="X363" i="7" s="1"/>
  <c r="Y363" i="7" s="1"/>
  <c r="I363" i="7"/>
  <c r="I364" i="7" s="1" a="1"/>
  <c r="H372" i="6"/>
  <c r="U371" i="6"/>
  <c r="V371" i="6" s="1"/>
  <c r="O371" i="6"/>
  <c r="Q371" i="6" s="1"/>
  <c r="R371" i="6"/>
  <c r="S371" i="6" s="1"/>
  <c r="I360" i="6"/>
  <c r="I361" i="6" s="1" a="1"/>
  <c r="W360" i="6"/>
  <c r="X360" i="6" s="1"/>
  <c r="Y360" i="6" s="1"/>
  <c r="U372" i="5"/>
  <c r="V372" i="5" s="1"/>
  <c r="H373" i="5"/>
  <c r="R372" i="5"/>
  <c r="S372" i="5" s="1"/>
  <c r="O372" i="5"/>
  <c r="Q372" i="5" s="1"/>
  <c r="W360" i="5"/>
  <c r="X360" i="5" s="1"/>
  <c r="Y360" i="5" s="1"/>
  <c r="I360" i="5"/>
  <c r="I361" i="5" s="1" a="1"/>
  <c r="O372" i="4"/>
  <c r="Q372" i="4" s="1"/>
  <c r="R372" i="4"/>
  <c r="S372" i="4" s="1"/>
  <c r="H373" i="4"/>
  <c r="U372" i="4"/>
  <c r="V372" i="4" s="1"/>
  <c r="I365" i="4"/>
  <c r="I366" i="4" s="1" a="1"/>
  <c r="W365" i="4"/>
  <c r="X365" i="4" s="1"/>
  <c r="Y365" i="4" s="1"/>
  <c r="H373" i="13" l="1"/>
  <c r="U372" i="13"/>
  <c r="V372" i="13" s="1"/>
  <c r="R372" i="13"/>
  <c r="S372" i="13" s="1"/>
  <c r="O372" i="13"/>
  <c r="Q372" i="13" s="1"/>
  <c r="I362" i="13"/>
  <c r="I363" i="13" s="1" a="1"/>
  <c r="W362" i="13"/>
  <c r="X362" i="13" s="1"/>
  <c r="I362" i="12"/>
  <c r="I363" i="12" s="1" a="1"/>
  <c r="W362" i="12"/>
  <c r="X362" i="12" s="1"/>
  <c r="U377" i="12"/>
  <c r="V377" i="12" s="1"/>
  <c r="H378" i="12"/>
  <c r="O377" i="12"/>
  <c r="Q377" i="12" s="1"/>
  <c r="R377" i="12"/>
  <c r="S377" i="12" s="1"/>
  <c r="I364" i="11"/>
  <c r="I365" i="11" s="1" a="1"/>
  <c r="W364" i="11"/>
  <c r="X364" i="11" s="1"/>
  <c r="H373" i="11"/>
  <c r="U372" i="11"/>
  <c r="V372" i="11" s="1"/>
  <c r="O372" i="11"/>
  <c r="Q372" i="11" s="1"/>
  <c r="R372" i="11"/>
  <c r="S372" i="11" s="1"/>
  <c r="H374" i="10"/>
  <c r="U373" i="10"/>
  <c r="V373" i="10" s="1"/>
  <c r="R373" i="10"/>
  <c r="S373" i="10" s="1"/>
  <c r="O373" i="10"/>
  <c r="Q373" i="10" s="1"/>
  <c r="X362" i="10"/>
  <c r="I362" i="10"/>
  <c r="I363" i="10" s="1" a="1"/>
  <c r="W363" i="10" s="1"/>
  <c r="W364" i="7"/>
  <c r="X364" i="7" s="1"/>
  <c r="Y364" i="7" s="1"/>
  <c r="I364" i="7"/>
  <c r="I365" i="7" s="1" a="1"/>
  <c r="H373" i="7"/>
  <c r="U372" i="7"/>
  <c r="V372" i="7" s="1"/>
  <c r="O372" i="7"/>
  <c r="Q372" i="7" s="1"/>
  <c r="R372" i="7"/>
  <c r="S372" i="7" s="1"/>
  <c r="W361" i="6"/>
  <c r="X361" i="6" s="1"/>
  <c r="Y361" i="6" s="1"/>
  <c r="I361" i="6"/>
  <c r="I362" i="6" s="1" a="1"/>
  <c r="H373" i="6"/>
  <c r="U372" i="6"/>
  <c r="V372" i="6" s="1"/>
  <c r="R372" i="6"/>
  <c r="S372" i="6" s="1"/>
  <c r="O372" i="6"/>
  <c r="Q372" i="6" s="1"/>
  <c r="W361" i="5"/>
  <c r="X361" i="5" s="1"/>
  <c r="Y361" i="5" s="1"/>
  <c r="I361" i="5"/>
  <c r="I362" i="5" s="1" a="1"/>
  <c r="H374" i="5"/>
  <c r="U373" i="5"/>
  <c r="V373" i="5" s="1"/>
  <c r="O373" i="5"/>
  <c r="Q373" i="5" s="1"/>
  <c r="R373" i="5"/>
  <c r="S373" i="5" s="1"/>
  <c r="O373" i="4"/>
  <c r="Q373" i="4" s="1"/>
  <c r="R373" i="4"/>
  <c r="S373" i="4" s="1"/>
  <c r="H374" i="4"/>
  <c r="U373" i="4"/>
  <c r="V373" i="4" s="1"/>
  <c r="I366" i="4"/>
  <c r="I367" i="4" s="1" a="1"/>
  <c r="W366" i="4"/>
  <c r="X366" i="4" s="1"/>
  <c r="Y366" i="4" s="1"/>
  <c r="H374" i="13" l="1"/>
  <c r="U373" i="13"/>
  <c r="V373" i="13" s="1"/>
  <c r="O373" i="13"/>
  <c r="Q373" i="13" s="1"/>
  <c r="R373" i="13"/>
  <c r="S373" i="13" s="1"/>
  <c r="I363" i="13"/>
  <c r="I364" i="13" s="1" a="1"/>
  <c r="W363" i="13"/>
  <c r="X363" i="13" s="1"/>
  <c r="U378" i="12"/>
  <c r="V378" i="12" s="1"/>
  <c r="H379" i="12"/>
  <c r="O378" i="12"/>
  <c r="Q378" i="12" s="1"/>
  <c r="R378" i="12"/>
  <c r="S378" i="12" s="1"/>
  <c r="I363" i="12"/>
  <c r="I364" i="12" s="1" a="1"/>
  <c r="W363" i="12"/>
  <c r="X363" i="12" s="1"/>
  <c r="H374" i="11"/>
  <c r="U373" i="11"/>
  <c r="V373" i="11" s="1"/>
  <c r="O373" i="11"/>
  <c r="Q373" i="11" s="1"/>
  <c r="R373" i="11"/>
  <c r="S373" i="11" s="1"/>
  <c r="I365" i="11"/>
  <c r="I366" i="11" s="1" a="1"/>
  <c r="W365" i="11"/>
  <c r="X365" i="11" s="1"/>
  <c r="H375" i="10"/>
  <c r="U374" i="10"/>
  <c r="V374" i="10" s="1"/>
  <c r="O374" i="10"/>
  <c r="Q374" i="10" s="1"/>
  <c r="R374" i="10"/>
  <c r="S374" i="10" s="1"/>
  <c r="X363" i="10"/>
  <c r="I363" i="10"/>
  <c r="I364" i="10" s="1" a="1"/>
  <c r="W364" i="10" s="1"/>
  <c r="H374" i="7"/>
  <c r="U373" i="7"/>
  <c r="V373" i="7" s="1"/>
  <c r="O373" i="7"/>
  <c r="Q373" i="7" s="1"/>
  <c r="R373" i="7"/>
  <c r="S373" i="7" s="1"/>
  <c r="I365" i="7"/>
  <c r="I366" i="7" s="1" a="1"/>
  <c r="W365" i="7"/>
  <c r="X365" i="7" s="1"/>
  <c r="Y365" i="7" s="1"/>
  <c r="H374" i="6"/>
  <c r="U373" i="6"/>
  <c r="V373" i="6" s="1"/>
  <c r="O373" i="6"/>
  <c r="Q373" i="6" s="1"/>
  <c r="R373" i="6"/>
  <c r="S373" i="6" s="1"/>
  <c r="W362" i="6"/>
  <c r="X362" i="6" s="1"/>
  <c r="Y362" i="6" s="1"/>
  <c r="I362" i="6"/>
  <c r="I363" i="6" s="1" a="1"/>
  <c r="W362" i="5"/>
  <c r="X362" i="5" s="1"/>
  <c r="Y362" i="5" s="1"/>
  <c r="I362" i="5"/>
  <c r="I363" i="5" s="1" a="1"/>
  <c r="H375" i="5"/>
  <c r="U374" i="5"/>
  <c r="V374" i="5" s="1"/>
  <c r="O374" i="5"/>
  <c r="Q374" i="5" s="1"/>
  <c r="R374" i="5"/>
  <c r="S374" i="5" s="1"/>
  <c r="O374" i="4"/>
  <c r="Q374" i="4" s="1"/>
  <c r="R374" i="4"/>
  <c r="S374" i="4" s="1"/>
  <c r="H375" i="4"/>
  <c r="U374" i="4"/>
  <c r="V374" i="4" s="1"/>
  <c r="I367" i="4"/>
  <c r="I368" i="4" s="1" a="1"/>
  <c r="W367" i="4"/>
  <c r="X367" i="4" s="1"/>
  <c r="Y367" i="4" s="1"/>
  <c r="U374" i="13" l="1"/>
  <c r="V374" i="13" s="1"/>
  <c r="R374" i="13"/>
  <c r="S374" i="13" s="1"/>
  <c r="H375" i="13"/>
  <c r="O374" i="13"/>
  <c r="Q374" i="13" s="1"/>
  <c r="I364" i="13"/>
  <c r="I365" i="13" s="1" a="1"/>
  <c r="W364" i="13"/>
  <c r="X364" i="13" s="1"/>
  <c r="H380" i="12"/>
  <c r="U379" i="12"/>
  <c r="V379" i="12" s="1"/>
  <c r="R379" i="12"/>
  <c r="S379" i="12" s="1"/>
  <c r="O379" i="12"/>
  <c r="Q379" i="12" s="1"/>
  <c r="I364" i="12"/>
  <c r="I365" i="12" s="1" a="1"/>
  <c r="W364" i="12"/>
  <c r="X364" i="12" s="1"/>
  <c r="H375" i="11"/>
  <c r="U374" i="11"/>
  <c r="V374" i="11" s="1"/>
  <c r="R374" i="11"/>
  <c r="S374" i="11" s="1"/>
  <c r="O374" i="11"/>
  <c r="Q374" i="11" s="1"/>
  <c r="I366" i="11"/>
  <c r="I367" i="11" s="1" a="1"/>
  <c r="W366" i="11"/>
  <c r="X366" i="11" s="1"/>
  <c r="U375" i="10"/>
  <c r="V375" i="10" s="1"/>
  <c r="H376" i="10"/>
  <c r="O375" i="10"/>
  <c r="Q375" i="10" s="1"/>
  <c r="R375" i="10"/>
  <c r="S375" i="10" s="1"/>
  <c r="X364" i="10"/>
  <c r="I364" i="10"/>
  <c r="I365" i="10" s="1" a="1"/>
  <c r="W365" i="10" s="1"/>
  <c r="W366" i="7"/>
  <c r="X366" i="7" s="1"/>
  <c r="Y366" i="7" s="1"/>
  <c r="I366" i="7"/>
  <c r="I367" i="7" s="1" a="1"/>
  <c r="U374" i="7"/>
  <c r="V374" i="7" s="1"/>
  <c r="H375" i="7"/>
  <c r="R374" i="7"/>
  <c r="S374" i="7" s="1"/>
  <c r="O374" i="7"/>
  <c r="Q374" i="7" s="1"/>
  <c r="W363" i="6"/>
  <c r="X363" i="6" s="1"/>
  <c r="Y363" i="6" s="1"/>
  <c r="I363" i="6"/>
  <c r="I364" i="6" s="1" a="1"/>
  <c r="H375" i="6"/>
  <c r="U374" i="6"/>
  <c r="V374" i="6" s="1"/>
  <c r="R374" i="6"/>
  <c r="S374" i="6" s="1"/>
  <c r="O374" i="6"/>
  <c r="Q374" i="6" s="1"/>
  <c r="H376" i="5"/>
  <c r="U375" i="5"/>
  <c r="V375" i="5" s="1"/>
  <c r="O375" i="5"/>
  <c r="Q375" i="5" s="1"/>
  <c r="R375" i="5"/>
  <c r="S375" i="5" s="1"/>
  <c r="W363" i="5"/>
  <c r="X363" i="5" s="1"/>
  <c r="Y363" i="5" s="1"/>
  <c r="I363" i="5"/>
  <c r="I364" i="5" s="1" a="1"/>
  <c r="O375" i="4"/>
  <c r="Q375" i="4" s="1"/>
  <c r="R375" i="4"/>
  <c r="S375" i="4" s="1"/>
  <c r="H376" i="4"/>
  <c r="U375" i="4"/>
  <c r="V375" i="4" s="1"/>
  <c r="I368" i="4"/>
  <c r="I369" i="4" s="1" a="1"/>
  <c r="W368" i="4"/>
  <c r="X368" i="4" s="1"/>
  <c r="Y368" i="4" s="1"/>
  <c r="R375" i="13" l="1"/>
  <c r="S375" i="13" s="1"/>
  <c r="U375" i="13"/>
  <c r="V375" i="13" s="1"/>
  <c r="H376" i="13"/>
  <c r="O375" i="13"/>
  <c r="Q375" i="13" s="1"/>
  <c r="I365" i="13"/>
  <c r="I366" i="13" s="1" a="1"/>
  <c r="W365" i="13"/>
  <c r="X365" i="13" s="1"/>
  <c r="I365" i="12"/>
  <c r="I366" i="12" s="1" a="1"/>
  <c r="W365" i="12"/>
  <c r="X365" i="12" s="1"/>
  <c r="H381" i="12"/>
  <c r="U380" i="12"/>
  <c r="V380" i="12" s="1"/>
  <c r="R380" i="12"/>
  <c r="S380" i="12" s="1"/>
  <c r="O380" i="12"/>
  <c r="Q380" i="12" s="1"/>
  <c r="I367" i="11"/>
  <c r="I368" i="11" s="1" a="1"/>
  <c r="W367" i="11"/>
  <c r="X367" i="11" s="1"/>
  <c r="H376" i="11"/>
  <c r="U375" i="11"/>
  <c r="V375" i="11" s="1"/>
  <c r="R375" i="11"/>
  <c r="S375" i="11" s="1"/>
  <c r="O375" i="11"/>
  <c r="Q375" i="11" s="1"/>
  <c r="U376" i="10"/>
  <c r="V376" i="10" s="1"/>
  <c r="O376" i="10"/>
  <c r="Q376" i="10" s="1"/>
  <c r="H377" i="10"/>
  <c r="R376" i="10"/>
  <c r="S376" i="10" s="1"/>
  <c r="I365" i="10"/>
  <c r="I366" i="10" s="1" a="1"/>
  <c r="W366" i="10" s="1"/>
  <c r="X365" i="10"/>
  <c r="H376" i="7"/>
  <c r="U375" i="7"/>
  <c r="V375" i="7" s="1"/>
  <c r="O375" i="7"/>
  <c r="Q375" i="7" s="1"/>
  <c r="R375" i="7"/>
  <c r="S375" i="7" s="1"/>
  <c r="I367" i="7"/>
  <c r="I368" i="7" s="1" a="1"/>
  <c r="W367" i="7"/>
  <c r="X367" i="7" s="1"/>
  <c r="Y367" i="7" s="1"/>
  <c r="W364" i="6"/>
  <c r="X364" i="6" s="1"/>
  <c r="Y364" i="6" s="1"/>
  <c r="I364" i="6"/>
  <c r="I365" i="6" s="1" a="1"/>
  <c r="H376" i="6"/>
  <c r="U375" i="6"/>
  <c r="V375" i="6" s="1"/>
  <c r="O375" i="6"/>
  <c r="Q375" i="6" s="1"/>
  <c r="R375" i="6"/>
  <c r="S375" i="6" s="1"/>
  <c r="W364" i="5"/>
  <c r="X364" i="5" s="1"/>
  <c r="Y364" i="5" s="1"/>
  <c r="I364" i="5"/>
  <c r="I365" i="5" s="1" a="1"/>
  <c r="U376" i="5"/>
  <c r="V376" i="5" s="1"/>
  <c r="H377" i="5"/>
  <c r="O376" i="5"/>
  <c r="Q376" i="5" s="1"/>
  <c r="R376" i="5"/>
  <c r="S376" i="5" s="1"/>
  <c r="O376" i="4"/>
  <c r="Q376" i="4" s="1"/>
  <c r="R376" i="4"/>
  <c r="S376" i="4" s="1"/>
  <c r="H377" i="4"/>
  <c r="U376" i="4"/>
  <c r="V376" i="4" s="1"/>
  <c r="I369" i="4"/>
  <c r="I370" i="4" s="1" a="1"/>
  <c r="W369" i="4"/>
  <c r="X369" i="4" s="1"/>
  <c r="Y369" i="4" s="1"/>
  <c r="H377" i="13" l="1"/>
  <c r="R376" i="13"/>
  <c r="S376" i="13" s="1"/>
  <c r="U376" i="13"/>
  <c r="V376" i="13" s="1"/>
  <c r="O376" i="13"/>
  <c r="Q376" i="13" s="1"/>
  <c r="I366" i="13"/>
  <c r="I367" i="13" s="1" a="1"/>
  <c r="W366" i="13"/>
  <c r="X366" i="13" s="1"/>
  <c r="H382" i="12"/>
  <c r="U381" i="12"/>
  <c r="V381" i="12" s="1"/>
  <c r="R381" i="12"/>
  <c r="S381" i="12" s="1"/>
  <c r="O381" i="12"/>
  <c r="Q381" i="12" s="1"/>
  <c r="I366" i="12"/>
  <c r="I367" i="12" s="1" a="1"/>
  <c r="W366" i="12"/>
  <c r="X366" i="12" s="1"/>
  <c r="H377" i="11"/>
  <c r="U376" i="11"/>
  <c r="V376" i="11" s="1"/>
  <c r="O376" i="11"/>
  <c r="Q376" i="11" s="1"/>
  <c r="R376" i="11"/>
  <c r="S376" i="11" s="1"/>
  <c r="I368" i="11"/>
  <c r="I369" i="11" s="1" a="1"/>
  <c r="W368" i="11"/>
  <c r="X368" i="11" s="1"/>
  <c r="U377" i="10"/>
  <c r="V377" i="10" s="1"/>
  <c r="H378" i="10"/>
  <c r="O377" i="10"/>
  <c r="Q377" i="10" s="1"/>
  <c r="R377" i="10"/>
  <c r="S377" i="10" s="1"/>
  <c r="I366" i="10"/>
  <c r="I367" i="10" s="1" a="1"/>
  <c r="W367" i="10" s="1"/>
  <c r="X366" i="10"/>
  <c r="W368" i="7"/>
  <c r="X368" i="7" s="1"/>
  <c r="Y368" i="7" s="1"/>
  <c r="I368" i="7"/>
  <c r="I369" i="7" s="1" a="1"/>
  <c r="H377" i="7"/>
  <c r="U376" i="7"/>
  <c r="V376" i="7" s="1"/>
  <c r="R376" i="7"/>
  <c r="S376" i="7" s="1"/>
  <c r="O376" i="7"/>
  <c r="Q376" i="7" s="1"/>
  <c r="W365" i="6"/>
  <c r="X365" i="6" s="1"/>
  <c r="Y365" i="6" s="1"/>
  <c r="I365" i="6"/>
  <c r="I366" i="6" s="1" a="1"/>
  <c r="H377" i="6"/>
  <c r="U376" i="6"/>
  <c r="V376" i="6" s="1"/>
  <c r="R376" i="6"/>
  <c r="S376" i="6" s="1"/>
  <c r="O376" i="6"/>
  <c r="Q376" i="6" s="1"/>
  <c r="W365" i="5"/>
  <c r="X365" i="5" s="1"/>
  <c r="Y365" i="5" s="1"/>
  <c r="I365" i="5"/>
  <c r="I366" i="5" s="1" a="1"/>
  <c r="U377" i="5"/>
  <c r="V377" i="5" s="1"/>
  <c r="H378" i="5"/>
  <c r="R377" i="5"/>
  <c r="S377" i="5" s="1"/>
  <c r="O377" i="5"/>
  <c r="Q377" i="5" s="1"/>
  <c r="O377" i="4"/>
  <c r="Q377" i="4" s="1"/>
  <c r="R377" i="4"/>
  <c r="S377" i="4" s="1"/>
  <c r="H378" i="4"/>
  <c r="U377" i="4"/>
  <c r="V377" i="4" s="1"/>
  <c r="I370" i="4"/>
  <c r="I371" i="4" s="1" a="1"/>
  <c r="W370" i="4"/>
  <c r="X370" i="4" s="1"/>
  <c r="Y370" i="4" s="1"/>
  <c r="O377" i="13" l="1"/>
  <c r="Q377" i="13" s="1"/>
  <c r="H378" i="13"/>
  <c r="R377" i="13"/>
  <c r="S377" i="13" s="1"/>
  <c r="U377" i="13"/>
  <c r="V377" i="13" s="1"/>
  <c r="I367" i="13"/>
  <c r="I368" i="13" s="1" a="1"/>
  <c r="W367" i="13"/>
  <c r="X367" i="13" s="1"/>
  <c r="I367" i="12"/>
  <c r="I368" i="12" s="1" a="1"/>
  <c r="W367" i="12"/>
  <c r="X367" i="12" s="1"/>
  <c r="H383" i="12"/>
  <c r="U382" i="12"/>
  <c r="V382" i="12" s="1"/>
  <c r="O382" i="12"/>
  <c r="Q382" i="12" s="1"/>
  <c r="R382" i="12"/>
  <c r="S382" i="12" s="1"/>
  <c r="H378" i="11"/>
  <c r="U377" i="11"/>
  <c r="V377" i="11" s="1"/>
  <c r="O377" i="11"/>
  <c r="Q377" i="11" s="1"/>
  <c r="R377" i="11"/>
  <c r="S377" i="11" s="1"/>
  <c r="I369" i="11"/>
  <c r="I370" i="11" s="1" a="1"/>
  <c r="W369" i="11"/>
  <c r="X369" i="11" s="1"/>
  <c r="U378" i="10"/>
  <c r="V378" i="10" s="1"/>
  <c r="R378" i="10"/>
  <c r="S378" i="10" s="1"/>
  <c r="H379" i="10"/>
  <c r="O378" i="10"/>
  <c r="Q378" i="10" s="1"/>
  <c r="X367" i="10"/>
  <c r="I367" i="10"/>
  <c r="I368" i="10" s="1" a="1"/>
  <c r="W368" i="10" s="1"/>
  <c r="H378" i="7"/>
  <c r="U377" i="7"/>
  <c r="V377" i="7" s="1"/>
  <c r="O377" i="7"/>
  <c r="Q377" i="7" s="1"/>
  <c r="R377" i="7"/>
  <c r="S377" i="7" s="1"/>
  <c r="W369" i="7"/>
  <c r="X369" i="7" s="1"/>
  <c r="Y369" i="7" s="1"/>
  <c r="I369" i="7"/>
  <c r="I370" i="7" s="1" a="1"/>
  <c r="H378" i="6"/>
  <c r="U377" i="6"/>
  <c r="V377" i="6" s="1"/>
  <c r="O377" i="6"/>
  <c r="Q377" i="6" s="1"/>
  <c r="R377" i="6"/>
  <c r="S377" i="6" s="1"/>
  <c r="I366" i="6"/>
  <c r="I367" i="6" s="1" a="1"/>
  <c r="W366" i="6"/>
  <c r="X366" i="6" s="1"/>
  <c r="Y366" i="6" s="1"/>
  <c r="I366" i="5"/>
  <c r="I367" i="5" s="1" a="1"/>
  <c r="W366" i="5"/>
  <c r="X366" i="5" s="1"/>
  <c r="Y366" i="5" s="1"/>
  <c r="U378" i="5"/>
  <c r="V378" i="5" s="1"/>
  <c r="H379" i="5"/>
  <c r="O378" i="5"/>
  <c r="Q378" i="5" s="1"/>
  <c r="R378" i="5"/>
  <c r="S378" i="5" s="1"/>
  <c r="O378" i="4"/>
  <c r="Q378" i="4" s="1"/>
  <c r="R378" i="4"/>
  <c r="S378" i="4" s="1"/>
  <c r="H379" i="4"/>
  <c r="U378" i="4"/>
  <c r="V378" i="4" s="1"/>
  <c r="I371" i="4"/>
  <c r="I372" i="4" s="1" a="1"/>
  <c r="W371" i="4"/>
  <c r="X371" i="4" s="1"/>
  <c r="Y371" i="4" s="1"/>
  <c r="O378" i="13" l="1"/>
  <c r="Q378" i="13" s="1"/>
  <c r="U378" i="13"/>
  <c r="V378" i="13" s="1"/>
  <c r="H379" i="13"/>
  <c r="R378" i="13"/>
  <c r="S378" i="13" s="1"/>
  <c r="I368" i="13"/>
  <c r="I369" i="13" s="1" a="1"/>
  <c r="W368" i="13"/>
  <c r="X368" i="13" s="1"/>
  <c r="H384" i="12"/>
  <c r="U383" i="12"/>
  <c r="V383" i="12" s="1"/>
  <c r="R383" i="12"/>
  <c r="S383" i="12" s="1"/>
  <c r="O383" i="12"/>
  <c r="Q383" i="12" s="1"/>
  <c r="I368" i="12"/>
  <c r="I369" i="12" s="1" a="1"/>
  <c r="W368" i="12"/>
  <c r="X368" i="12" s="1"/>
  <c r="I370" i="11"/>
  <c r="I371" i="11" s="1" a="1"/>
  <c r="W370" i="11"/>
  <c r="X370" i="11" s="1"/>
  <c r="H379" i="11"/>
  <c r="U378" i="11"/>
  <c r="V378" i="11" s="1"/>
  <c r="O378" i="11"/>
  <c r="Q378" i="11" s="1"/>
  <c r="R378" i="11"/>
  <c r="S378" i="11" s="1"/>
  <c r="U379" i="10"/>
  <c r="V379" i="10" s="1"/>
  <c r="H380" i="10"/>
  <c r="O379" i="10"/>
  <c r="Q379" i="10" s="1"/>
  <c r="R379" i="10"/>
  <c r="S379" i="10" s="1"/>
  <c r="X368" i="10"/>
  <c r="I368" i="10"/>
  <c r="I369" i="10" s="1" a="1"/>
  <c r="W369" i="10" s="1"/>
  <c r="W370" i="7"/>
  <c r="X370" i="7" s="1"/>
  <c r="Y370" i="7" s="1"/>
  <c r="I370" i="7"/>
  <c r="I371" i="7" s="1" a="1"/>
  <c r="H379" i="7"/>
  <c r="U378" i="7"/>
  <c r="V378" i="7" s="1"/>
  <c r="O378" i="7"/>
  <c r="Q378" i="7" s="1"/>
  <c r="R378" i="7"/>
  <c r="S378" i="7" s="1"/>
  <c r="W367" i="6"/>
  <c r="X367" i="6" s="1"/>
  <c r="Y367" i="6" s="1"/>
  <c r="I367" i="6"/>
  <c r="I368" i="6" s="1" a="1"/>
  <c r="H379" i="6"/>
  <c r="U378" i="6"/>
  <c r="V378" i="6" s="1"/>
  <c r="O378" i="6"/>
  <c r="Q378" i="6" s="1"/>
  <c r="R378" i="6"/>
  <c r="S378" i="6" s="1"/>
  <c r="H380" i="5"/>
  <c r="U379" i="5"/>
  <c r="V379" i="5" s="1"/>
  <c r="O379" i="5"/>
  <c r="Q379" i="5" s="1"/>
  <c r="R379" i="5"/>
  <c r="S379" i="5" s="1"/>
  <c r="I367" i="5"/>
  <c r="I368" i="5" s="1" a="1"/>
  <c r="W367" i="5"/>
  <c r="X367" i="5" s="1"/>
  <c r="Y367" i="5" s="1"/>
  <c r="O379" i="4"/>
  <c r="Q379" i="4" s="1"/>
  <c r="R379" i="4"/>
  <c r="S379" i="4" s="1"/>
  <c r="H380" i="4"/>
  <c r="U379" i="4"/>
  <c r="V379" i="4" s="1"/>
  <c r="I372" i="4"/>
  <c r="I373" i="4" s="1" a="1"/>
  <c r="W372" i="4"/>
  <c r="X372" i="4" s="1"/>
  <c r="Y372" i="4" s="1"/>
  <c r="O379" i="13" l="1"/>
  <c r="Q379" i="13" s="1"/>
  <c r="H380" i="13"/>
  <c r="U379" i="13"/>
  <c r="V379" i="13" s="1"/>
  <c r="R379" i="13"/>
  <c r="S379" i="13" s="1"/>
  <c r="I369" i="13"/>
  <c r="I370" i="13" s="1" a="1"/>
  <c r="W369" i="13"/>
  <c r="X369" i="13" s="1"/>
  <c r="I369" i="12"/>
  <c r="I370" i="12" s="1" a="1"/>
  <c r="W369" i="12"/>
  <c r="X369" i="12" s="1"/>
  <c r="H385" i="12"/>
  <c r="U384" i="12"/>
  <c r="V384" i="12" s="1"/>
  <c r="O384" i="12"/>
  <c r="Q384" i="12" s="1"/>
  <c r="R384" i="12"/>
  <c r="S384" i="12" s="1"/>
  <c r="I371" i="11"/>
  <c r="I372" i="11" s="1" a="1"/>
  <c r="W371" i="11"/>
  <c r="X371" i="11" s="1"/>
  <c r="H380" i="11"/>
  <c r="U379" i="11"/>
  <c r="V379" i="11" s="1"/>
  <c r="O379" i="11"/>
  <c r="Q379" i="11" s="1"/>
  <c r="R379" i="11"/>
  <c r="S379" i="11" s="1"/>
  <c r="U380" i="10"/>
  <c r="V380" i="10" s="1"/>
  <c r="R380" i="10"/>
  <c r="S380" i="10" s="1"/>
  <c r="H381" i="10"/>
  <c r="O380" i="10"/>
  <c r="Q380" i="10" s="1"/>
  <c r="I369" i="10"/>
  <c r="I370" i="10" s="1" a="1"/>
  <c r="W370" i="10" s="1"/>
  <c r="X369" i="10"/>
  <c r="H380" i="7"/>
  <c r="U379" i="7"/>
  <c r="V379" i="7" s="1"/>
  <c r="O379" i="7"/>
  <c r="Q379" i="7" s="1"/>
  <c r="R379" i="7"/>
  <c r="S379" i="7" s="1"/>
  <c r="I371" i="7"/>
  <c r="I372" i="7" s="1" a="1"/>
  <c r="W371" i="7"/>
  <c r="X371" i="7" s="1"/>
  <c r="Y371" i="7" s="1"/>
  <c r="U379" i="6"/>
  <c r="V379" i="6" s="1"/>
  <c r="H380" i="6"/>
  <c r="R379" i="6"/>
  <c r="S379" i="6" s="1"/>
  <c r="O379" i="6"/>
  <c r="Q379" i="6" s="1"/>
  <c r="W368" i="6"/>
  <c r="X368" i="6" s="1"/>
  <c r="Y368" i="6" s="1"/>
  <c r="I368" i="6"/>
  <c r="I369" i="6" s="1" a="1"/>
  <c r="I368" i="5"/>
  <c r="I369" i="5" s="1" a="1"/>
  <c r="W368" i="5"/>
  <c r="X368" i="5" s="1"/>
  <c r="Y368" i="5" s="1"/>
  <c r="H381" i="5"/>
  <c r="U380" i="5"/>
  <c r="V380" i="5" s="1"/>
  <c r="R380" i="5"/>
  <c r="S380" i="5" s="1"/>
  <c r="O380" i="5"/>
  <c r="Q380" i="5" s="1"/>
  <c r="O380" i="4"/>
  <c r="Q380" i="4" s="1"/>
  <c r="R380" i="4"/>
  <c r="S380" i="4" s="1"/>
  <c r="H381" i="4"/>
  <c r="U380" i="4"/>
  <c r="V380" i="4" s="1"/>
  <c r="I373" i="4"/>
  <c r="I374" i="4" s="1" a="1"/>
  <c r="W373" i="4"/>
  <c r="X373" i="4" s="1"/>
  <c r="Y373" i="4" s="1"/>
  <c r="R380" i="13" l="1"/>
  <c r="S380" i="13" s="1"/>
  <c r="H381" i="13"/>
  <c r="U380" i="13"/>
  <c r="V380" i="13" s="1"/>
  <c r="O380" i="13"/>
  <c r="Q380" i="13" s="1"/>
  <c r="I370" i="13"/>
  <c r="I371" i="13" s="1" a="1"/>
  <c r="W370" i="13"/>
  <c r="X370" i="13" s="1"/>
  <c r="U385" i="12"/>
  <c r="V385" i="12" s="1"/>
  <c r="H386" i="12"/>
  <c r="R385" i="12"/>
  <c r="S385" i="12" s="1"/>
  <c r="O385" i="12"/>
  <c r="Q385" i="12" s="1"/>
  <c r="I370" i="12"/>
  <c r="I371" i="12" s="1" a="1"/>
  <c r="W370" i="12"/>
  <c r="X370" i="12" s="1"/>
  <c r="U380" i="11"/>
  <c r="V380" i="11" s="1"/>
  <c r="H381" i="11"/>
  <c r="O380" i="11"/>
  <c r="Q380" i="11" s="1"/>
  <c r="R380" i="11"/>
  <c r="S380" i="11" s="1"/>
  <c r="I372" i="11"/>
  <c r="I373" i="11" s="1" a="1"/>
  <c r="W372" i="11"/>
  <c r="X372" i="11" s="1"/>
  <c r="U381" i="10"/>
  <c r="V381" i="10" s="1"/>
  <c r="O381" i="10"/>
  <c r="Q381" i="10" s="1"/>
  <c r="H382" i="10"/>
  <c r="R381" i="10"/>
  <c r="S381" i="10" s="1"/>
  <c r="I370" i="10"/>
  <c r="I371" i="10" s="1" a="1"/>
  <c r="W371" i="10" s="1"/>
  <c r="X370" i="10"/>
  <c r="W372" i="7"/>
  <c r="X372" i="7" s="1"/>
  <c r="Y372" i="7" s="1"/>
  <c r="I372" i="7"/>
  <c r="I373" i="7" s="1" a="1"/>
  <c r="H381" i="7"/>
  <c r="U380" i="7"/>
  <c r="V380" i="7" s="1"/>
  <c r="O380" i="7"/>
  <c r="Q380" i="7" s="1"/>
  <c r="R380" i="7"/>
  <c r="S380" i="7" s="1"/>
  <c r="W369" i="6"/>
  <c r="X369" i="6" s="1"/>
  <c r="Y369" i="6" s="1"/>
  <c r="I369" i="6"/>
  <c r="I370" i="6" s="1" a="1"/>
  <c r="U380" i="6"/>
  <c r="V380" i="6" s="1"/>
  <c r="H381" i="6"/>
  <c r="R380" i="6"/>
  <c r="S380" i="6" s="1"/>
  <c r="O380" i="6"/>
  <c r="Q380" i="6" s="1"/>
  <c r="H382" i="5"/>
  <c r="U381" i="5"/>
  <c r="V381" i="5" s="1"/>
  <c r="O381" i="5"/>
  <c r="Q381" i="5" s="1"/>
  <c r="R381" i="5"/>
  <c r="S381" i="5" s="1"/>
  <c r="I369" i="5"/>
  <c r="I370" i="5" s="1" a="1"/>
  <c r="W369" i="5"/>
  <c r="X369" i="5" s="1"/>
  <c r="Y369" i="5" s="1"/>
  <c r="O381" i="4"/>
  <c r="Q381" i="4" s="1"/>
  <c r="R381" i="4"/>
  <c r="S381" i="4" s="1"/>
  <c r="H382" i="4"/>
  <c r="U381" i="4"/>
  <c r="V381" i="4" s="1"/>
  <c r="I374" i="4"/>
  <c r="I375" i="4" s="1" a="1"/>
  <c r="W374" i="4"/>
  <c r="X374" i="4" s="1"/>
  <c r="Y374" i="4" s="1"/>
  <c r="U381" i="13" l="1"/>
  <c r="V381" i="13" s="1"/>
  <c r="O381" i="13"/>
  <c r="Q381" i="13" s="1"/>
  <c r="H382" i="13"/>
  <c r="R381" i="13"/>
  <c r="S381" i="13" s="1"/>
  <c r="I371" i="13"/>
  <c r="I372" i="13" s="1" a="1"/>
  <c r="W371" i="13"/>
  <c r="X371" i="13" s="1"/>
  <c r="I371" i="12"/>
  <c r="I372" i="12" s="1" a="1"/>
  <c r="W371" i="12"/>
  <c r="X371" i="12" s="1"/>
  <c r="U386" i="12"/>
  <c r="V386" i="12" s="1"/>
  <c r="H387" i="12"/>
  <c r="R386" i="12"/>
  <c r="S386" i="12" s="1"/>
  <c r="O386" i="12"/>
  <c r="Q386" i="12" s="1"/>
  <c r="I373" i="11"/>
  <c r="I374" i="11" s="1" a="1"/>
  <c r="W373" i="11"/>
  <c r="X373" i="11" s="1"/>
  <c r="U381" i="11"/>
  <c r="V381" i="11" s="1"/>
  <c r="H382" i="11"/>
  <c r="O381" i="11"/>
  <c r="Q381" i="11" s="1"/>
  <c r="R381" i="11"/>
  <c r="S381" i="11" s="1"/>
  <c r="O382" i="10"/>
  <c r="Q382" i="10" s="1"/>
  <c r="U382" i="10"/>
  <c r="V382" i="10" s="1"/>
  <c r="R382" i="10"/>
  <c r="S382" i="10" s="1"/>
  <c r="H383" i="10"/>
  <c r="I371" i="10"/>
  <c r="I372" i="10" s="1" a="1"/>
  <c r="W372" i="10" s="1"/>
  <c r="X371" i="10"/>
  <c r="H382" i="7"/>
  <c r="U381" i="7"/>
  <c r="V381" i="7" s="1"/>
  <c r="O381" i="7"/>
  <c r="Q381" i="7" s="1"/>
  <c r="R381" i="7"/>
  <c r="S381" i="7" s="1"/>
  <c r="I373" i="7"/>
  <c r="I374" i="7" s="1" a="1"/>
  <c r="W373" i="7"/>
  <c r="X373" i="7" s="1"/>
  <c r="Y373" i="7" s="1"/>
  <c r="U381" i="6"/>
  <c r="V381" i="6" s="1"/>
  <c r="H382" i="6"/>
  <c r="R381" i="6"/>
  <c r="S381" i="6" s="1"/>
  <c r="O381" i="6"/>
  <c r="Q381" i="6" s="1"/>
  <c r="I370" i="6"/>
  <c r="I371" i="6" s="1" a="1"/>
  <c r="W370" i="6"/>
  <c r="X370" i="6" s="1"/>
  <c r="Y370" i="6" s="1"/>
  <c r="I370" i="5"/>
  <c r="I371" i="5" s="1" a="1"/>
  <c r="W370" i="5"/>
  <c r="X370" i="5" s="1"/>
  <c r="Y370" i="5" s="1"/>
  <c r="H383" i="5"/>
  <c r="U382" i="5"/>
  <c r="V382" i="5" s="1"/>
  <c r="R382" i="5"/>
  <c r="S382" i="5" s="1"/>
  <c r="O382" i="5"/>
  <c r="Q382" i="5" s="1"/>
  <c r="O382" i="4"/>
  <c r="Q382" i="4" s="1"/>
  <c r="R382" i="4"/>
  <c r="S382" i="4" s="1"/>
  <c r="H383" i="4"/>
  <c r="U382" i="4"/>
  <c r="V382" i="4" s="1"/>
  <c r="I375" i="4"/>
  <c r="I376" i="4" s="1" a="1"/>
  <c r="W375" i="4"/>
  <c r="X375" i="4" s="1"/>
  <c r="Y375" i="4" s="1"/>
  <c r="O382" i="13" l="1"/>
  <c r="Q382" i="13" s="1"/>
  <c r="H383" i="13"/>
  <c r="U382" i="13"/>
  <c r="V382" i="13" s="1"/>
  <c r="R382" i="13"/>
  <c r="S382" i="13" s="1"/>
  <c r="I372" i="13"/>
  <c r="I373" i="13" s="1" a="1"/>
  <c r="W372" i="13"/>
  <c r="X372" i="13" s="1"/>
  <c r="U387" i="12"/>
  <c r="V387" i="12" s="1"/>
  <c r="H388" i="12"/>
  <c r="R387" i="12"/>
  <c r="S387" i="12" s="1"/>
  <c r="O387" i="12"/>
  <c r="Q387" i="12" s="1"/>
  <c r="I372" i="12"/>
  <c r="I373" i="12" s="1" a="1"/>
  <c r="W372" i="12"/>
  <c r="X372" i="12" s="1"/>
  <c r="U382" i="11"/>
  <c r="V382" i="11" s="1"/>
  <c r="H383" i="11"/>
  <c r="R382" i="11"/>
  <c r="S382" i="11" s="1"/>
  <c r="O382" i="11"/>
  <c r="Q382" i="11" s="1"/>
  <c r="I374" i="11"/>
  <c r="I375" i="11" s="1" a="1"/>
  <c r="W374" i="11"/>
  <c r="X374" i="11" s="1"/>
  <c r="H384" i="10"/>
  <c r="U383" i="10"/>
  <c r="V383" i="10" s="1"/>
  <c r="R383" i="10"/>
  <c r="S383" i="10" s="1"/>
  <c r="O383" i="10"/>
  <c r="Q383" i="10" s="1"/>
  <c r="I372" i="10"/>
  <c r="I373" i="10" s="1" a="1"/>
  <c r="W373" i="10" s="1"/>
  <c r="X372" i="10"/>
  <c r="W374" i="7"/>
  <c r="X374" i="7" s="1"/>
  <c r="Y374" i="7" s="1"/>
  <c r="I374" i="7"/>
  <c r="I375" i="7" s="1" a="1"/>
  <c r="U382" i="7"/>
  <c r="V382" i="7" s="1"/>
  <c r="H383" i="7"/>
  <c r="O382" i="7"/>
  <c r="Q382" i="7" s="1"/>
  <c r="R382" i="7"/>
  <c r="S382" i="7" s="1"/>
  <c r="I371" i="6"/>
  <c r="I372" i="6" s="1" a="1"/>
  <c r="W371" i="6"/>
  <c r="X371" i="6" s="1"/>
  <c r="Y371" i="6" s="1"/>
  <c r="U382" i="6"/>
  <c r="V382" i="6" s="1"/>
  <c r="H383" i="6"/>
  <c r="R382" i="6"/>
  <c r="S382" i="6" s="1"/>
  <c r="O382" i="6"/>
  <c r="Q382" i="6" s="1"/>
  <c r="H384" i="5"/>
  <c r="U383" i="5"/>
  <c r="V383" i="5" s="1"/>
  <c r="R383" i="5"/>
  <c r="S383" i="5" s="1"/>
  <c r="O383" i="5"/>
  <c r="Q383" i="5" s="1"/>
  <c r="W371" i="5"/>
  <c r="X371" i="5" s="1"/>
  <c r="Y371" i="5" s="1"/>
  <c r="I371" i="5"/>
  <c r="I372" i="5" s="1" a="1"/>
  <c r="O383" i="4"/>
  <c r="Q383" i="4" s="1"/>
  <c r="R383" i="4"/>
  <c r="S383" i="4" s="1"/>
  <c r="H384" i="4"/>
  <c r="U383" i="4"/>
  <c r="V383" i="4" s="1"/>
  <c r="W376" i="4"/>
  <c r="X376" i="4" s="1"/>
  <c r="Y376" i="4" s="1"/>
  <c r="I376" i="4"/>
  <c r="I377" i="4" s="1" a="1"/>
  <c r="R383" i="13" l="1"/>
  <c r="S383" i="13" s="1"/>
  <c r="H384" i="13"/>
  <c r="O383" i="13"/>
  <c r="Q383" i="13" s="1"/>
  <c r="U383" i="13"/>
  <c r="V383" i="13" s="1"/>
  <c r="I373" i="13"/>
  <c r="I374" i="13" s="1" a="1"/>
  <c r="W373" i="13"/>
  <c r="X373" i="13" s="1"/>
  <c r="I373" i="12"/>
  <c r="I374" i="12" s="1" a="1"/>
  <c r="W373" i="12"/>
  <c r="X373" i="12" s="1"/>
  <c r="U388" i="12"/>
  <c r="V388" i="12" s="1"/>
  <c r="H389" i="12"/>
  <c r="R388" i="12"/>
  <c r="S388" i="12" s="1"/>
  <c r="O388" i="12"/>
  <c r="Q388" i="12" s="1"/>
  <c r="I375" i="11"/>
  <c r="I376" i="11" s="1" a="1"/>
  <c r="W375" i="11"/>
  <c r="X375" i="11" s="1"/>
  <c r="U383" i="11"/>
  <c r="V383" i="11" s="1"/>
  <c r="H384" i="11"/>
  <c r="O383" i="11"/>
  <c r="Q383" i="11" s="1"/>
  <c r="R383" i="11"/>
  <c r="S383" i="11" s="1"/>
  <c r="R384" i="10"/>
  <c r="S384" i="10" s="1"/>
  <c r="O384" i="10"/>
  <c r="Q384" i="10" s="1"/>
  <c r="H385" i="10"/>
  <c r="U384" i="10"/>
  <c r="V384" i="10" s="1"/>
  <c r="X373" i="10"/>
  <c r="I373" i="10"/>
  <c r="I374" i="10" s="1" a="1"/>
  <c r="W374" i="10" s="1"/>
  <c r="H384" i="7"/>
  <c r="U383" i="7"/>
  <c r="V383" i="7" s="1"/>
  <c r="O383" i="7"/>
  <c r="Q383" i="7" s="1"/>
  <c r="R383" i="7"/>
  <c r="S383" i="7" s="1"/>
  <c r="I375" i="7"/>
  <c r="I376" i="7" s="1" a="1"/>
  <c r="W375" i="7"/>
  <c r="X375" i="7" s="1"/>
  <c r="Y375" i="7" s="1"/>
  <c r="U383" i="6"/>
  <c r="V383" i="6" s="1"/>
  <c r="H384" i="6"/>
  <c r="O383" i="6"/>
  <c r="Q383" i="6" s="1"/>
  <c r="R383" i="6"/>
  <c r="S383" i="6" s="1"/>
  <c r="I372" i="6"/>
  <c r="I373" i="6" s="1" a="1"/>
  <c r="W372" i="6"/>
  <c r="X372" i="6" s="1"/>
  <c r="Y372" i="6" s="1"/>
  <c r="I372" i="5"/>
  <c r="I373" i="5" s="1" a="1"/>
  <c r="W372" i="5"/>
  <c r="X372" i="5" s="1"/>
  <c r="Y372" i="5" s="1"/>
  <c r="H385" i="5"/>
  <c r="U384" i="5"/>
  <c r="V384" i="5" s="1"/>
  <c r="O384" i="5"/>
  <c r="Q384" i="5" s="1"/>
  <c r="R384" i="5"/>
  <c r="S384" i="5" s="1"/>
  <c r="O384" i="4"/>
  <c r="Q384" i="4" s="1"/>
  <c r="R384" i="4"/>
  <c r="S384" i="4" s="1"/>
  <c r="H385" i="4"/>
  <c r="U384" i="4"/>
  <c r="V384" i="4" s="1"/>
  <c r="I377" i="4"/>
  <c r="I378" i="4" s="1" a="1"/>
  <c r="W377" i="4"/>
  <c r="X377" i="4" s="1"/>
  <c r="Y377" i="4" s="1"/>
  <c r="H385" i="13" l="1"/>
  <c r="U384" i="13"/>
  <c r="V384" i="13" s="1"/>
  <c r="O384" i="13"/>
  <c r="Q384" i="13" s="1"/>
  <c r="R384" i="13"/>
  <c r="S384" i="13" s="1"/>
  <c r="I374" i="13"/>
  <c r="I375" i="13" s="1" a="1"/>
  <c r="W374" i="13"/>
  <c r="X374" i="13" s="1"/>
  <c r="U389" i="12"/>
  <c r="V389" i="12" s="1"/>
  <c r="H390" i="12"/>
  <c r="O389" i="12"/>
  <c r="Q389" i="12" s="1"/>
  <c r="R389" i="12"/>
  <c r="S389" i="12" s="1"/>
  <c r="I374" i="12"/>
  <c r="I375" i="12" s="1" a="1"/>
  <c r="W374" i="12"/>
  <c r="X374" i="12" s="1"/>
  <c r="U384" i="11"/>
  <c r="V384" i="11" s="1"/>
  <c r="H385" i="11"/>
  <c r="R384" i="11"/>
  <c r="S384" i="11" s="1"/>
  <c r="O384" i="11"/>
  <c r="Q384" i="11" s="1"/>
  <c r="I376" i="11"/>
  <c r="I377" i="11" s="1" a="1"/>
  <c r="W376" i="11"/>
  <c r="X376" i="11" s="1"/>
  <c r="R385" i="10"/>
  <c r="S385" i="10" s="1"/>
  <c r="H386" i="10"/>
  <c r="U385" i="10"/>
  <c r="V385" i="10" s="1"/>
  <c r="O385" i="10"/>
  <c r="Q385" i="10" s="1"/>
  <c r="X374" i="10"/>
  <c r="I374" i="10"/>
  <c r="I375" i="10" s="1" a="1"/>
  <c r="W375" i="10" s="1"/>
  <c r="W376" i="7"/>
  <c r="X376" i="7" s="1"/>
  <c r="Y376" i="7" s="1"/>
  <c r="I376" i="7"/>
  <c r="I377" i="7" s="1" a="1"/>
  <c r="H385" i="7"/>
  <c r="U384" i="7"/>
  <c r="V384" i="7" s="1"/>
  <c r="O384" i="7"/>
  <c r="Q384" i="7" s="1"/>
  <c r="R384" i="7"/>
  <c r="S384" i="7" s="1"/>
  <c r="I373" i="6"/>
  <c r="I374" i="6" s="1" a="1"/>
  <c r="W373" i="6"/>
  <c r="X373" i="6" s="1"/>
  <c r="Y373" i="6" s="1"/>
  <c r="H385" i="6"/>
  <c r="U384" i="6"/>
  <c r="V384" i="6" s="1"/>
  <c r="R384" i="6"/>
  <c r="S384" i="6" s="1"/>
  <c r="O384" i="6"/>
  <c r="Q384" i="6" s="1"/>
  <c r="U385" i="5"/>
  <c r="V385" i="5" s="1"/>
  <c r="H386" i="5"/>
  <c r="O385" i="5"/>
  <c r="Q385" i="5" s="1"/>
  <c r="R385" i="5"/>
  <c r="S385" i="5" s="1"/>
  <c r="W373" i="5"/>
  <c r="X373" i="5" s="1"/>
  <c r="Y373" i="5" s="1"/>
  <c r="I373" i="5"/>
  <c r="I374" i="5" s="1" a="1"/>
  <c r="O385" i="4"/>
  <c r="Q385" i="4" s="1"/>
  <c r="R385" i="4"/>
  <c r="S385" i="4" s="1"/>
  <c r="H386" i="4"/>
  <c r="U385" i="4"/>
  <c r="V385" i="4" s="1"/>
  <c r="I378" i="4"/>
  <c r="I379" i="4" s="1" a="1"/>
  <c r="W378" i="4"/>
  <c r="X378" i="4" s="1"/>
  <c r="Y378" i="4" s="1"/>
  <c r="R385" i="13" l="1"/>
  <c r="S385" i="13" s="1"/>
  <c r="H386" i="13"/>
  <c r="U385" i="13"/>
  <c r="V385" i="13" s="1"/>
  <c r="O385" i="13"/>
  <c r="Q385" i="13" s="1"/>
  <c r="I375" i="13"/>
  <c r="I376" i="13" s="1" a="1"/>
  <c r="W375" i="13"/>
  <c r="X375" i="13" s="1"/>
  <c r="I375" i="12"/>
  <c r="I376" i="12" s="1" a="1"/>
  <c r="W375" i="12"/>
  <c r="X375" i="12" s="1"/>
  <c r="H391" i="12"/>
  <c r="U390" i="12"/>
  <c r="V390" i="12" s="1"/>
  <c r="O390" i="12"/>
  <c r="Q390" i="12" s="1"/>
  <c r="R390" i="12"/>
  <c r="S390" i="12" s="1"/>
  <c r="I377" i="11"/>
  <c r="I378" i="11" s="1" a="1"/>
  <c r="W377" i="11"/>
  <c r="X377" i="11" s="1"/>
  <c r="H386" i="11"/>
  <c r="U385" i="11"/>
  <c r="V385" i="11" s="1"/>
  <c r="O385" i="11"/>
  <c r="Q385" i="11" s="1"/>
  <c r="R385" i="11"/>
  <c r="S385" i="11" s="1"/>
  <c r="H387" i="10"/>
  <c r="R386" i="10"/>
  <c r="S386" i="10" s="1"/>
  <c r="O386" i="10"/>
  <c r="Q386" i="10" s="1"/>
  <c r="U386" i="10"/>
  <c r="V386" i="10" s="1"/>
  <c r="I375" i="10"/>
  <c r="I376" i="10" s="1" a="1"/>
  <c r="W376" i="10" s="1"/>
  <c r="X375" i="10"/>
  <c r="H386" i="7"/>
  <c r="U385" i="7"/>
  <c r="V385" i="7" s="1"/>
  <c r="O385" i="7"/>
  <c r="Q385" i="7" s="1"/>
  <c r="R385" i="7"/>
  <c r="S385" i="7" s="1"/>
  <c r="W377" i="7"/>
  <c r="X377" i="7" s="1"/>
  <c r="Y377" i="7" s="1"/>
  <c r="I377" i="7"/>
  <c r="I378" i="7" s="1" a="1"/>
  <c r="U385" i="6"/>
  <c r="V385" i="6" s="1"/>
  <c r="H386" i="6"/>
  <c r="O385" i="6"/>
  <c r="Q385" i="6" s="1"/>
  <c r="R385" i="6"/>
  <c r="S385" i="6" s="1"/>
  <c r="I374" i="6"/>
  <c r="I375" i="6" s="1" a="1"/>
  <c r="W374" i="6"/>
  <c r="X374" i="6" s="1"/>
  <c r="Y374" i="6" s="1"/>
  <c r="U386" i="5"/>
  <c r="V386" i="5" s="1"/>
  <c r="H387" i="5"/>
  <c r="O386" i="5"/>
  <c r="Q386" i="5" s="1"/>
  <c r="R386" i="5"/>
  <c r="S386" i="5" s="1"/>
  <c r="W374" i="5"/>
  <c r="X374" i="5" s="1"/>
  <c r="Y374" i="5" s="1"/>
  <c r="I374" i="5"/>
  <c r="I375" i="5" s="1" a="1"/>
  <c r="O386" i="4"/>
  <c r="Q386" i="4" s="1"/>
  <c r="R386" i="4"/>
  <c r="S386" i="4" s="1"/>
  <c r="H387" i="4"/>
  <c r="U386" i="4"/>
  <c r="V386" i="4" s="1"/>
  <c r="W379" i="4"/>
  <c r="X379" i="4" s="1"/>
  <c r="Y379" i="4" s="1"/>
  <c r="I379" i="4"/>
  <c r="I380" i="4" s="1" a="1"/>
  <c r="O386" i="13" l="1"/>
  <c r="Q386" i="13" s="1"/>
  <c r="U386" i="13"/>
  <c r="V386" i="13" s="1"/>
  <c r="H387" i="13"/>
  <c r="R386" i="13"/>
  <c r="S386" i="13" s="1"/>
  <c r="I376" i="13"/>
  <c r="I377" i="13" s="1" a="1"/>
  <c r="W376" i="13"/>
  <c r="X376" i="13" s="1"/>
  <c r="H392" i="12"/>
  <c r="U391" i="12"/>
  <c r="V391" i="12" s="1"/>
  <c r="O391" i="12"/>
  <c r="Q391" i="12" s="1"/>
  <c r="R391" i="12"/>
  <c r="S391" i="12" s="1"/>
  <c r="I376" i="12"/>
  <c r="I377" i="12" s="1" a="1"/>
  <c r="W376" i="12"/>
  <c r="X376" i="12" s="1"/>
  <c r="H387" i="11"/>
  <c r="U386" i="11"/>
  <c r="V386" i="11" s="1"/>
  <c r="O386" i="11"/>
  <c r="Q386" i="11" s="1"/>
  <c r="R386" i="11"/>
  <c r="S386" i="11" s="1"/>
  <c r="I378" i="11"/>
  <c r="I379" i="11" s="1" a="1"/>
  <c r="W378" i="11"/>
  <c r="X378" i="11" s="1"/>
  <c r="H388" i="10"/>
  <c r="U387" i="10"/>
  <c r="V387" i="10" s="1"/>
  <c r="O387" i="10"/>
  <c r="Q387" i="10" s="1"/>
  <c r="R387" i="10"/>
  <c r="S387" i="10" s="1"/>
  <c r="I376" i="10"/>
  <c r="I377" i="10" s="1" a="1"/>
  <c r="W377" i="10" s="1"/>
  <c r="X376" i="10"/>
  <c r="I378" i="7"/>
  <c r="I379" i="7" s="1" a="1"/>
  <c r="W378" i="7"/>
  <c r="X378" i="7" s="1"/>
  <c r="Y378" i="7" s="1"/>
  <c r="H387" i="7"/>
  <c r="U386" i="7"/>
  <c r="V386" i="7" s="1"/>
  <c r="O386" i="7"/>
  <c r="Q386" i="7" s="1"/>
  <c r="R386" i="7"/>
  <c r="S386" i="7" s="1"/>
  <c r="H387" i="6"/>
  <c r="U386" i="6"/>
  <c r="V386" i="6" s="1"/>
  <c r="R386" i="6"/>
  <c r="S386" i="6" s="1"/>
  <c r="O386" i="6"/>
  <c r="Q386" i="6" s="1"/>
  <c r="W375" i="6"/>
  <c r="X375" i="6" s="1"/>
  <c r="Y375" i="6" s="1"/>
  <c r="I375" i="6"/>
  <c r="I376" i="6" s="1" a="1"/>
  <c r="U387" i="5"/>
  <c r="V387" i="5" s="1"/>
  <c r="H388" i="5"/>
  <c r="R387" i="5"/>
  <c r="S387" i="5" s="1"/>
  <c r="O387" i="5"/>
  <c r="Q387" i="5" s="1"/>
  <c r="W375" i="5"/>
  <c r="X375" i="5" s="1"/>
  <c r="Y375" i="5" s="1"/>
  <c r="I375" i="5"/>
  <c r="I376" i="5" s="1" a="1"/>
  <c r="O387" i="4"/>
  <c r="Q387" i="4" s="1"/>
  <c r="R387" i="4"/>
  <c r="S387" i="4" s="1"/>
  <c r="H388" i="4"/>
  <c r="U387" i="4"/>
  <c r="V387" i="4" s="1"/>
  <c r="I380" i="4"/>
  <c r="I381" i="4" s="1" a="1"/>
  <c r="W380" i="4"/>
  <c r="X380" i="4" s="1"/>
  <c r="Y380" i="4" s="1"/>
  <c r="H388" i="13" l="1"/>
  <c r="U387" i="13"/>
  <c r="V387" i="13" s="1"/>
  <c r="O387" i="13"/>
  <c r="Q387" i="13" s="1"/>
  <c r="R387" i="13"/>
  <c r="S387" i="13" s="1"/>
  <c r="I377" i="13"/>
  <c r="I378" i="13" s="1" a="1"/>
  <c r="W377" i="13"/>
  <c r="X377" i="13" s="1"/>
  <c r="I377" i="12"/>
  <c r="I378" i="12" s="1" a="1"/>
  <c r="W377" i="12"/>
  <c r="X377" i="12" s="1"/>
  <c r="H393" i="12"/>
  <c r="U392" i="12"/>
  <c r="V392" i="12" s="1"/>
  <c r="O392" i="12"/>
  <c r="Q392" i="12" s="1"/>
  <c r="R392" i="12"/>
  <c r="S392" i="12" s="1"/>
  <c r="H388" i="11"/>
  <c r="U387" i="11"/>
  <c r="V387" i="11" s="1"/>
  <c r="O387" i="11"/>
  <c r="Q387" i="11" s="1"/>
  <c r="R387" i="11"/>
  <c r="S387" i="11" s="1"/>
  <c r="I379" i="11"/>
  <c r="I380" i="11" s="1" a="1"/>
  <c r="W379" i="11"/>
  <c r="X379" i="11" s="1"/>
  <c r="H389" i="10"/>
  <c r="R388" i="10"/>
  <c r="S388" i="10" s="1"/>
  <c r="O388" i="10"/>
  <c r="Q388" i="10" s="1"/>
  <c r="U388" i="10"/>
  <c r="V388" i="10" s="1"/>
  <c r="I377" i="10"/>
  <c r="I378" i="10" s="1" a="1"/>
  <c r="W378" i="10" s="1"/>
  <c r="X377" i="10"/>
  <c r="H388" i="7"/>
  <c r="U387" i="7"/>
  <c r="V387" i="7" s="1"/>
  <c r="O387" i="7"/>
  <c r="Q387" i="7" s="1"/>
  <c r="R387" i="7"/>
  <c r="S387" i="7" s="1"/>
  <c r="I379" i="7"/>
  <c r="I380" i="7" s="1" a="1"/>
  <c r="W379" i="7"/>
  <c r="X379" i="7" s="1"/>
  <c r="Y379" i="7" s="1"/>
  <c r="I376" i="6"/>
  <c r="I377" i="6" s="1" a="1"/>
  <c r="W376" i="6"/>
  <c r="X376" i="6" s="1"/>
  <c r="Y376" i="6" s="1"/>
  <c r="H388" i="6"/>
  <c r="U387" i="6"/>
  <c r="V387" i="6" s="1"/>
  <c r="O387" i="6"/>
  <c r="Q387" i="6" s="1"/>
  <c r="R387" i="6"/>
  <c r="S387" i="6" s="1"/>
  <c r="W376" i="5"/>
  <c r="X376" i="5" s="1"/>
  <c r="Y376" i="5" s="1"/>
  <c r="I376" i="5"/>
  <c r="I377" i="5" s="1" a="1"/>
  <c r="H389" i="5"/>
  <c r="U388" i="5"/>
  <c r="V388" i="5" s="1"/>
  <c r="O388" i="5"/>
  <c r="Q388" i="5" s="1"/>
  <c r="R388" i="5"/>
  <c r="S388" i="5" s="1"/>
  <c r="O388" i="4"/>
  <c r="Q388" i="4" s="1"/>
  <c r="R388" i="4"/>
  <c r="S388" i="4" s="1"/>
  <c r="H389" i="4"/>
  <c r="U388" i="4"/>
  <c r="V388" i="4" s="1"/>
  <c r="I381" i="4"/>
  <c r="I382" i="4" s="1" a="1"/>
  <c r="W381" i="4"/>
  <c r="X381" i="4" s="1"/>
  <c r="Y381" i="4" s="1"/>
  <c r="H389" i="13" l="1"/>
  <c r="O388" i="13"/>
  <c r="Q388" i="13" s="1"/>
  <c r="R388" i="13"/>
  <c r="S388" i="13" s="1"/>
  <c r="U388" i="13"/>
  <c r="V388" i="13" s="1"/>
  <c r="I378" i="13"/>
  <c r="I379" i="13" s="1" a="1"/>
  <c r="W378" i="13"/>
  <c r="X378" i="13" s="1"/>
  <c r="H394" i="12"/>
  <c r="U393" i="12"/>
  <c r="V393" i="12" s="1"/>
  <c r="R393" i="12"/>
  <c r="S393" i="12" s="1"/>
  <c r="O393" i="12"/>
  <c r="Q393" i="12" s="1"/>
  <c r="I378" i="12"/>
  <c r="I379" i="12" s="1" a="1"/>
  <c r="W378" i="12"/>
  <c r="X378" i="12" s="1"/>
  <c r="I380" i="11"/>
  <c r="I381" i="11" s="1" a="1"/>
  <c r="W380" i="11"/>
  <c r="X380" i="11" s="1"/>
  <c r="H389" i="11"/>
  <c r="U388" i="11"/>
  <c r="V388" i="11" s="1"/>
  <c r="R388" i="11"/>
  <c r="S388" i="11" s="1"/>
  <c r="O388" i="11"/>
  <c r="Q388" i="11" s="1"/>
  <c r="H390" i="10"/>
  <c r="O389" i="10"/>
  <c r="Q389" i="10" s="1"/>
  <c r="R389" i="10"/>
  <c r="S389" i="10" s="1"/>
  <c r="U389" i="10"/>
  <c r="V389" i="10" s="1"/>
  <c r="I378" i="10"/>
  <c r="I379" i="10" s="1" a="1"/>
  <c r="W379" i="10" s="1"/>
  <c r="X378" i="10"/>
  <c r="I380" i="7"/>
  <c r="I381" i="7" s="1" a="1"/>
  <c r="W380" i="7"/>
  <c r="X380" i="7" s="1"/>
  <c r="Y380" i="7" s="1"/>
  <c r="U388" i="7"/>
  <c r="V388" i="7" s="1"/>
  <c r="H389" i="7"/>
  <c r="R388" i="7"/>
  <c r="S388" i="7" s="1"/>
  <c r="O388" i="7"/>
  <c r="Q388" i="7" s="1"/>
  <c r="H389" i="6"/>
  <c r="U388" i="6"/>
  <c r="V388" i="6" s="1"/>
  <c r="R388" i="6"/>
  <c r="S388" i="6" s="1"/>
  <c r="O388" i="6"/>
  <c r="Q388" i="6" s="1"/>
  <c r="W377" i="6"/>
  <c r="X377" i="6" s="1"/>
  <c r="Y377" i="6" s="1"/>
  <c r="I377" i="6"/>
  <c r="I378" i="6" s="1" a="1"/>
  <c r="W377" i="5"/>
  <c r="X377" i="5" s="1"/>
  <c r="Y377" i="5" s="1"/>
  <c r="I377" i="5"/>
  <c r="I378" i="5" s="1" a="1"/>
  <c r="U389" i="5"/>
  <c r="V389" i="5" s="1"/>
  <c r="H390" i="5"/>
  <c r="R389" i="5"/>
  <c r="S389" i="5" s="1"/>
  <c r="O389" i="5"/>
  <c r="Q389" i="5" s="1"/>
  <c r="O389" i="4"/>
  <c r="Q389" i="4" s="1"/>
  <c r="R389" i="4"/>
  <c r="S389" i="4" s="1"/>
  <c r="H390" i="4"/>
  <c r="U389" i="4"/>
  <c r="V389" i="4" s="1"/>
  <c r="I382" i="4"/>
  <c r="I383" i="4" s="1" a="1"/>
  <c r="W382" i="4"/>
  <c r="X382" i="4" s="1"/>
  <c r="Y382" i="4" s="1"/>
  <c r="O389" i="13" l="1"/>
  <c r="Q389" i="13" s="1"/>
  <c r="R389" i="13"/>
  <c r="S389" i="13" s="1"/>
  <c r="H390" i="13"/>
  <c r="U389" i="13"/>
  <c r="V389" i="13" s="1"/>
  <c r="I379" i="13"/>
  <c r="I380" i="13" s="1" a="1"/>
  <c r="W379" i="13"/>
  <c r="X379" i="13" s="1"/>
  <c r="H395" i="12"/>
  <c r="U394" i="12"/>
  <c r="V394" i="12" s="1"/>
  <c r="O394" i="12"/>
  <c r="Q394" i="12" s="1"/>
  <c r="R394" i="12"/>
  <c r="S394" i="12" s="1"/>
  <c r="I379" i="12"/>
  <c r="I380" i="12" s="1" a="1"/>
  <c r="W379" i="12"/>
  <c r="X379" i="12" s="1"/>
  <c r="H390" i="11"/>
  <c r="U389" i="11"/>
  <c r="V389" i="11" s="1"/>
  <c r="R389" i="11"/>
  <c r="S389" i="11" s="1"/>
  <c r="O389" i="11"/>
  <c r="Q389" i="11" s="1"/>
  <c r="I381" i="11"/>
  <c r="I382" i="11" s="1" a="1"/>
  <c r="W381" i="11"/>
  <c r="X381" i="11" s="1"/>
  <c r="H391" i="10"/>
  <c r="U390" i="10"/>
  <c r="V390" i="10" s="1"/>
  <c r="O390" i="10"/>
  <c r="Q390" i="10" s="1"/>
  <c r="R390" i="10"/>
  <c r="S390" i="10" s="1"/>
  <c r="X379" i="10"/>
  <c r="I379" i="10"/>
  <c r="I380" i="10" s="1" a="1"/>
  <c r="W380" i="10" s="1"/>
  <c r="H390" i="7"/>
  <c r="U389" i="7"/>
  <c r="V389" i="7" s="1"/>
  <c r="O389" i="7"/>
  <c r="Q389" i="7" s="1"/>
  <c r="R389" i="7"/>
  <c r="S389" i="7" s="1"/>
  <c r="W381" i="7"/>
  <c r="X381" i="7" s="1"/>
  <c r="Y381" i="7" s="1"/>
  <c r="I381" i="7"/>
  <c r="I382" i="7" s="1" a="1"/>
  <c r="I378" i="6"/>
  <c r="I379" i="6" s="1" a="1"/>
  <c r="W378" i="6"/>
  <c r="X378" i="6" s="1"/>
  <c r="Y378" i="6" s="1"/>
  <c r="H390" i="6"/>
  <c r="U389" i="6"/>
  <c r="V389" i="6" s="1"/>
  <c r="R389" i="6"/>
  <c r="S389" i="6" s="1"/>
  <c r="O389" i="6"/>
  <c r="Q389" i="6" s="1"/>
  <c r="H391" i="5"/>
  <c r="U390" i="5"/>
  <c r="V390" i="5" s="1"/>
  <c r="O390" i="5"/>
  <c r="Q390" i="5" s="1"/>
  <c r="R390" i="5"/>
  <c r="S390" i="5" s="1"/>
  <c r="I378" i="5"/>
  <c r="I379" i="5" s="1" a="1"/>
  <c r="W378" i="5"/>
  <c r="X378" i="5" s="1"/>
  <c r="Y378" i="5" s="1"/>
  <c r="O390" i="4"/>
  <c r="Q390" i="4" s="1"/>
  <c r="R390" i="4"/>
  <c r="S390" i="4" s="1"/>
  <c r="H391" i="4"/>
  <c r="U390" i="4"/>
  <c r="V390" i="4" s="1"/>
  <c r="I383" i="4"/>
  <c r="I384" i="4" s="1" a="1"/>
  <c r="W383" i="4"/>
  <c r="X383" i="4" s="1"/>
  <c r="Y383" i="4" s="1"/>
  <c r="O390" i="13" l="1"/>
  <c r="Q390" i="13" s="1"/>
  <c r="U390" i="13"/>
  <c r="V390" i="13" s="1"/>
  <c r="H391" i="13"/>
  <c r="R390" i="13"/>
  <c r="S390" i="13" s="1"/>
  <c r="I380" i="13"/>
  <c r="I381" i="13" s="1" a="1"/>
  <c r="W380" i="13"/>
  <c r="X380" i="13" s="1"/>
  <c r="I380" i="12"/>
  <c r="I381" i="12" s="1" a="1"/>
  <c r="W380" i="12"/>
  <c r="X380" i="12" s="1"/>
  <c r="H396" i="12"/>
  <c r="U395" i="12"/>
  <c r="V395" i="12" s="1"/>
  <c r="R395" i="12"/>
  <c r="S395" i="12" s="1"/>
  <c r="O395" i="12"/>
  <c r="Q395" i="12" s="1"/>
  <c r="I382" i="11"/>
  <c r="I383" i="11" s="1" a="1"/>
  <c r="W382" i="11"/>
  <c r="X382" i="11" s="1"/>
  <c r="H391" i="11"/>
  <c r="U390" i="11"/>
  <c r="V390" i="11" s="1"/>
  <c r="R390" i="11"/>
  <c r="S390" i="11" s="1"/>
  <c r="O390" i="11"/>
  <c r="Q390" i="11" s="1"/>
  <c r="H392" i="10"/>
  <c r="R391" i="10"/>
  <c r="S391" i="10" s="1"/>
  <c r="O391" i="10"/>
  <c r="Q391" i="10" s="1"/>
  <c r="U391" i="10"/>
  <c r="V391" i="10" s="1"/>
  <c r="X380" i="10"/>
  <c r="I380" i="10"/>
  <c r="I381" i="10" s="1" a="1"/>
  <c r="W381" i="10" s="1"/>
  <c r="I382" i="7"/>
  <c r="I383" i="7" s="1" a="1"/>
  <c r="W382" i="7"/>
  <c r="X382" i="7" s="1"/>
  <c r="Y382" i="7" s="1"/>
  <c r="H391" i="7"/>
  <c r="U390" i="7"/>
  <c r="V390" i="7" s="1"/>
  <c r="O390" i="7"/>
  <c r="Q390" i="7" s="1"/>
  <c r="R390" i="7"/>
  <c r="S390" i="7" s="1"/>
  <c r="H391" i="6"/>
  <c r="U390" i="6"/>
  <c r="V390" i="6" s="1"/>
  <c r="R390" i="6"/>
  <c r="S390" i="6" s="1"/>
  <c r="O390" i="6"/>
  <c r="Q390" i="6" s="1"/>
  <c r="W379" i="6"/>
  <c r="X379" i="6" s="1"/>
  <c r="Y379" i="6" s="1"/>
  <c r="I379" i="6"/>
  <c r="I380" i="6" s="1" a="1"/>
  <c r="I379" i="5"/>
  <c r="I380" i="5" s="1" a="1"/>
  <c r="W379" i="5"/>
  <c r="X379" i="5" s="1"/>
  <c r="Y379" i="5" s="1"/>
  <c r="U391" i="5"/>
  <c r="V391" i="5" s="1"/>
  <c r="H392" i="5"/>
  <c r="O391" i="5"/>
  <c r="Q391" i="5" s="1"/>
  <c r="R391" i="5"/>
  <c r="S391" i="5" s="1"/>
  <c r="O391" i="4"/>
  <c r="Q391" i="4" s="1"/>
  <c r="R391" i="4"/>
  <c r="S391" i="4" s="1"/>
  <c r="H392" i="4"/>
  <c r="U391" i="4"/>
  <c r="V391" i="4" s="1"/>
  <c r="I384" i="4"/>
  <c r="I385" i="4" s="1" a="1"/>
  <c r="W384" i="4"/>
  <c r="X384" i="4" s="1"/>
  <c r="Y384" i="4" s="1"/>
  <c r="U391" i="13" l="1"/>
  <c r="V391" i="13" s="1"/>
  <c r="H392" i="13"/>
  <c r="O391" i="13"/>
  <c r="Q391" i="13" s="1"/>
  <c r="R391" i="13"/>
  <c r="S391" i="13" s="1"/>
  <c r="I381" i="13"/>
  <c r="I382" i="13" s="1" a="1"/>
  <c r="W381" i="13"/>
  <c r="X381" i="13" s="1"/>
  <c r="H397" i="12"/>
  <c r="U396" i="12"/>
  <c r="V396" i="12" s="1"/>
  <c r="R396" i="12"/>
  <c r="S396" i="12" s="1"/>
  <c r="O396" i="12"/>
  <c r="Q396" i="12" s="1"/>
  <c r="I381" i="12"/>
  <c r="I382" i="12" s="1" a="1"/>
  <c r="W381" i="12"/>
  <c r="X381" i="12" s="1"/>
  <c r="H392" i="11"/>
  <c r="U391" i="11"/>
  <c r="V391" i="11" s="1"/>
  <c r="O391" i="11"/>
  <c r="Q391" i="11" s="1"/>
  <c r="R391" i="11"/>
  <c r="S391" i="11" s="1"/>
  <c r="I383" i="11"/>
  <c r="I384" i="11" s="1" a="1"/>
  <c r="W383" i="11"/>
  <c r="X383" i="11" s="1"/>
  <c r="U392" i="10"/>
  <c r="V392" i="10" s="1"/>
  <c r="H393" i="10"/>
  <c r="R392" i="10"/>
  <c r="S392" i="10" s="1"/>
  <c r="O392" i="10"/>
  <c r="Q392" i="10" s="1"/>
  <c r="I381" i="10"/>
  <c r="I382" i="10" s="1" a="1"/>
  <c r="W382" i="10" s="1"/>
  <c r="X381" i="10"/>
  <c r="H392" i="7"/>
  <c r="U391" i="7"/>
  <c r="V391" i="7" s="1"/>
  <c r="O391" i="7"/>
  <c r="Q391" i="7" s="1"/>
  <c r="R391" i="7"/>
  <c r="S391" i="7" s="1"/>
  <c r="W383" i="7"/>
  <c r="X383" i="7" s="1"/>
  <c r="Y383" i="7" s="1"/>
  <c r="I383" i="7"/>
  <c r="I384" i="7" s="1" a="1"/>
  <c r="W380" i="6"/>
  <c r="X380" i="6" s="1"/>
  <c r="Y380" i="6" s="1"/>
  <c r="I380" i="6"/>
  <c r="I381" i="6" s="1" a="1"/>
  <c r="U391" i="6"/>
  <c r="V391" i="6" s="1"/>
  <c r="H392" i="6"/>
  <c r="O391" i="6"/>
  <c r="Q391" i="6" s="1"/>
  <c r="R391" i="6"/>
  <c r="S391" i="6" s="1"/>
  <c r="U392" i="5"/>
  <c r="V392" i="5" s="1"/>
  <c r="H393" i="5"/>
  <c r="R392" i="5"/>
  <c r="S392" i="5" s="1"/>
  <c r="O392" i="5"/>
  <c r="Q392" i="5" s="1"/>
  <c r="I380" i="5"/>
  <c r="I381" i="5" s="1" a="1"/>
  <c r="W380" i="5"/>
  <c r="X380" i="5" s="1"/>
  <c r="Y380" i="5" s="1"/>
  <c r="O392" i="4"/>
  <c r="Q392" i="4" s="1"/>
  <c r="R392" i="4"/>
  <c r="S392" i="4" s="1"/>
  <c r="H393" i="4"/>
  <c r="U392" i="4"/>
  <c r="V392" i="4" s="1"/>
  <c r="I385" i="4"/>
  <c r="I386" i="4" s="1" a="1"/>
  <c r="W385" i="4"/>
  <c r="X385" i="4" s="1"/>
  <c r="Y385" i="4" s="1"/>
  <c r="U392" i="13" l="1"/>
  <c r="V392" i="13" s="1"/>
  <c r="H393" i="13"/>
  <c r="R392" i="13"/>
  <c r="S392" i="13" s="1"/>
  <c r="O392" i="13"/>
  <c r="Q392" i="13" s="1"/>
  <c r="I382" i="13"/>
  <c r="I383" i="13" s="1" a="1"/>
  <c r="W382" i="13"/>
  <c r="X382" i="13" s="1"/>
  <c r="I382" i="12"/>
  <c r="I383" i="12" s="1" a="1"/>
  <c r="W382" i="12"/>
  <c r="X382" i="12" s="1"/>
  <c r="H398" i="12"/>
  <c r="U397" i="12"/>
  <c r="V397" i="12" s="1"/>
  <c r="O397" i="12"/>
  <c r="Q397" i="12" s="1"/>
  <c r="R397" i="12"/>
  <c r="S397" i="12" s="1"/>
  <c r="I384" i="11"/>
  <c r="I385" i="11" s="1" a="1"/>
  <c r="W384" i="11"/>
  <c r="X384" i="11" s="1"/>
  <c r="U392" i="11"/>
  <c r="V392" i="11" s="1"/>
  <c r="H393" i="11"/>
  <c r="R392" i="11"/>
  <c r="S392" i="11" s="1"/>
  <c r="O392" i="11"/>
  <c r="Q392" i="11" s="1"/>
  <c r="U393" i="10"/>
  <c r="V393" i="10" s="1"/>
  <c r="H394" i="10"/>
  <c r="O393" i="10"/>
  <c r="Q393" i="10" s="1"/>
  <c r="R393" i="10"/>
  <c r="S393" i="10" s="1"/>
  <c r="X382" i="10"/>
  <c r="I382" i="10"/>
  <c r="I383" i="10" s="1" a="1"/>
  <c r="W383" i="10" s="1"/>
  <c r="W384" i="7"/>
  <c r="X384" i="7" s="1"/>
  <c r="Y384" i="7" s="1"/>
  <c r="I384" i="7"/>
  <c r="I385" i="7" s="1" a="1"/>
  <c r="H393" i="7"/>
  <c r="U392" i="7"/>
  <c r="V392" i="7" s="1"/>
  <c r="R392" i="7"/>
  <c r="S392" i="7" s="1"/>
  <c r="O392" i="7"/>
  <c r="Q392" i="7" s="1"/>
  <c r="U392" i="6"/>
  <c r="V392" i="6" s="1"/>
  <c r="H393" i="6"/>
  <c r="R392" i="6"/>
  <c r="S392" i="6" s="1"/>
  <c r="O392" i="6"/>
  <c r="Q392" i="6" s="1"/>
  <c r="W381" i="6"/>
  <c r="X381" i="6" s="1"/>
  <c r="Y381" i="6" s="1"/>
  <c r="I381" i="6"/>
  <c r="I382" i="6" s="1" a="1"/>
  <c r="I381" i="5"/>
  <c r="I382" i="5" s="1" a="1"/>
  <c r="W381" i="5"/>
  <c r="X381" i="5" s="1"/>
  <c r="Y381" i="5" s="1"/>
  <c r="H394" i="5"/>
  <c r="U393" i="5"/>
  <c r="V393" i="5" s="1"/>
  <c r="R393" i="5"/>
  <c r="S393" i="5" s="1"/>
  <c r="O393" i="5"/>
  <c r="Q393" i="5" s="1"/>
  <c r="O393" i="4"/>
  <c r="Q393" i="4" s="1"/>
  <c r="R393" i="4"/>
  <c r="S393" i="4" s="1"/>
  <c r="H394" i="4"/>
  <c r="U393" i="4"/>
  <c r="V393" i="4" s="1"/>
  <c r="I386" i="4"/>
  <c r="I387" i="4" s="1" a="1"/>
  <c r="W386" i="4"/>
  <c r="X386" i="4" s="1"/>
  <c r="Y386" i="4" s="1"/>
  <c r="R393" i="13" l="1"/>
  <c r="S393" i="13" s="1"/>
  <c r="O393" i="13"/>
  <c r="Q393" i="13" s="1"/>
  <c r="H394" i="13"/>
  <c r="U393" i="13"/>
  <c r="V393" i="13" s="1"/>
  <c r="I383" i="13"/>
  <c r="I384" i="13" s="1" a="1"/>
  <c r="W383" i="13"/>
  <c r="X383" i="13" s="1"/>
  <c r="H399" i="12"/>
  <c r="U398" i="12"/>
  <c r="V398" i="12" s="1"/>
  <c r="O398" i="12"/>
  <c r="Q398" i="12" s="1"/>
  <c r="R398" i="12"/>
  <c r="S398" i="12" s="1"/>
  <c r="I383" i="12"/>
  <c r="I384" i="12" s="1" a="1"/>
  <c r="W383" i="12"/>
  <c r="X383" i="12" s="1"/>
  <c r="U393" i="11"/>
  <c r="V393" i="11" s="1"/>
  <c r="H394" i="11"/>
  <c r="R393" i="11"/>
  <c r="S393" i="11" s="1"/>
  <c r="O393" i="11"/>
  <c r="Q393" i="11" s="1"/>
  <c r="I385" i="11"/>
  <c r="I386" i="11" s="1" a="1"/>
  <c r="W385" i="11"/>
  <c r="X385" i="11" s="1"/>
  <c r="U394" i="10"/>
  <c r="V394" i="10" s="1"/>
  <c r="O394" i="10"/>
  <c r="Q394" i="10" s="1"/>
  <c r="H395" i="10"/>
  <c r="R394" i="10"/>
  <c r="S394" i="10" s="1"/>
  <c r="I383" i="10"/>
  <c r="I384" i="10" s="1" a="1"/>
  <c r="W384" i="10" s="1"/>
  <c r="X383" i="10"/>
  <c r="U393" i="7"/>
  <c r="V393" i="7" s="1"/>
  <c r="H394" i="7"/>
  <c r="R393" i="7"/>
  <c r="S393" i="7" s="1"/>
  <c r="O393" i="7"/>
  <c r="Q393" i="7" s="1"/>
  <c r="I385" i="7"/>
  <c r="I386" i="7" s="1" a="1"/>
  <c r="W385" i="7"/>
  <c r="X385" i="7" s="1"/>
  <c r="Y385" i="7" s="1"/>
  <c r="W382" i="6"/>
  <c r="X382" i="6" s="1"/>
  <c r="Y382" i="6" s="1"/>
  <c r="I382" i="6"/>
  <c r="I383" i="6" s="1" a="1"/>
  <c r="U393" i="6"/>
  <c r="V393" i="6" s="1"/>
  <c r="H394" i="6"/>
  <c r="R393" i="6"/>
  <c r="S393" i="6" s="1"/>
  <c r="O393" i="6"/>
  <c r="Q393" i="6" s="1"/>
  <c r="H395" i="5"/>
  <c r="U394" i="5"/>
  <c r="V394" i="5" s="1"/>
  <c r="O394" i="5"/>
  <c r="Q394" i="5" s="1"/>
  <c r="R394" i="5"/>
  <c r="S394" i="5" s="1"/>
  <c r="I382" i="5"/>
  <c r="I383" i="5" s="1" a="1"/>
  <c r="W382" i="5"/>
  <c r="X382" i="5" s="1"/>
  <c r="Y382" i="5" s="1"/>
  <c r="O394" i="4"/>
  <c r="Q394" i="4" s="1"/>
  <c r="R394" i="4"/>
  <c r="S394" i="4" s="1"/>
  <c r="H395" i="4"/>
  <c r="U394" i="4"/>
  <c r="V394" i="4" s="1"/>
  <c r="I387" i="4"/>
  <c r="I388" i="4" s="1" a="1"/>
  <c r="W387" i="4"/>
  <c r="X387" i="4" s="1"/>
  <c r="Y387" i="4" s="1"/>
  <c r="R394" i="13" l="1"/>
  <c r="S394" i="13" s="1"/>
  <c r="O394" i="13"/>
  <c r="Q394" i="13" s="1"/>
  <c r="U394" i="13"/>
  <c r="V394" i="13" s="1"/>
  <c r="H395" i="13"/>
  <c r="I384" i="13"/>
  <c r="I385" i="13" s="1" a="1"/>
  <c r="W384" i="13"/>
  <c r="X384" i="13" s="1"/>
  <c r="I384" i="12"/>
  <c r="I385" i="12" s="1" a="1"/>
  <c r="W384" i="12"/>
  <c r="X384" i="12" s="1"/>
  <c r="H400" i="12"/>
  <c r="U399" i="12"/>
  <c r="V399" i="12" s="1"/>
  <c r="O399" i="12"/>
  <c r="Q399" i="12" s="1"/>
  <c r="R399" i="12"/>
  <c r="S399" i="12" s="1"/>
  <c r="I386" i="11"/>
  <c r="I387" i="11" s="1" a="1"/>
  <c r="W386" i="11"/>
  <c r="X386" i="11" s="1"/>
  <c r="U394" i="11"/>
  <c r="V394" i="11" s="1"/>
  <c r="H395" i="11"/>
  <c r="O394" i="11"/>
  <c r="Q394" i="11" s="1"/>
  <c r="R394" i="11"/>
  <c r="S394" i="11" s="1"/>
  <c r="U395" i="10"/>
  <c r="V395" i="10" s="1"/>
  <c r="H396" i="10"/>
  <c r="R395" i="10"/>
  <c r="S395" i="10" s="1"/>
  <c r="O395" i="10"/>
  <c r="Q395" i="10" s="1"/>
  <c r="I384" i="10"/>
  <c r="I385" i="10" s="1" a="1"/>
  <c r="W385" i="10" s="1"/>
  <c r="X384" i="10"/>
  <c r="I386" i="7"/>
  <c r="I387" i="7" s="1" a="1"/>
  <c r="W386" i="7"/>
  <c r="X386" i="7" s="1"/>
  <c r="Y386" i="7" s="1"/>
  <c r="U394" i="7"/>
  <c r="V394" i="7" s="1"/>
  <c r="H395" i="7"/>
  <c r="O394" i="7"/>
  <c r="Q394" i="7" s="1"/>
  <c r="R394" i="7"/>
  <c r="S394" i="7" s="1"/>
  <c r="H395" i="6"/>
  <c r="U394" i="6"/>
  <c r="V394" i="6" s="1"/>
  <c r="R394" i="6"/>
  <c r="S394" i="6" s="1"/>
  <c r="O394" i="6"/>
  <c r="Q394" i="6" s="1"/>
  <c r="I383" i="6"/>
  <c r="I384" i="6" s="1" a="1"/>
  <c r="W383" i="6"/>
  <c r="X383" i="6" s="1"/>
  <c r="Y383" i="6" s="1"/>
  <c r="I383" i="5"/>
  <c r="I384" i="5" s="1" a="1"/>
  <c r="W383" i="5"/>
  <c r="X383" i="5" s="1"/>
  <c r="Y383" i="5" s="1"/>
  <c r="H396" i="5"/>
  <c r="U395" i="5"/>
  <c r="V395" i="5" s="1"/>
  <c r="O395" i="5"/>
  <c r="Q395" i="5" s="1"/>
  <c r="R395" i="5"/>
  <c r="S395" i="5" s="1"/>
  <c r="O395" i="4"/>
  <c r="Q395" i="4" s="1"/>
  <c r="R395" i="4"/>
  <c r="S395" i="4" s="1"/>
  <c r="H396" i="4"/>
  <c r="U395" i="4"/>
  <c r="V395" i="4" s="1"/>
  <c r="I388" i="4"/>
  <c r="I389" i="4" s="1" a="1"/>
  <c r="W388" i="4"/>
  <c r="X388" i="4" s="1"/>
  <c r="Y388" i="4" s="1"/>
  <c r="U395" i="13" l="1"/>
  <c r="V395" i="13" s="1"/>
  <c r="H396" i="13"/>
  <c r="R395" i="13"/>
  <c r="S395" i="13" s="1"/>
  <c r="O395" i="13"/>
  <c r="Q395" i="13" s="1"/>
  <c r="I385" i="13"/>
  <c r="I386" i="13" s="1" a="1"/>
  <c r="W385" i="13"/>
  <c r="X385" i="13" s="1"/>
  <c r="H401" i="12"/>
  <c r="U400" i="12"/>
  <c r="V400" i="12" s="1"/>
  <c r="R400" i="12"/>
  <c r="S400" i="12" s="1"/>
  <c r="O400" i="12"/>
  <c r="Q400" i="12" s="1"/>
  <c r="I385" i="12"/>
  <c r="I386" i="12" s="1" a="1"/>
  <c r="W385" i="12"/>
  <c r="X385" i="12" s="1"/>
  <c r="U395" i="11"/>
  <c r="V395" i="11" s="1"/>
  <c r="H396" i="11"/>
  <c r="O395" i="11"/>
  <c r="Q395" i="11" s="1"/>
  <c r="R395" i="11"/>
  <c r="S395" i="11" s="1"/>
  <c r="I387" i="11"/>
  <c r="I388" i="11" s="1" a="1"/>
  <c r="W387" i="11"/>
  <c r="X387" i="11" s="1"/>
  <c r="U396" i="10"/>
  <c r="V396" i="10" s="1"/>
  <c r="H397" i="10"/>
  <c r="O396" i="10"/>
  <c r="Q396" i="10" s="1"/>
  <c r="R396" i="10"/>
  <c r="S396" i="10" s="1"/>
  <c r="I385" i="10"/>
  <c r="I386" i="10" s="1" a="1"/>
  <c r="W386" i="10" s="1"/>
  <c r="X385" i="10"/>
  <c r="U395" i="7"/>
  <c r="V395" i="7" s="1"/>
  <c r="H396" i="7"/>
  <c r="R395" i="7"/>
  <c r="S395" i="7" s="1"/>
  <c r="O395" i="7"/>
  <c r="Q395" i="7" s="1"/>
  <c r="W387" i="7"/>
  <c r="X387" i="7" s="1"/>
  <c r="Y387" i="7" s="1"/>
  <c r="I387" i="7"/>
  <c r="I388" i="7" s="1" a="1"/>
  <c r="I384" i="6"/>
  <c r="I385" i="6" s="1" a="1"/>
  <c r="W384" i="6"/>
  <c r="X384" i="6" s="1"/>
  <c r="Y384" i="6" s="1"/>
  <c r="H396" i="6"/>
  <c r="U395" i="6"/>
  <c r="V395" i="6" s="1"/>
  <c r="O395" i="6"/>
  <c r="Q395" i="6" s="1"/>
  <c r="R395" i="6"/>
  <c r="S395" i="6" s="1"/>
  <c r="H397" i="5"/>
  <c r="U396" i="5"/>
  <c r="V396" i="5" s="1"/>
  <c r="R396" i="5"/>
  <c r="S396" i="5" s="1"/>
  <c r="O396" i="5"/>
  <c r="Q396" i="5" s="1"/>
  <c r="W384" i="5"/>
  <c r="X384" i="5" s="1"/>
  <c r="Y384" i="5" s="1"/>
  <c r="I384" i="5"/>
  <c r="I385" i="5" s="1" a="1"/>
  <c r="O396" i="4"/>
  <c r="Q396" i="4" s="1"/>
  <c r="R396" i="4"/>
  <c r="S396" i="4" s="1"/>
  <c r="H397" i="4"/>
  <c r="U396" i="4"/>
  <c r="V396" i="4" s="1"/>
  <c r="I389" i="4"/>
  <c r="I390" i="4" s="1" a="1"/>
  <c r="W389" i="4"/>
  <c r="X389" i="4" s="1"/>
  <c r="Y389" i="4" s="1"/>
  <c r="H397" i="13" l="1"/>
  <c r="U396" i="13"/>
  <c r="V396" i="13" s="1"/>
  <c r="O396" i="13"/>
  <c r="Q396" i="13" s="1"/>
  <c r="R396" i="13"/>
  <c r="S396" i="13" s="1"/>
  <c r="I386" i="13"/>
  <c r="I387" i="13" s="1" a="1"/>
  <c r="W386" i="13"/>
  <c r="X386" i="13" s="1"/>
  <c r="I386" i="12"/>
  <c r="I387" i="12" s="1" a="1"/>
  <c r="W386" i="12"/>
  <c r="X386" i="12" s="1"/>
  <c r="H402" i="12"/>
  <c r="U401" i="12"/>
  <c r="V401" i="12" s="1"/>
  <c r="O401" i="12"/>
  <c r="Q401" i="12" s="1"/>
  <c r="R401" i="12"/>
  <c r="S401" i="12" s="1"/>
  <c r="I388" i="11"/>
  <c r="I389" i="11" s="1" a="1"/>
  <c r="W388" i="11"/>
  <c r="X388" i="11" s="1"/>
  <c r="H397" i="11"/>
  <c r="U396" i="11"/>
  <c r="V396" i="11" s="1"/>
  <c r="R396" i="11"/>
  <c r="S396" i="11" s="1"/>
  <c r="O396" i="11"/>
  <c r="Q396" i="11" s="1"/>
  <c r="O397" i="10"/>
  <c r="Q397" i="10" s="1"/>
  <c r="U397" i="10"/>
  <c r="V397" i="10" s="1"/>
  <c r="H398" i="10"/>
  <c r="R397" i="10"/>
  <c r="S397" i="10" s="1"/>
  <c r="I386" i="10"/>
  <c r="I387" i="10" s="1" a="1"/>
  <c r="W387" i="10" s="1"/>
  <c r="X386" i="10"/>
  <c r="I388" i="7"/>
  <c r="I389" i="7" s="1" a="1"/>
  <c r="W388" i="7"/>
  <c r="X388" i="7" s="1"/>
  <c r="Y388" i="7" s="1"/>
  <c r="H397" i="7"/>
  <c r="U396" i="7"/>
  <c r="V396" i="7" s="1"/>
  <c r="R396" i="7"/>
  <c r="S396" i="7" s="1"/>
  <c r="O396" i="7"/>
  <c r="Q396" i="7" s="1"/>
  <c r="H397" i="6"/>
  <c r="U396" i="6"/>
  <c r="V396" i="6" s="1"/>
  <c r="O396" i="6"/>
  <c r="Q396" i="6" s="1"/>
  <c r="R396" i="6"/>
  <c r="S396" i="6" s="1"/>
  <c r="I385" i="6"/>
  <c r="I386" i="6" s="1" a="1"/>
  <c r="W385" i="6"/>
  <c r="X385" i="6" s="1"/>
  <c r="Y385" i="6" s="1"/>
  <c r="W385" i="5"/>
  <c r="X385" i="5" s="1"/>
  <c r="Y385" i="5" s="1"/>
  <c r="I385" i="5"/>
  <c r="I386" i="5" s="1" a="1"/>
  <c r="U397" i="5"/>
  <c r="V397" i="5" s="1"/>
  <c r="H398" i="5"/>
  <c r="R397" i="5"/>
  <c r="S397" i="5" s="1"/>
  <c r="O397" i="5"/>
  <c r="Q397" i="5" s="1"/>
  <c r="O397" i="4"/>
  <c r="Q397" i="4" s="1"/>
  <c r="R397" i="4"/>
  <c r="S397" i="4" s="1"/>
  <c r="H398" i="4"/>
  <c r="U397" i="4"/>
  <c r="V397" i="4" s="1"/>
  <c r="W390" i="4"/>
  <c r="X390" i="4" s="1"/>
  <c r="Y390" i="4" s="1"/>
  <c r="I390" i="4"/>
  <c r="I391" i="4" s="1" a="1"/>
  <c r="U397" i="13" l="1"/>
  <c r="V397" i="13" s="1"/>
  <c r="H398" i="13"/>
  <c r="O397" i="13"/>
  <c r="Q397" i="13" s="1"/>
  <c r="R397" i="13"/>
  <c r="S397" i="13" s="1"/>
  <c r="I387" i="13"/>
  <c r="I388" i="13" s="1" a="1"/>
  <c r="W387" i="13"/>
  <c r="X387" i="13" s="1"/>
  <c r="U402" i="12"/>
  <c r="V402" i="12" s="1"/>
  <c r="H403" i="12"/>
  <c r="R402" i="12"/>
  <c r="S402" i="12" s="1"/>
  <c r="O402" i="12"/>
  <c r="Q402" i="12" s="1"/>
  <c r="I387" i="12"/>
  <c r="I388" i="12" s="1" a="1"/>
  <c r="W387" i="12"/>
  <c r="X387" i="12" s="1"/>
  <c r="U397" i="11"/>
  <c r="V397" i="11" s="1"/>
  <c r="H398" i="11"/>
  <c r="O397" i="11"/>
  <c r="Q397" i="11" s="1"/>
  <c r="R397" i="11"/>
  <c r="S397" i="11" s="1"/>
  <c r="I389" i="11"/>
  <c r="I390" i="11" s="1" a="1"/>
  <c r="W389" i="11"/>
  <c r="X389" i="11" s="1"/>
  <c r="U398" i="10"/>
  <c r="V398" i="10" s="1"/>
  <c r="O398" i="10"/>
  <c r="Q398" i="10" s="1"/>
  <c r="H399" i="10"/>
  <c r="R398" i="10"/>
  <c r="S398" i="10" s="1"/>
  <c r="I387" i="10"/>
  <c r="I388" i="10" s="1" a="1"/>
  <c r="W388" i="10" s="1"/>
  <c r="X387" i="10"/>
  <c r="H398" i="7"/>
  <c r="U397" i="7"/>
  <c r="V397" i="7" s="1"/>
  <c r="O397" i="7"/>
  <c r="Q397" i="7" s="1"/>
  <c r="R397" i="7"/>
  <c r="S397" i="7" s="1"/>
  <c r="I389" i="7"/>
  <c r="I390" i="7" s="1" a="1"/>
  <c r="W389" i="7"/>
  <c r="X389" i="7" s="1"/>
  <c r="Y389" i="7" s="1"/>
  <c r="I386" i="6"/>
  <c r="I387" i="6" s="1" a="1"/>
  <c r="W386" i="6"/>
  <c r="X386" i="6" s="1"/>
  <c r="Y386" i="6" s="1"/>
  <c r="H398" i="6"/>
  <c r="U397" i="6"/>
  <c r="V397" i="6" s="1"/>
  <c r="R397" i="6"/>
  <c r="S397" i="6" s="1"/>
  <c r="O397" i="6"/>
  <c r="Q397" i="6" s="1"/>
  <c r="W386" i="5"/>
  <c r="X386" i="5" s="1"/>
  <c r="Y386" i="5" s="1"/>
  <c r="I386" i="5"/>
  <c r="I387" i="5" s="1" a="1"/>
  <c r="H399" i="5"/>
  <c r="U398" i="5"/>
  <c r="V398" i="5" s="1"/>
  <c r="O398" i="5"/>
  <c r="Q398" i="5" s="1"/>
  <c r="R398" i="5"/>
  <c r="S398" i="5" s="1"/>
  <c r="O398" i="4"/>
  <c r="Q398" i="4" s="1"/>
  <c r="R398" i="4"/>
  <c r="S398" i="4" s="1"/>
  <c r="H399" i="4"/>
  <c r="U398" i="4"/>
  <c r="V398" i="4" s="1"/>
  <c r="I391" i="4"/>
  <c r="I392" i="4" s="1" a="1"/>
  <c r="W391" i="4"/>
  <c r="X391" i="4" s="1"/>
  <c r="Y391" i="4" s="1"/>
  <c r="H399" i="13" l="1"/>
  <c r="U398" i="13"/>
  <c r="V398" i="13" s="1"/>
  <c r="R398" i="13"/>
  <c r="S398" i="13" s="1"/>
  <c r="O398" i="13"/>
  <c r="Q398" i="13" s="1"/>
  <c r="I388" i="13"/>
  <c r="I389" i="13" s="1" a="1"/>
  <c r="W388" i="13"/>
  <c r="X388" i="13" s="1"/>
  <c r="I388" i="12"/>
  <c r="I389" i="12" s="1" a="1"/>
  <c r="W388" i="12"/>
  <c r="X388" i="12" s="1"/>
  <c r="U403" i="12"/>
  <c r="V403" i="12" s="1"/>
  <c r="H404" i="12"/>
  <c r="O403" i="12"/>
  <c r="Q403" i="12" s="1"/>
  <c r="R403" i="12"/>
  <c r="S403" i="12" s="1"/>
  <c r="U398" i="11"/>
  <c r="V398" i="11" s="1"/>
  <c r="H399" i="11"/>
  <c r="R398" i="11"/>
  <c r="S398" i="11" s="1"/>
  <c r="O398" i="11"/>
  <c r="Q398" i="11" s="1"/>
  <c r="I390" i="11"/>
  <c r="I391" i="11" s="1" a="1"/>
  <c r="W390" i="11"/>
  <c r="X390" i="11" s="1"/>
  <c r="O399" i="10"/>
  <c r="Q399" i="10" s="1"/>
  <c r="H400" i="10"/>
  <c r="U399" i="10"/>
  <c r="V399" i="10" s="1"/>
  <c r="R399" i="10"/>
  <c r="S399" i="10" s="1"/>
  <c r="I388" i="10"/>
  <c r="I389" i="10" s="1" a="1"/>
  <c r="W389" i="10" s="1"/>
  <c r="X388" i="10"/>
  <c r="I390" i="7"/>
  <c r="I391" i="7" s="1" a="1"/>
  <c r="W390" i="7"/>
  <c r="X390" i="7" s="1"/>
  <c r="Y390" i="7" s="1"/>
  <c r="H399" i="7"/>
  <c r="U398" i="7"/>
  <c r="V398" i="7" s="1"/>
  <c r="O398" i="7"/>
  <c r="Q398" i="7" s="1"/>
  <c r="R398" i="7"/>
  <c r="S398" i="7" s="1"/>
  <c r="U398" i="6"/>
  <c r="V398" i="6" s="1"/>
  <c r="H399" i="6"/>
  <c r="R398" i="6"/>
  <c r="S398" i="6" s="1"/>
  <c r="O398" i="6"/>
  <c r="Q398" i="6" s="1"/>
  <c r="I387" i="6"/>
  <c r="I388" i="6" s="1" a="1"/>
  <c r="W387" i="6"/>
  <c r="X387" i="6" s="1"/>
  <c r="Y387" i="6" s="1"/>
  <c r="W387" i="5"/>
  <c r="X387" i="5" s="1"/>
  <c r="Y387" i="5" s="1"/>
  <c r="I387" i="5"/>
  <c r="I388" i="5" s="1" a="1"/>
  <c r="H400" i="5"/>
  <c r="U399" i="5"/>
  <c r="V399" i="5" s="1"/>
  <c r="O399" i="5"/>
  <c r="Q399" i="5" s="1"/>
  <c r="R399" i="5"/>
  <c r="S399" i="5" s="1"/>
  <c r="O399" i="4"/>
  <c r="Q399" i="4" s="1"/>
  <c r="R399" i="4"/>
  <c r="S399" i="4" s="1"/>
  <c r="H400" i="4"/>
  <c r="U399" i="4"/>
  <c r="V399" i="4" s="1"/>
  <c r="I392" i="4"/>
  <c r="I393" i="4" s="1" a="1"/>
  <c r="W392" i="4"/>
  <c r="X392" i="4" s="1"/>
  <c r="Y392" i="4" s="1"/>
  <c r="O399" i="13" l="1"/>
  <c r="Q399" i="13" s="1"/>
  <c r="R399" i="13"/>
  <c r="S399" i="13" s="1"/>
  <c r="U399" i="13"/>
  <c r="V399" i="13" s="1"/>
  <c r="H400" i="13"/>
  <c r="I389" i="13"/>
  <c r="I390" i="13" s="1" a="1"/>
  <c r="W389" i="13"/>
  <c r="X389" i="13" s="1"/>
  <c r="U404" i="12"/>
  <c r="V404" i="12" s="1"/>
  <c r="H405" i="12"/>
  <c r="O404" i="12"/>
  <c r="Q404" i="12" s="1"/>
  <c r="R404" i="12"/>
  <c r="S404" i="12" s="1"/>
  <c r="I389" i="12"/>
  <c r="I390" i="12" s="1" a="1"/>
  <c r="W389" i="12"/>
  <c r="X389" i="12" s="1"/>
  <c r="I391" i="11"/>
  <c r="I392" i="11" s="1" a="1"/>
  <c r="W391" i="11"/>
  <c r="X391" i="11" s="1"/>
  <c r="H400" i="11"/>
  <c r="U399" i="11"/>
  <c r="V399" i="11" s="1"/>
  <c r="R399" i="11"/>
  <c r="S399" i="11" s="1"/>
  <c r="O399" i="11"/>
  <c r="Q399" i="11" s="1"/>
  <c r="H401" i="10"/>
  <c r="R400" i="10"/>
  <c r="S400" i="10" s="1"/>
  <c r="U400" i="10"/>
  <c r="V400" i="10" s="1"/>
  <c r="O400" i="10"/>
  <c r="Q400" i="10" s="1"/>
  <c r="X389" i="10"/>
  <c r="I389" i="10"/>
  <c r="I390" i="10" s="1" a="1"/>
  <c r="W390" i="10" s="1"/>
  <c r="H400" i="7"/>
  <c r="U399" i="7"/>
  <c r="V399" i="7" s="1"/>
  <c r="O399" i="7"/>
  <c r="Q399" i="7" s="1"/>
  <c r="R399" i="7"/>
  <c r="S399" i="7" s="1"/>
  <c r="I391" i="7"/>
  <c r="I392" i="7" s="1" a="1"/>
  <c r="W391" i="7"/>
  <c r="X391" i="7" s="1"/>
  <c r="Y391" i="7" s="1"/>
  <c r="I388" i="6"/>
  <c r="I389" i="6" s="1" a="1"/>
  <c r="W388" i="6"/>
  <c r="X388" i="6" s="1"/>
  <c r="Y388" i="6" s="1"/>
  <c r="U399" i="6"/>
  <c r="V399" i="6" s="1"/>
  <c r="H400" i="6"/>
  <c r="O399" i="6"/>
  <c r="Q399" i="6" s="1"/>
  <c r="R399" i="6"/>
  <c r="S399" i="6" s="1"/>
  <c r="H401" i="5"/>
  <c r="U400" i="5"/>
  <c r="V400" i="5" s="1"/>
  <c r="O400" i="5"/>
  <c r="Q400" i="5" s="1"/>
  <c r="R400" i="5"/>
  <c r="S400" i="5" s="1"/>
  <c r="I388" i="5"/>
  <c r="I389" i="5" s="1" a="1"/>
  <c r="W388" i="5"/>
  <c r="X388" i="5" s="1"/>
  <c r="Y388" i="5" s="1"/>
  <c r="O400" i="4"/>
  <c r="Q400" i="4" s="1"/>
  <c r="R400" i="4"/>
  <c r="S400" i="4" s="1"/>
  <c r="H401" i="4"/>
  <c r="U400" i="4"/>
  <c r="V400" i="4" s="1"/>
  <c r="I393" i="4"/>
  <c r="I394" i="4" s="1" a="1"/>
  <c r="W393" i="4"/>
  <c r="X393" i="4" s="1"/>
  <c r="Y393" i="4" s="1"/>
  <c r="U400" i="13" l="1"/>
  <c r="V400" i="13" s="1"/>
  <c r="H401" i="13"/>
  <c r="O400" i="13"/>
  <c r="Q400" i="13" s="1"/>
  <c r="R400" i="13"/>
  <c r="S400" i="13" s="1"/>
  <c r="I390" i="13"/>
  <c r="I391" i="13" s="1" a="1"/>
  <c r="W390" i="13"/>
  <c r="X390" i="13" s="1"/>
  <c r="I390" i="12"/>
  <c r="I391" i="12" s="1" a="1"/>
  <c r="W390" i="12"/>
  <c r="X390" i="12" s="1"/>
  <c r="U405" i="12"/>
  <c r="V405" i="12" s="1"/>
  <c r="H406" i="12"/>
  <c r="O405" i="12"/>
  <c r="Q405" i="12" s="1"/>
  <c r="R405" i="12"/>
  <c r="S405" i="12" s="1"/>
  <c r="H401" i="11"/>
  <c r="U400" i="11"/>
  <c r="V400" i="11" s="1"/>
  <c r="R400" i="11"/>
  <c r="S400" i="11" s="1"/>
  <c r="O400" i="11"/>
  <c r="Q400" i="11" s="1"/>
  <c r="I392" i="11"/>
  <c r="I393" i="11" s="1" a="1"/>
  <c r="W392" i="11"/>
  <c r="X392" i="11" s="1"/>
  <c r="U401" i="10"/>
  <c r="V401" i="10" s="1"/>
  <c r="H402" i="10"/>
  <c r="R401" i="10"/>
  <c r="S401" i="10" s="1"/>
  <c r="O401" i="10"/>
  <c r="Q401" i="10" s="1"/>
  <c r="X390" i="10"/>
  <c r="I390" i="10"/>
  <c r="I391" i="10" s="1" a="1"/>
  <c r="W391" i="10" s="1"/>
  <c r="I392" i="7"/>
  <c r="I393" i="7" s="1" a="1"/>
  <c r="W392" i="7"/>
  <c r="X392" i="7" s="1"/>
  <c r="Y392" i="7" s="1"/>
  <c r="U400" i="7"/>
  <c r="V400" i="7" s="1"/>
  <c r="H401" i="7"/>
  <c r="O400" i="7"/>
  <c r="Q400" i="7" s="1"/>
  <c r="R400" i="7"/>
  <c r="S400" i="7" s="1"/>
  <c r="U400" i="6"/>
  <c r="V400" i="6" s="1"/>
  <c r="H401" i="6"/>
  <c r="R400" i="6"/>
  <c r="S400" i="6" s="1"/>
  <c r="O400" i="6"/>
  <c r="Q400" i="6" s="1"/>
  <c r="W389" i="6"/>
  <c r="X389" i="6" s="1"/>
  <c r="Y389" i="6" s="1"/>
  <c r="I389" i="6"/>
  <c r="I390" i="6" s="1" a="1"/>
  <c r="W389" i="5"/>
  <c r="X389" i="5" s="1"/>
  <c r="Y389" i="5" s="1"/>
  <c r="I389" i="5"/>
  <c r="I390" i="5" s="1" a="1"/>
  <c r="U401" i="5"/>
  <c r="V401" i="5" s="1"/>
  <c r="H402" i="5"/>
  <c r="O401" i="5"/>
  <c r="Q401" i="5" s="1"/>
  <c r="R401" i="5"/>
  <c r="S401" i="5" s="1"/>
  <c r="O401" i="4"/>
  <c r="Q401" i="4" s="1"/>
  <c r="R401" i="4"/>
  <c r="S401" i="4" s="1"/>
  <c r="H402" i="4"/>
  <c r="U401" i="4"/>
  <c r="V401" i="4" s="1"/>
  <c r="I394" i="4"/>
  <c r="I395" i="4" s="1" a="1"/>
  <c r="W394" i="4"/>
  <c r="X394" i="4" s="1"/>
  <c r="Y394" i="4" s="1"/>
  <c r="H402" i="13" l="1"/>
  <c r="O401" i="13"/>
  <c r="Q401" i="13" s="1"/>
  <c r="U401" i="13"/>
  <c r="V401" i="13" s="1"/>
  <c r="R401" i="13"/>
  <c r="S401" i="13" s="1"/>
  <c r="I391" i="13"/>
  <c r="I392" i="13" s="1" a="1"/>
  <c r="W391" i="13"/>
  <c r="X391" i="13" s="1"/>
  <c r="H407" i="12"/>
  <c r="U406" i="12"/>
  <c r="V406" i="12" s="1"/>
  <c r="O406" i="12"/>
  <c r="Q406" i="12" s="1"/>
  <c r="R406" i="12"/>
  <c r="S406" i="12" s="1"/>
  <c r="I391" i="12"/>
  <c r="I392" i="12" s="1" a="1"/>
  <c r="W391" i="12"/>
  <c r="X391" i="12" s="1"/>
  <c r="I393" i="11"/>
  <c r="I394" i="11" s="1" a="1"/>
  <c r="W393" i="11"/>
  <c r="X393" i="11" s="1"/>
  <c r="U401" i="11"/>
  <c r="V401" i="11" s="1"/>
  <c r="H402" i="11"/>
  <c r="R401" i="11"/>
  <c r="S401" i="11" s="1"/>
  <c r="O401" i="11"/>
  <c r="Q401" i="11" s="1"/>
  <c r="H403" i="10"/>
  <c r="U402" i="10"/>
  <c r="V402" i="10" s="1"/>
  <c r="O402" i="10"/>
  <c r="Q402" i="10" s="1"/>
  <c r="R402" i="10"/>
  <c r="S402" i="10" s="1"/>
  <c r="I391" i="10"/>
  <c r="I392" i="10" s="1" a="1"/>
  <c r="W392" i="10" s="1"/>
  <c r="X391" i="10"/>
  <c r="U401" i="7"/>
  <c r="V401" i="7" s="1"/>
  <c r="H402" i="7"/>
  <c r="R401" i="7"/>
  <c r="S401" i="7" s="1"/>
  <c r="O401" i="7"/>
  <c r="Q401" i="7" s="1"/>
  <c r="W393" i="7"/>
  <c r="X393" i="7" s="1"/>
  <c r="Y393" i="7" s="1"/>
  <c r="I393" i="7"/>
  <c r="I394" i="7" s="1" a="1"/>
  <c r="I390" i="6"/>
  <c r="I391" i="6" s="1" a="1"/>
  <c r="W390" i="6"/>
  <c r="X390" i="6" s="1"/>
  <c r="Y390" i="6" s="1"/>
  <c r="H402" i="6"/>
  <c r="U401" i="6"/>
  <c r="V401" i="6" s="1"/>
  <c r="R401" i="6"/>
  <c r="S401" i="6" s="1"/>
  <c r="O401" i="6"/>
  <c r="Q401" i="6" s="1"/>
  <c r="W390" i="5"/>
  <c r="X390" i="5" s="1"/>
  <c r="Y390" i="5" s="1"/>
  <c r="I390" i="5"/>
  <c r="I391" i="5" s="1" a="1"/>
  <c r="U402" i="5"/>
  <c r="V402" i="5" s="1"/>
  <c r="H403" i="5"/>
  <c r="O402" i="5"/>
  <c r="Q402" i="5" s="1"/>
  <c r="R402" i="5"/>
  <c r="S402" i="5" s="1"/>
  <c r="O402" i="4"/>
  <c r="Q402" i="4" s="1"/>
  <c r="R402" i="4"/>
  <c r="S402" i="4" s="1"/>
  <c r="H403" i="4"/>
  <c r="U402" i="4"/>
  <c r="V402" i="4" s="1"/>
  <c r="I395" i="4"/>
  <c r="I396" i="4" s="1" a="1"/>
  <c r="W395" i="4"/>
  <c r="X395" i="4" s="1"/>
  <c r="Y395" i="4" s="1"/>
  <c r="H403" i="13" l="1"/>
  <c r="O402" i="13"/>
  <c r="Q402" i="13" s="1"/>
  <c r="U402" i="13"/>
  <c r="V402" i="13" s="1"/>
  <c r="R402" i="13"/>
  <c r="S402" i="13" s="1"/>
  <c r="I392" i="13"/>
  <c r="I393" i="13" s="1" a="1"/>
  <c r="W392" i="13"/>
  <c r="X392" i="13" s="1"/>
  <c r="I392" i="12"/>
  <c r="I393" i="12" s="1" a="1"/>
  <c r="W392" i="12"/>
  <c r="X392" i="12" s="1"/>
  <c r="H408" i="12"/>
  <c r="U407" i="12"/>
  <c r="V407" i="12" s="1"/>
  <c r="R407" i="12"/>
  <c r="S407" i="12" s="1"/>
  <c r="O407" i="12"/>
  <c r="Q407" i="12" s="1"/>
  <c r="H403" i="11"/>
  <c r="U402" i="11"/>
  <c r="V402" i="11" s="1"/>
  <c r="R402" i="11"/>
  <c r="S402" i="11" s="1"/>
  <c r="O402" i="11"/>
  <c r="Q402" i="11" s="1"/>
  <c r="I394" i="11"/>
  <c r="I395" i="11" s="1" a="1"/>
  <c r="W394" i="11"/>
  <c r="X394" i="11" s="1"/>
  <c r="H404" i="10"/>
  <c r="U403" i="10"/>
  <c r="V403" i="10" s="1"/>
  <c r="O403" i="10"/>
  <c r="Q403" i="10" s="1"/>
  <c r="R403" i="10"/>
  <c r="S403" i="10" s="1"/>
  <c r="X392" i="10"/>
  <c r="I392" i="10"/>
  <c r="I393" i="10" s="1" a="1"/>
  <c r="W393" i="10" s="1"/>
  <c r="I394" i="7"/>
  <c r="I395" i="7" s="1" a="1"/>
  <c r="W394" i="7"/>
  <c r="X394" i="7" s="1"/>
  <c r="Y394" i="7" s="1"/>
  <c r="U402" i="7"/>
  <c r="V402" i="7" s="1"/>
  <c r="H403" i="7"/>
  <c r="R402" i="7"/>
  <c r="S402" i="7" s="1"/>
  <c r="O402" i="7"/>
  <c r="Q402" i="7" s="1"/>
  <c r="H403" i="6"/>
  <c r="U402" i="6"/>
  <c r="V402" i="6" s="1"/>
  <c r="R402" i="6"/>
  <c r="S402" i="6" s="1"/>
  <c r="O402" i="6"/>
  <c r="Q402" i="6" s="1"/>
  <c r="W391" i="6"/>
  <c r="X391" i="6" s="1"/>
  <c r="Y391" i="6" s="1"/>
  <c r="I391" i="6"/>
  <c r="I392" i="6" s="1" a="1"/>
  <c r="U403" i="5"/>
  <c r="V403" i="5" s="1"/>
  <c r="H404" i="5"/>
  <c r="R403" i="5"/>
  <c r="S403" i="5" s="1"/>
  <c r="O403" i="5"/>
  <c r="Q403" i="5" s="1"/>
  <c r="I391" i="5"/>
  <c r="I392" i="5" s="1" a="1"/>
  <c r="W391" i="5"/>
  <c r="X391" i="5" s="1"/>
  <c r="Y391" i="5" s="1"/>
  <c r="O403" i="4"/>
  <c r="Q403" i="4" s="1"/>
  <c r="R403" i="4"/>
  <c r="S403" i="4" s="1"/>
  <c r="H404" i="4"/>
  <c r="U403" i="4"/>
  <c r="V403" i="4" s="1"/>
  <c r="I396" i="4"/>
  <c r="I397" i="4" s="1" a="1"/>
  <c r="W396" i="4"/>
  <c r="X396" i="4" s="1"/>
  <c r="Y396" i="4" s="1"/>
  <c r="O403" i="13" l="1"/>
  <c r="Q403" i="13" s="1"/>
  <c r="U403" i="13"/>
  <c r="V403" i="13" s="1"/>
  <c r="H404" i="13"/>
  <c r="R403" i="13"/>
  <c r="S403" i="13" s="1"/>
  <c r="I393" i="13"/>
  <c r="I394" i="13" s="1" a="1"/>
  <c r="W393" i="13"/>
  <c r="X393" i="13" s="1"/>
  <c r="H409" i="12"/>
  <c r="U408" i="12"/>
  <c r="V408" i="12" s="1"/>
  <c r="O408" i="12"/>
  <c r="Q408" i="12" s="1"/>
  <c r="R408" i="12"/>
  <c r="S408" i="12" s="1"/>
  <c r="I393" i="12"/>
  <c r="I394" i="12" s="1" a="1"/>
  <c r="W393" i="12"/>
  <c r="X393" i="12" s="1"/>
  <c r="I395" i="11"/>
  <c r="I396" i="11" s="1" a="1"/>
  <c r="W395" i="11"/>
  <c r="X395" i="11" s="1"/>
  <c r="H404" i="11"/>
  <c r="U403" i="11"/>
  <c r="V403" i="11" s="1"/>
  <c r="R403" i="11"/>
  <c r="S403" i="11" s="1"/>
  <c r="O403" i="11"/>
  <c r="Q403" i="11" s="1"/>
  <c r="H405" i="10"/>
  <c r="U404" i="10"/>
  <c r="V404" i="10" s="1"/>
  <c r="R404" i="10"/>
  <c r="S404" i="10" s="1"/>
  <c r="O404" i="10"/>
  <c r="Q404" i="10" s="1"/>
  <c r="X393" i="10"/>
  <c r="I393" i="10"/>
  <c r="I394" i="10" s="1" a="1"/>
  <c r="W394" i="10" s="1"/>
  <c r="H404" i="7"/>
  <c r="U403" i="7"/>
  <c r="V403" i="7" s="1"/>
  <c r="R403" i="7"/>
  <c r="S403" i="7" s="1"/>
  <c r="O403" i="7"/>
  <c r="Q403" i="7" s="1"/>
  <c r="I395" i="7"/>
  <c r="I396" i="7" s="1" a="1"/>
  <c r="W395" i="7"/>
  <c r="X395" i="7" s="1"/>
  <c r="Y395" i="7" s="1"/>
  <c r="W392" i="6"/>
  <c r="X392" i="6" s="1"/>
  <c r="Y392" i="6" s="1"/>
  <c r="I392" i="6"/>
  <c r="I393" i="6" s="1" a="1"/>
  <c r="H404" i="6"/>
  <c r="U403" i="6"/>
  <c r="V403" i="6" s="1"/>
  <c r="O403" i="6"/>
  <c r="Q403" i="6" s="1"/>
  <c r="R403" i="6"/>
  <c r="S403" i="6" s="1"/>
  <c r="U404" i="5"/>
  <c r="V404" i="5" s="1"/>
  <c r="H405" i="5"/>
  <c r="O404" i="5"/>
  <c r="Q404" i="5" s="1"/>
  <c r="R404" i="5"/>
  <c r="S404" i="5" s="1"/>
  <c r="I392" i="5"/>
  <c r="I393" i="5" s="1" a="1"/>
  <c r="W392" i="5"/>
  <c r="X392" i="5" s="1"/>
  <c r="Y392" i="5" s="1"/>
  <c r="O404" i="4"/>
  <c r="Q404" i="4" s="1"/>
  <c r="R404" i="4"/>
  <c r="S404" i="4" s="1"/>
  <c r="H405" i="4"/>
  <c r="U404" i="4"/>
  <c r="V404" i="4" s="1"/>
  <c r="I397" i="4"/>
  <c r="I398" i="4" s="1" a="1"/>
  <c r="W397" i="4"/>
  <c r="X397" i="4" s="1"/>
  <c r="Y397" i="4" s="1"/>
  <c r="H405" i="13" l="1"/>
  <c r="R404" i="13"/>
  <c r="S404" i="13" s="1"/>
  <c r="U404" i="13"/>
  <c r="V404" i="13" s="1"/>
  <c r="O404" i="13"/>
  <c r="Q404" i="13" s="1"/>
  <c r="I394" i="13"/>
  <c r="I395" i="13" s="1" a="1"/>
  <c r="W394" i="13"/>
  <c r="X394" i="13" s="1"/>
  <c r="I394" i="12"/>
  <c r="I395" i="12" s="1" a="1"/>
  <c r="W394" i="12"/>
  <c r="X394" i="12" s="1"/>
  <c r="H410" i="12"/>
  <c r="U409" i="12"/>
  <c r="V409" i="12" s="1"/>
  <c r="O409" i="12"/>
  <c r="Q409" i="12" s="1"/>
  <c r="R409" i="12"/>
  <c r="S409" i="12" s="1"/>
  <c r="H405" i="11"/>
  <c r="U404" i="11"/>
  <c r="V404" i="11" s="1"/>
  <c r="O404" i="11"/>
  <c r="Q404" i="11" s="1"/>
  <c r="R404" i="11"/>
  <c r="S404" i="11" s="1"/>
  <c r="I396" i="11"/>
  <c r="I397" i="11" s="1" a="1"/>
  <c r="W396" i="11"/>
  <c r="X396" i="11" s="1"/>
  <c r="H406" i="10"/>
  <c r="R405" i="10"/>
  <c r="S405" i="10" s="1"/>
  <c r="O405" i="10"/>
  <c r="Q405" i="10" s="1"/>
  <c r="U405" i="10"/>
  <c r="V405" i="10" s="1"/>
  <c r="X394" i="10"/>
  <c r="I394" i="10"/>
  <c r="I395" i="10" s="1" a="1"/>
  <c r="W395" i="10" s="1"/>
  <c r="I396" i="7"/>
  <c r="I397" i="7" s="1" a="1"/>
  <c r="W396" i="7"/>
  <c r="X396" i="7" s="1"/>
  <c r="Y396" i="7" s="1"/>
  <c r="U404" i="7"/>
  <c r="V404" i="7" s="1"/>
  <c r="H405" i="7"/>
  <c r="R404" i="7"/>
  <c r="S404" i="7" s="1"/>
  <c r="O404" i="7"/>
  <c r="Q404" i="7" s="1"/>
  <c r="W393" i="6"/>
  <c r="X393" i="6" s="1"/>
  <c r="Y393" i="6" s="1"/>
  <c r="I393" i="6"/>
  <c r="I394" i="6" s="1" a="1"/>
  <c r="U404" i="6"/>
  <c r="V404" i="6" s="1"/>
  <c r="H405" i="6"/>
  <c r="R404" i="6"/>
  <c r="S404" i="6" s="1"/>
  <c r="O404" i="6"/>
  <c r="Q404" i="6" s="1"/>
  <c r="I393" i="5"/>
  <c r="I394" i="5" s="1" a="1"/>
  <c r="W393" i="5"/>
  <c r="X393" i="5" s="1"/>
  <c r="Y393" i="5" s="1"/>
  <c r="H406" i="5"/>
  <c r="U405" i="5"/>
  <c r="V405" i="5" s="1"/>
  <c r="R405" i="5"/>
  <c r="S405" i="5" s="1"/>
  <c r="O405" i="5"/>
  <c r="Q405" i="5" s="1"/>
  <c r="O405" i="4"/>
  <c r="Q405" i="4" s="1"/>
  <c r="R405" i="4"/>
  <c r="S405" i="4" s="1"/>
  <c r="H406" i="4"/>
  <c r="U405" i="4"/>
  <c r="V405" i="4" s="1"/>
  <c r="I398" i="4"/>
  <c r="I399" i="4" s="1" a="1"/>
  <c r="W398" i="4"/>
  <c r="X398" i="4" s="1"/>
  <c r="Y398" i="4" s="1"/>
  <c r="O405" i="13" l="1"/>
  <c r="Q405" i="13" s="1"/>
  <c r="H406" i="13"/>
  <c r="U405" i="13"/>
  <c r="V405" i="13" s="1"/>
  <c r="R405" i="13"/>
  <c r="S405" i="13" s="1"/>
  <c r="I395" i="13"/>
  <c r="I396" i="13" s="1" a="1"/>
  <c r="W395" i="13"/>
  <c r="X395" i="13" s="1"/>
  <c r="H411" i="12"/>
  <c r="U410" i="12"/>
  <c r="V410" i="12" s="1"/>
  <c r="O410" i="12"/>
  <c r="Q410" i="12" s="1"/>
  <c r="R410" i="12"/>
  <c r="S410" i="12" s="1"/>
  <c r="I395" i="12"/>
  <c r="I396" i="12" s="1" a="1"/>
  <c r="W395" i="12"/>
  <c r="X395" i="12" s="1"/>
  <c r="I397" i="11"/>
  <c r="I398" i="11" s="1" a="1"/>
  <c r="W397" i="11"/>
  <c r="X397" i="11" s="1"/>
  <c r="H406" i="11"/>
  <c r="U405" i="11"/>
  <c r="V405" i="11" s="1"/>
  <c r="O405" i="11"/>
  <c r="Q405" i="11" s="1"/>
  <c r="R405" i="11"/>
  <c r="S405" i="11" s="1"/>
  <c r="H407" i="10"/>
  <c r="R406" i="10"/>
  <c r="S406" i="10" s="1"/>
  <c r="U406" i="10"/>
  <c r="V406" i="10" s="1"/>
  <c r="O406" i="10"/>
  <c r="Q406" i="10" s="1"/>
  <c r="X395" i="10"/>
  <c r="I395" i="10"/>
  <c r="I396" i="10" s="1" a="1"/>
  <c r="W396" i="10" s="1"/>
  <c r="U405" i="7"/>
  <c r="V405" i="7" s="1"/>
  <c r="H406" i="7"/>
  <c r="O405" i="7"/>
  <c r="Q405" i="7" s="1"/>
  <c r="R405" i="7"/>
  <c r="S405" i="7" s="1"/>
  <c r="I397" i="7"/>
  <c r="I398" i="7" s="1" a="1"/>
  <c r="W397" i="7"/>
  <c r="X397" i="7" s="1"/>
  <c r="Y397" i="7" s="1"/>
  <c r="I394" i="6"/>
  <c r="I395" i="6" s="1" a="1"/>
  <c r="W394" i="6"/>
  <c r="X394" i="6" s="1"/>
  <c r="Y394" i="6" s="1"/>
  <c r="U405" i="6"/>
  <c r="V405" i="6" s="1"/>
  <c r="H406" i="6"/>
  <c r="O405" i="6"/>
  <c r="Q405" i="6" s="1"/>
  <c r="R405" i="6"/>
  <c r="S405" i="6" s="1"/>
  <c r="H407" i="5"/>
  <c r="U406" i="5"/>
  <c r="V406" i="5" s="1"/>
  <c r="R406" i="5"/>
  <c r="S406" i="5" s="1"/>
  <c r="O406" i="5"/>
  <c r="Q406" i="5" s="1"/>
  <c r="I394" i="5"/>
  <c r="I395" i="5" s="1" a="1"/>
  <c r="W394" i="5"/>
  <c r="X394" i="5" s="1"/>
  <c r="Y394" i="5" s="1"/>
  <c r="O406" i="4"/>
  <c r="Q406" i="4" s="1"/>
  <c r="R406" i="4"/>
  <c r="S406" i="4" s="1"/>
  <c r="H407" i="4"/>
  <c r="U406" i="4"/>
  <c r="V406" i="4" s="1"/>
  <c r="I399" i="4"/>
  <c r="I400" i="4" s="1" a="1"/>
  <c r="W399" i="4"/>
  <c r="X399" i="4" s="1"/>
  <c r="Y399" i="4" s="1"/>
  <c r="U406" i="13" l="1"/>
  <c r="V406" i="13" s="1"/>
  <c r="O406" i="13"/>
  <c r="Q406" i="13" s="1"/>
  <c r="H407" i="13"/>
  <c r="R406" i="13"/>
  <c r="S406" i="13" s="1"/>
  <c r="I396" i="13"/>
  <c r="I397" i="13" s="1" a="1"/>
  <c r="W396" i="13"/>
  <c r="X396" i="13" s="1"/>
  <c r="I396" i="12"/>
  <c r="I397" i="12" s="1" a="1"/>
  <c r="W396" i="12"/>
  <c r="X396" i="12" s="1"/>
  <c r="H412" i="12"/>
  <c r="U411" i="12"/>
  <c r="V411" i="12" s="1"/>
  <c r="R411" i="12"/>
  <c r="S411" i="12" s="1"/>
  <c r="O411" i="12"/>
  <c r="Q411" i="12" s="1"/>
  <c r="H407" i="11"/>
  <c r="U406" i="11"/>
  <c r="V406" i="11" s="1"/>
  <c r="O406" i="11"/>
  <c r="Q406" i="11" s="1"/>
  <c r="R406" i="11"/>
  <c r="S406" i="11" s="1"/>
  <c r="I398" i="11"/>
  <c r="I399" i="11" s="1" a="1"/>
  <c r="W398" i="11"/>
  <c r="X398" i="11" s="1"/>
  <c r="O407" i="10"/>
  <c r="Q407" i="10" s="1"/>
  <c r="H408" i="10"/>
  <c r="U407" i="10"/>
  <c r="V407" i="10" s="1"/>
  <c r="R407" i="10"/>
  <c r="S407" i="10" s="1"/>
  <c r="X396" i="10"/>
  <c r="I396" i="10"/>
  <c r="I397" i="10" s="1" a="1"/>
  <c r="W397" i="10" s="1"/>
  <c r="U406" i="7"/>
  <c r="V406" i="7" s="1"/>
  <c r="H407" i="7"/>
  <c r="O406" i="7"/>
  <c r="Q406" i="7" s="1"/>
  <c r="R406" i="7"/>
  <c r="S406" i="7" s="1"/>
  <c r="W398" i="7"/>
  <c r="X398" i="7" s="1"/>
  <c r="Y398" i="7" s="1"/>
  <c r="I398" i="7"/>
  <c r="I399" i="7" s="1" a="1"/>
  <c r="H407" i="6"/>
  <c r="U406" i="6"/>
  <c r="V406" i="6" s="1"/>
  <c r="R406" i="6"/>
  <c r="S406" i="6" s="1"/>
  <c r="O406" i="6"/>
  <c r="Q406" i="6" s="1"/>
  <c r="I395" i="6"/>
  <c r="I396" i="6" s="1" a="1"/>
  <c r="W395" i="6"/>
  <c r="X395" i="6" s="1"/>
  <c r="Y395" i="6" s="1"/>
  <c r="I395" i="5"/>
  <c r="I396" i="5" s="1" a="1"/>
  <c r="W395" i="5"/>
  <c r="X395" i="5" s="1"/>
  <c r="Y395" i="5" s="1"/>
  <c r="H408" i="5"/>
  <c r="U407" i="5"/>
  <c r="V407" i="5" s="1"/>
  <c r="O407" i="5"/>
  <c r="Q407" i="5" s="1"/>
  <c r="R407" i="5"/>
  <c r="S407" i="5" s="1"/>
  <c r="O407" i="4"/>
  <c r="Q407" i="4" s="1"/>
  <c r="R407" i="4"/>
  <c r="S407" i="4" s="1"/>
  <c r="H408" i="4"/>
  <c r="U407" i="4"/>
  <c r="V407" i="4" s="1"/>
  <c r="I400" i="4"/>
  <c r="I401" i="4" s="1" a="1"/>
  <c r="W400" i="4"/>
  <c r="X400" i="4" s="1"/>
  <c r="Y400" i="4" s="1"/>
  <c r="U407" i="13" l="1"/>
  <c r="V407" i="13" s="1"/>
  <c r="H408" i="13"/>
  <c r="R407" i="13"/>
  <c r="S407" i="13" s="1"/>
  <c r="O407" i="13"/>
  <c r="Q407" i="13" s="1"/>
  <c r="I397" i="13"/>
  <c r="I398" i="13" s="1" a="1"/>
  <c r="W397" i="13"/>
  <c r="X397" i="13" s="1"/>
  <c r="H413" i="12"/>
  <c r="U412" i="12"/>
  <c r="V412" i="12" s="1"/>
  <c r="O412" i="12"/>
  <c r="Q412" i="12" s="1"/>
  <c r="R412" i="12"/>
  <c r="S412" i="12" s="1"/>
  <c r="I397" i="12"/>
  <c r="I398" i="12" s="1" a="1"/>
  <c r="W397" i="12"/>
  <c r="X397" i="12" s="1"/>
  <c r="I399" i="11"/>
  <c r="I400" i="11" s="1" a="1"/>
  <c r="W399" i="11"/>
  <c r="X399" i="11" s="1"/>
  <c r="H408" i="11"/>
  <c r="U407" i="11"/>
  <c r="V407" i="11" s="1"/>
  <c r="O407" i="11"/>
  <c r="Q407" i="11" s="1"/>
  <c r="R407" i="11"/>
  <c r="S407" i="11" s="1"/>
  <c r="H409" i="10"/>
  <c r="U408" i="10"/>
  <c r="V408" i="10" s="1"/>
  <c r="R408" i="10"/>
  <c r="S408" i="10" s="1"/>
  <c r="O408" i="10"/>
  <c r="Q408" i="10" s="1"/>
  <c r="I397" i="10"/>
  <c r="I398" i="10" s="1" a="1"/>
  <c r="W398" i="10" s="1"/>
  <c r="X397" i="10"/>
  <c r="W399" i="7"/>
  <c r="X399" i="7" s="1"/>
  <c r="Y399" i="7" s="1"/>
  <c r="I399" i="7"/>
  <c r="I400" i="7" s="1" a="1"/>
  <c r="U407" i="7"/>
  <c r="V407" i="7" s="1"/>
  <c r="H408" i="7"/>
  <c r="O407" i="7"/>
  <c r="Q407" i="7" s="1"/>
  <c r="R407" i="7"/>
  <c r="S407" i="7" s="1"/>
  <c r="I396" i="6"/>
  <c r="I397" i="6" s="1" a="1"/>
  <c r="W396" i="6"/>
  <c r="X396" i="6" s="1"/>
  <c r="Y396" i="6" s="1"/>
  <c r="H408" i="6"/>
  <c r="U407" i="6"/>
  <c r="V407" i="6" s="1"/>
  <c r="R407" i="6"/>
  <c r="S407" i="6" s="1"/>
  <c r="O407" i="6"/>
  <c r="Q407" i="6" s="1"/>
  <c r="H409" i="5"/>
  <c r="U408" i="5"/>
  <c r="V408" i="5" s="1"/>
  <c r="O408" i="5"/>
  <c r="Q408" i="5" s="1"/>
  <c r="R408" i="5"/>
  <c r="S408" i="5" s="1"/>
  <c r="I396" i="5"/>
  <c r="I397" i="5" s="1" a="1"/>
  <c r="W396" i="5"/>
  <c r="X396" i="5" s="1"/>
  <c r="Y396" i="5" s="1"/>
  <c r="O408" i="4"/>
  <c r="Q408" i="4" s="1"/>
  <c r="R408" i="4"/>
  <c r="S408" i="4" s="1"/>
  <c r="H409" i="4"/>
  <c r="U408" i="4"/>
  <c r="V408" i="4" s="1"/>
  <c r="I401" i="4"/>
  <c r="I402" i="4" s="1" a="1"/>
  <c r="W401" i="4"/>
  <c r="X401" i="4" s="1"/>
  <c r="Y401" i="4" s="1"/>
  <c r="H409" i="13" l="1"/>
  <c r="U408" i="13"/>
  <c r="V408" i="13" s="1"/>
  <c r="O408" i="13"/>
  <c r="Q408" i="13" s="1"/>
  <c r="R408" i="13"/>
  <c r="S408" i="13" s="1"/>
  <c r="I398" i="13"/>
  <c r="I399" i="13" s="1" a="1"/>
  <c r="W398" i="13"/>
  <c r="X398" i="13" s="1"/>
  <c r="I398" i="12"/>
  <c r="I399" i="12" s="1" a="1"/>
  <c r="W398" i="12"/>
  <c r="X398" i="12" s="1"/>
  <c r="H414" i="12"/>
  <c r="U413" i="12"/>
  <c r="V413" i="12" s="1"/>
  <c r="R413" i="12"/>
  <c r="S413" i="12" s="1"/>
  <c r="O413" i="12"/>
  <c r="Q413" i="12" s="1"/>
  <c r="U408" i="11"/>
  <c r="V408" i="11" s="1"/>
  <c r="H409" i="11"/>
  <c r="O408" i="11"/>
  <c r="Q408" i="11" s="1"/>
  <c r="R408" i="11"/>
  <c r="S408" i="11" s="1"/>
  <c r="I400" i="11"/>
  <c r="I401" i="11" s="1" a="1"/>
  <c r="W400" i="11"/>
  <c r="X400" i="11" s="1"/>
  <c r="H410" i="10"/>
  <c r="O409" i="10"/>
  <c r="Q409" i="10" s="1"/>
  <c r="U409" i="10"/>
  <c r="V409" i="10" s="1"/>
  <c r="R409" i="10"/>
  <c r="S409" i="10" s="1"/>
  <c r="X398" i="10"/>
  <c r="I398" i="10"/>
  <c r="I399" i="10" s="1" a="1"/>
  <c r="W399" i="10" s="1"/>
  <c r="H409" i="7"/>
  <c r="U408" i="7"/>
  <c r="V408" i="7" s="1"/>
  <c r="R408" i="7"/>
  <c r="S408" i="7" s="1"/>
  <c r="O408" i="7"/>
  <c r="Q408" i="7" s="1"/>
  <c r="W400" i="7"/>
  <c r="X400" i="7" s="1"/>
  <c r="Y400" i="7" s="1"/>
  <c r="I400" i="7"/>
  <c r="I401" i="7" s="1" a="1"/>
  <c r="H409" i="6"/>
  <c r="U408" i="6"/>
  <c r="V408" i="6" s="1"/>
  <c r="O408" i="6"/>
  <c r="Q408" i="6" s="1"/>
  <c r="R408" i="6"/>
  <c r="S408" i="6" s="1"/>
  <c r="W397" i="6"/>
  <c r="X397" i="6" s="1"/>
  <c r="Y397" i="6" s="1"/>
  <c r="I397" i="6"/>
  <c r="I398" i="6" s="1" a="1"/>
  <c r="I397" i="5"/>
  <c r="I398" i="5" s="1" a="1"/>
  <c r="W397" i="5"/>
  <c r="X397" i="5" s="1"/>
  <c r="Y397" i="5" s="1"/>
  <c r="U409" i="5"/>
  <c r="V409" i="5" s="1"/>
  <c r="H410" i="5"/>
  <c r="O409" i="5"/>
  <c r="Q409" i="5" s="1"/>
  <c r="R409" i="5"/>
  <c r="S409" i="5" s="1"/>
  <c r="O409" i="4"/>
  <c r="Q409" i="4" s="1"/>
  <c r="R409" i="4"/>
  <c r="S409" i="4" s="1"/>
  <c r="H410" i="4"/>
  <c r="U409" i="4"/>
  <c r="V409" i="4" s="1"/>
  <c r="I402" i="4"/>
  <c r="I403" i="4" s="1" a="1"/>
  <c r="W402" i="4"/>
  <c r="X402" i="4" s="1"/>
  <c r="Y402" i="4" s="1"/>
  <c r="H410" i="13" l="1"/>
  <c r="U409" i="13"/>
  <c r="V409" i="13" s="1"/>
  <c r="R409" i="13"/>
  <c r="S409" i="13" s="1"/>
  <c r="O409" i="13"/>
  <c r="Q409" i="13" s="1"/>
  <c r="I399" i="13"/>
  <c r="I400" i="13" s="1" a="1"/>
  <c r="W399" i="13"/>
  <c r="X399" i="13" s="1"/>
  <c r="H415" i="12"/>
  <c r="U414" i="12"/>
  <c r="V414" i="12" s="1"/>
  <c r="O414" i="12"/>
  <c r="Q414" i="12" s="1"/>
  <c r="R414" i="12"/>
  <c r="S414" i="12" s="1"/>
  <c r="I399" i="12"/>
  <c r="I400" i="12" s="1" a="1"/>
  <c r="W399" i="12"/>
  <c r="X399" i="12" s="1"/>
  <c r="I401" i="11"/>
  <c r="I402" i="11" s="1" a="1"/>
  <c r="W401" i="11"/>
  <c r="X401" i="11" s="1"/>
  <c r="H410" i="11"/>
  <c r="U409" i="11"/>
  <c r="V409" i="11" s="1"/>
  <c r="O409" i="11"/>
  <c r="Q409" i="11" s="1"/>
  <c r="R409" i="11"/>
  <c r="S409" i="11" s="1"/>
  <c r="U410" i="10"/>
  <c r="V410" i="10" s="1"/>
  <c r="R410" i="10"/>
  <c r="S410" i="10" s="1"/>
  <c r="O410" i="10"/>
  <c r="Q410" i="10" s="1"/>
  <c r="H411" i="10"/>
  <c r="X399" i="10"/>
  <c r="I399" i="10"/>
  <c r="I400" i="10" s="1" a="1"/>
  <c r="W400" i="10" s="1"/>
  <c r="W401" i="7"/>
  <c r="X401" i="7" s="1"/>
  <c r="Y401" i="7" s="1"/>
  <c r="I401" i="7"/>
  <c r="I402" i="7" s="1" a="1"/>
  <c r="H410" i="7"/>
  <c r="U409" i="7"/>
  <c r="V409" i="7" s="1"/>
  <c r="O409" i="7"/>
  <c r="Q409" i="7" s="1"/>
  <c r="R409" i="7"/>
  <c r="S409" i="7" s="1"/>
  <c r="W398" i="6"/>
  <c r="X398" i="6" s="1"/>
  <c r="Y398" i="6" s="1"/>
  <c r="I398" i="6"/>
  <c r="I399" i="6" s="1" a="1"/>
  <c r="H410" i="6"/>
  <c r="U409" i="6"/>
  <c r="V409" i="6" s="1"/>
  <c r="R409" i="6"/>
  <c r="S409" i="6" s="1"/>
  <c r="O409" i="6"/>
  <c r="Q409" i="6" s="1"/>
  <c r="U410" i="5"/>
  <c r="V410" i="5" s="1"/>
  <c r="H411" i="5"/>
  <c r="O410" i="5"/>
  <c r="Q410" i="5" s="1"/>
  <c r="R410" i="5"/>
  <c r="S410" i="5" s="1"/>
  <c r="W398" i="5"/>
  <c r="X398" i="5" s="1"/>
  <c r="Y398" i="5" s="1"/>
  <c r="I398" i="5"/>
  <c r="I399" i="5" s="1" a="1"/>
  <c r="O410" i="4"/>
  <c r="Q410" i="4" s="1"/>
  <c r="R410" i="4"/>
  <c r="S410" i="4" s="1"/>
  <c r="H411" i="4"/>
  <c r="U410" i="4"/>
  <c r="V410" i="4" s="1"/>
  <c r="I403" i="4"/>
  <c r="I404" i="4" s="1" a="1"/>
  <c r="W403" i="4"/>
  <c r="X403" i="4" s="1"/>
  <c r="Y403" i="4" s="1"/>
  <c r="H411" i="13" l="1"/>
  <c r="U410" i="13"/>
  <c r="V410" i="13" s="1"/>
  <c r="O410" i="13"/>
  <c r="Q410" i="13" s="1"/>
  <c r="R410" i="13"/>
  <c r="S410" i="13" s="1"/>
  <c r="I400" i="13"/>
  <c r="I401" i="13" s="1" a="1"/>
  <c r="W400" i="13"/>
  <c r="X400" i="13" s="1"/>
  <c r="I400" i="12"/>
  <c r="I401" i="12" s="1" a="1"/>
  <c r="W400" i="12"/>
  <c r="X400" i="12" s="1"/>
  <c r="U415" i="12"/>
  <c r="V415" i="12" s="1"/>
  <c r="H416" i="12"/>
  <c r="R415" i="12"/>
  <c r="S415" i="12" s="1"/>
  <c r="O415" i="12"/>
  <c r="Q415" i="12" s="1"/>
  <c r="U410" i="11"/>
  <c r="V410" i="11" s="1"/>
  <c r="H411" i="11"/>
  <c r="R410" i="11"/>
  <c r="S410" i="11" s="1"/>
  <c r="O410" i="11"/>
  <c r="Q410" i="11" s="1"/>
  <c r="I402" i="11"/>
  <c r="I403" i="11" s="1" a="1"/>
  <c r="W402" i="11"/>
  <c r="X402" i="11" s="1"/>
  <c r="H412" i="10"/>
  <c r="O411" i="10"/>
  <c r="Q411" i="10" s="1"/>
  <c r="U411" i="10"/>
  <c r="V411" i="10" s="1"/>
  <c r="R411" i="10"/>
  <c r="S411" i="10" s="1"/>
  <c r="X400" i="10"/>
  <c r="I400" i="10"/>
  <c r="I401" i="10" s="1" a="1"/>
  <c r="W401" i="10" s="1"/>
  <c r="H411" i="7"/>
  <c r="U410" i="7"/>
  <c r="V410" i="7" s="1"/>
  <c r="R410" i="7"/>
  <c r="S410" i="7" s="1"/>
  <c r="O410" i="7"/>
  <c r="Q410" i="7" s="1"/>
  <c r="W402" i="7"/>
  <c r="X402" i="7" s="1"/>
  <c r="Y402" i="7" s="1"/>
  <c r="I402" i="7"/>
  <c r="I403" i="7" s="1" a="1"/>
  <c r="H411" i="6"/>
  <c r="U410" i="6"/>
  <c r="V410" i="6" s="1"/>
  <c r="O410" i="6"/>
  <c r="Q410" i="6" s="1"/>
  <c r="R410" i="6"/>
  <c r="S410" i="6" s="1"/>
  <c r="I399" i="6"/>
  <c r="I400" i="6" s="1" a="1"/>
  <c r="W399" i="6"/>
  <c r="X399" i="6" s="1"/>
  <c r="Y399" i="6" s="1"/>
  <c r="W399" i="5"/>
  <c r="X399" i="5" s="1"/>
  <c r="Y399" i="5" s="1"/>
  <c r="I399" i="5"/>
  <c r="I400" i="5" s="1" a="1"/>
  <c r="H412" i="5"/>
  <c r="U411" i="5"/>
  <c r="V411" i="5" s="1"/>
  <c r="O411" i="5"/>
  <c r="Q411" i="5" s="1"/>
  <c r="R411" i="5"/>
  <c r="S411" i="5" s="1"/>
  <c r="O411" i="4"/>
  <c r="Q411" i="4" s="1"/>
  <c r="R411" i="4"/>
  <c r="S411" i="4" s="1"/>
  <c r="H412" i="4"/>
  <c r="U411" i="4"/>
  <c r="V411" i="4" s="1"/>
  <c r="I404" i="4"/>
  <c r="I405" i="4" s="1" a="1"/>
  <c r="W404" i="4"/>
  <c r="X404" i="4" s="1"/>
  <c r="Y404" i="4" s="1"/>
  <c r="U411" i="13" l="1"/>
  <c r="V411" i="13" s="1"/>
  <c r="H412" i="13"/>
  <c r="R411" i="13"/>
  <c r="S411" i="13" s="1"/>
  <c r="O411" i="13"/>
  <c r="Q411" i="13" s="1"/>
  <c r="I401" i="13"/>
  <c r="I402" i="13" s="1" a="1"/>
  <c r="W401" i="13"/>
  <c r="X401" i="13" s="1"/>
  <c r="U416" i="12"/>
  <c r="V416" i="12" s="1"/>
  <c r="H417" i="12"/>
  <c r="R416" i="12"/>
  <c r="S416" i="12" s="1"/>
  <c r="O416" i="12"/>
  <c r="Q416" i="12" s="1"/>
  <c r="I401" i="12"/>
  <c r="I402" i="12" s="1" a="1"/>
  <c r="W401" i="12"/>
  <c r="X401" i="12" s="1"/>
  <c r="U411" i="11"/>
  <c r="V411" i="11" s="1"/>
  <c r="H412" i="11"/>
  <c r="R411" i="11"/>
  <c r="S411" i="11" s="1"/>
  <c r="O411" i="11"/>
  <c r="Q411" i="11" s="1"/>
  <c r="I403" i="11"/>
  <c r="I404" i="11" s="1" a="1"/>
  <c r="W403" i="11"/>
  <c r="X403" i="11" s="1"/>
  <c r="H413" i="10"/>
  <c r="U412" i="10"/>
  <c r="V412" i="10" s="1"/>
  <c r="R412" i="10"/>
  <c r="S412" i="10" s="1"/>
  <c r="O412" i="10"/>
  <c r="Q412" i="10" s="1"/>
  <c r="I401" i="10"/>
  <c r="I402" i="10" s="1" a="1"/>
  <c r="W402" i="10" s="1"/>
  <c r="X401" i="10"/>
  <c r="I403" i="7"/>
  <c r="I404" i="7" s="1" a="1"/>
  <c r="W403" i="7"/>
  <c r="X403" i="7" s="1"/>
  <c r="Y403" i="7" s="1"/>
  <c r="H412" i="7"/>
  <c r="U411" i="7"/>
  <c r="V411" i="7" s="1"/>
  <c r="O411" i="7"/>
  <c r="Q411" i="7" s="1"/>
  <c r="R411" i="7"/>
  <c r="S411" i="7" s="1"/>
  <c r="W400" i="6"/>
  <c r="X400" i="6" s="1"/>
  <c r="Y400" i="6" s="1"/>
  <c r="I400" i="6"/>
  <c r="I401" i="6" s="1" a="1"/>
  <c r="H412" i="6"/>
  <c r="U411" i="6"/>
  <c r="V411" i="6" s="1"/>
  <c r="R411" i="6"/>
  <c r="S411" i="6" s="1"/>
  <c r="O411" i="6"/>
  <c r="Q411" i="6" s="1"/>
  <c r="H413" i="5"/>
  <c r="U412" i="5"/>
  <c r="V412" i="5" s="1"/>
  <c r="O412" i="5"/>
  <c r="Q412" i="5" s="1"/>
  <c r="R412" i="5"/>
  <c r="S412" i="5" s="1"/>
  <c r="I400" i="5"/>
  <c r="I401" i="5" s="1" a="1"/>
  <c r="W400" i="5"/>
  <c r="X400" i="5" s="1"/>
  <c r="Y400" i="5" s="1"/>
  <c r="O412" i="4"/>
  <c r="Q412" i="4" s="1"/>
  <c r="R412" i="4"/>
  <c r="S412" i="4" s="1"/>
  <c r="H413" i="4"/>
  <c r="U412" i="4"/>
  <c r="V412" i="4" s="1"/>
  <c r="I405" i="4"/>
  <c r="I406" i="4" s="1" a="1"/>
  <c r="W405" i="4"/>
  <c r="X405" i="4" s="1"/>
  <c r="Y405" i="4" s="1"/>
  <c r="H413" i="13" l="1"/>
  <c r="R412" i="13"/>
  <c r="S412" i="13" s="1"/>
  <c r="O412" i="13"/>
  <c r="Q412" i="13" s="1"/>
  <c r="U412" i="13"/>
  <c r="V412" i="13" s="1"/>
  <c r="I402" i="13"/>
  <c r="I403" i="13" s="1" a="1"/>
  <c r="W402" i="13"/>
  <c r="X402" i="13" s="1"/>
  <c r="U417" i="12"/>
  <c r="V417" i="12" s="1"/>
  <c r="H418" i="12"/>
  <c r="R417" i="12"/>
  <c r="S417" i="12" s="1"/>
  <c r="O417" i="12"/>
  <c r="Q417" i="12" s="1"/>
  <c r="I402" i="12"/>
  <c r="I403" i="12" s="1" a="1"/>
  <c r="W402" i="12"/>
  <c r="X402" i="12" s="1"/>
  <c r="I404" i="11"/>
  <c r="I405" i="11" s="1" a="1"/>
  <c r="W404" i="11"/>
  <c r="X404" i="11" s="1"/>
  <c r="H413" i="11"/>
  <c r="U412" i="11"/>
  <c r="V412" i="11" s="1"/>
  <c r="R412" i="11"/>
  <c r="S412" i="11" s="1"/>
  <c r="O412" i="11"/>
  <c r="Q412" i="11" s="1"/>
  <c r="H414" i="10"/>
  <c r="U413" i="10"/>
  <c r="V413" i="10" s="1"/>
  <c r="O413" i="10"/>
  <c r="Q413" i="10" s="1"/>
  <c r="R413" i="10"/>
  <c r="S413" i="10" s="1"/>
  <c r="X402" i="10"/>
  <c r="I402" i="10"/>
  <c r="I403" i="10" s="1" a="1"/>
  <c r="W403" i="10" s="1"/>
  <c r="U412" i="7"/>
  <c r="V412" i="7" s="1"/>
  <c r="H413" i="7"/>
  <c r="O412" i="7"/>
  <c r="Q412" i="7" s="1"/>
  <c r="R412" i="7"/>
  <c r="S412" i="7" s="1"/>
  <c r="W404" i="7"/>
  <c r="X404" i="7" s="1"/>
  <c r="Y404" i="7" s="1"/>
  <c r="I404" i="7"/>
  <c r="I405" i="7" s="1" a="1"/>
  <c r="I401" i="6"/>
  <c r="I402" i="6" s="1" a="1"/>
  <c r="W401" i="6"/>
  <c r="X401" i="6" s="1"/>
  <c r="Y401" i="6" s="1"/>
  <c r="H413" i="6"/>
  <c r="U412" i="6"/>
  <c r="V412" i="6" s="1"/>
  <c r="R412" i="6"/>
  <c r="S412" i="6" s="1"/>
  <c r="O412" i="6"/>
  <c r="Q412" i="6" s="1"/>
  <c r="W401" i="5"/>
  <c r="X401" i="5" s="1"/>
  <c r="Y401" i="5" s="1"/>
  <c r="I401" i="5"/>
  <c r="I402" i="5" s="1" a="1"/>
  <c r="U413" i="5"/>
  <c r="V413" i="5" s="1"/>
  <c r="H414" i="5"/>
  <c r="R413" i="5"/>
  <c r="S413" i="5" s="1"/>
  <c r="O413" i="5"/>
  <c r="Q413" i="5" s="1"/>
  <c r="O413" i="4"/>
  <c r="Q413" i="4" s="1"/>
  <c r="R413" i="4"/>
  <c r="S413" i="4" s="1"/>
  <c r="H414" i="4"/>
  <c r="U413" i="4"/>
  <c r="V413" i="4" s="1"/>
  <c r="I406" i="4"/>
  <c r="I407" i="4" s="1" a="1"/>
  <c r="W406" i="4"/>
  <c r="X406" i="4" s="1"/>
  <c r="Y406" i="4" s="1"/>
  <c r="H414" i="13" l="1"/>
  <c r="O413" i="13"/>
  <c r="Q413" i="13" s="1"/>
  <c r="U413" i="13"/>
  <c r="V413" i="13" s="1"/>
  <c r="R413" i="13"/>
  <c r="S413" i="13" s="1"/>
  <c r="I403" i="13"/>
  <c r="I404" i="13" s="1" a="1"/>
  <c r="W403" i="13"/>
  <c r="X403" i="13" s="1"/>
  <c r="I403" i="12"/>
  <c r="I404" i="12" s="1" a="1"/>
  <c r="W403" i="12"/>
  <c r="X403" i="12" s="1"/>
  <c r="H419" i="12"/>
  <c r="U418" i="12"/>
  <c r="V418" i="12" s="1"/>
  <c r="O418" i="12"/>
  <c r="Q418" i="12" s="1"/>
  <c r="R418" i="12"/>
  <c r="S418" i="12" s="1"/>
  <c r="U413" i="11"/>
  <c r="V413" i="11" s="1"/>
  <c r="H414" i="11"/>
  <c r="O413" i="11"/>
  <c r="Q413" i="11" s="1"/>
  <c r="R413" i="11"/>
  <c r="S413" i="11" s="1"/>
  <c r="I405" i="11"/>
  <c r="I406" i="11" s="1" a="1"/>
  <c r="W405" i="11"/>
  <c r="X405" i="11" s="1"/>
  <c r="U414" i="10"/>
  <c r="V414" i="10" s="1"/>
  <c r="H415" i="10"/>
  <c r="R414" i="10"/>
  <c r="S414" i="10" s="1"/>
  <c r="O414" i="10"/>
  <c r="Q414" i="10" s="1"/>
  <c r="I403" i="10"/>
  <c r="I404" i="10" s="1" a="1"/>
  <c r="W404" i="10" s="1"/>
  <c r="X403" i="10"/>
  <c r="W405" i="7"/>
  <c r="X405" i="7" s="1"/>
  <c r="Y405" i="7" s="1"/>
  <c r="I405" i="7"/>
  <c r="I406" i="7" s="1" a="1"/>
  <c r="U413" i="7"/>
  <c r="V413" i="7" s="1"/>
  <c r="H414" i="7"/>
  <c r="O413" i="7"/>
  <c r="Q413" i="7" s="1"/>
  <c r="R413" i="7"/>
  <c r="S413" i="7" s="1"/>
  <c r="H414" i="6"/>
  <c r="U413" i="6"/>
  <c r="V413" i="6" s="1"/>
  <c r="O413" i="6"/>
  <c r="Q413" i="6" s="1"/>
  <c r="R413" i="6"/>
  <c r="S413" i="6" s="1"/>
  <c r="I402" i="6"/>
  <c r="I403" i="6" s="1" a="1"/>
  <c r="W402" i="6"/>
  <c r="X402" i="6" s="1"/>
  <c r="Y402" i="6" s="1"/>
  <c r="H415" i="5"/>
  <c r="U414" i="5"/>
  <c r="V414" i="5" s="1"/>
  <c r="O414" i="5"/>
  <c r="Q414" i="5" s="1"/>
  <c r="R414" i="5"/>
  <c r="S414" i="5" s="1"/>
  <c r="I402" i="5"/>
  <c r="I403" i="5" s="1" a="1"/>
  <c r="W402" i="5"/>
  <c r="X402" i="5" s="1"/>
  <c r="Y402" i="5" s="1"/>
  <c r="O414" i="4"/>
  <c r="Q414" i="4" s="1"/>
  <c r="R414" i="4"/>
  <c r="S414" i="4" s="1"/>
  <c r="H415" i="4"/>
  <c r="U414" i="4"/>
  <c r="V414" i="4" s="1"/>
  <c r="I407" i="4"/>
  <c r="I408" i="4" s="1" a="1"/>
  <c r="W407" i="4"/>
  <c r="X407" i="4" s="1"/>
  <c r="Y407" i="4" s="1"/>
  <c r="H415" i="13" l="1"/>
  <c r="O414" i="13"/>
  <c r="Q414" i="13" s="1"/>
  <c r="R414" i="13"/>
  <c r="S414" i="13" s="1"/>
  <c r="U414" i="13"/>
  <c r="V414" i="13" s="1"/>
  <c r="I404" i="13"/>
  <c r="I405" i="13" s="1" a="1"/>
  <c r="W404" i="13"/>
  <c r="X404" i="13" s="1"/>
  <c r="U419" i="12"/>
  <c r="V419" i="12" s="1"/>
  <c r="H420" i="12"/>
  <c r="R419" i="12"/>
  <c r="S419" i="12" s="1"/>
  <c r="O419" i="12"/>
  <c r="Q419" i="12" s="1"/>
  <c r="I404" i="12"/>
  <c r="I405" i="12" s="1" a="1"/>
  <c r="W404" i="12"/>
  <c r="X404" i="12" s="1"/>
  <c r="I406" i="11"/>
  <c r="I407" i="11" s="1" a="1"/>
  <c r="W406" i="11"/>
  <c r="X406" i="11" s="1"/>
  <c r="H415" i="11"/>
  <c r="U414" i="11"/>
  <c r="V414" i="11" s="1"/>
  <c r="O414" i="11"/>
  <c r="Q414" i="11" s="1"/>
  <c r="R414" i="11"/>
  <c r="S414" i="11" s="1"/>
  <c r="U415" i="10"/>
  <c r="V415" i="10" s="1"/>
  <c r="H416" i="10"/>
  <c r="R415" i="10"/>
  <c r="S415" i="10" s="1"/>
  <c r="O415" i="10"/>
  <c r="Q415" i="10" s="1"/>
  <c r="X404" i="10"/>
  <c r="I404" i="10"/>
  <c r="I405" i="10" s="1" a="1"/>
  <c r="W405" i="10" s="1"/>
  <c r="H415" i="7"/>
  <c r="U414" i="7"/>
  <c r="V414" i="7" s="1"/>
  <c r="O414" i="7"/>
  <c r="Q414" i="7" s="1"/>
  <c r="R414" i="7"/>
  <c r="S414" i="7" s="1"/>
  <c r="W406" i="7"/>
  <c r="X406" i="7" s="1"/>
  <c r="Y406" i="7" s="1"/>
  <c r="I406" i="7"/>
  <c r="I407" i="7" s="1" a="1"/>
  <c r="W403" i="6"/>
  <c r="X403" i="6" s="1"/>
  <c r="Y403" i="6" s="1"/>
  <c r="I403" i="6"/>
  <c r="I404" i="6" s="1" a="1"/>
  <c r="H415" i="6"/>
  <c r="U414" i="6"/>
  <c r="V414" i="6" s="1"/>
  <c r="O414" i="6"/>
  <c r="Q414" i="6" s="1"/>
  <c r="R414" i="6"/>
  <c r="S414" i="6" s="1"/>
  <c r="I403" i="5"/>
  <c r="I404" i="5" s="1" a="1"/>
  <c r="W403" i="5"/>
  <c r="X403" i="5" s="1"/>
  <c r="Y403" i="5" s="1"/>
  <c r="U415" i="5"/>
  <c r="V415" i="5" s="1"/>
  <c r="H416" i="5"/>
  <c r="R415" i="5"/>
  <c r="S415" i="5" s="1"/>
  <c r="O415" i="5"/>
  <c r="Q415" i="5" s="1"/>
  <c r="O415" i="4"/>
  <c r="Q415" i="4" s="1"/>
  <c r="R415" i="4"/>
  <c r="S415" i="4" s="1"/>
  <c r="H416" i="4"/>
  <c r="U415" i="4"/>
  <c r="V415" i="4" s="1"/>
  <c r="I408" i="4"/>
  <c r="I409" i="4" s="1" a="1"/>
  <c r="W408" i="4"/>
  <c r="X408" i="4" s="1"/>
  <c r="Y408" i="4" s="1"/>
  <c r="R415" i="13" l="1"/>
  <c r="S415" i="13" s="1"/>
  <c r="H416" i="13"/>
  <c r="O415" i="13"/>
  <c r="Q415" i="13" s="1"/>
  <c r="U415" i="13"/>
  <c r="V415" i="13" s="1"/>
  <c r="I405" i="13"/>
  <c r="I406" i="13" s="1" a="1"/>
  <c r="W405" i="13"/>
  <c r="X405" i="13" s="1"/>
  <c r="H421" i="12"/>
  <c r="U420" i="12"/>
  <c r="V420" i="12" s="1"/>
  <c r="O420" i="12"/>
  <c r="Q420" i="12" s="1"/>
  <c r="R420" i="12"/>
  <c r="S420" i="12" s="1"/>
  <c r="I405" i="12"/>
  <c r="I406" i="12" s="1" a="1"/>
  <c r="W405" i="12"/>
  <c r="X405" i="12" s="1"/>
  <c r="U415" i="11"/>
  <c r="V415" i="11" s="1"/>
  <c r="H416" i="11"/>
  <c r="R415" i="11"/>
  <c r="S415" i="11" s="1"/>
  <c r="O415" i="11"/>
  <c r="Q415" i="11" s="1"/>
  <c r="I407" i="11"/>
  <c r="I408" i="11" s="1" a="1"/>
  <c r="W407" i="11"/>
  <c r="X407" i="11" s="1"/>
  <c r="O416" i="10"/>
  <c r="Q416" i="10" s="1"/>
  <c r="H417" i="10"/>
  <c r="R416" i="10"/>
  <c r="S416" i="10" s="1"/>
  <c r="U416" i="10"/>
  <c r="V416" i="10" s="1"/>
  <c r="I405" i="10"/>
  <c r="I406" i="10" s="1" a="1"/>
  <c r="W406" i="10" s="1"/>
  <c r="X405" i="10"/>
  <c r="W407" i="7"/>
  <c r="X407" i="7" s="1"/>
  <c r="Y407" i="7" s="1"/>
  <c r="I407" i="7"/>
  <c r="I408" i="7" s="1" a="1"/>
  <c r="H416" i="7"/>
  <c r="U415" i="7"/>
  <c r="V415" i="7" s="1"/>
  <c r="R415" i="7"/>
  <c r="S415" i="7" s="1"/>
  <c r="O415" i="7"/>
  <c r="Q415" i="7" s="1"/>
  <c r="H416" i="6"/>
  <c r="U415" i="6"/>
  <c r="V415" i="6" s="1"/>
  <c r="R415" i="6"/>
  <c r="S415" i="6" s="1"/>
  <c r="O415" i="6"/>
  <c r="Q415" i="6" s="1"/>
  <c r="W404" i="6"/>
  <c r="X404" i="6" s="1"/>
  <c r="Y404" i="6" s="1"/>
  <c r="I404" i="6"/>
  <c r="I405" i="6" s="1" a="1"/>
  <c r="H417" i="5"/>
  <c r="U416" i="5"/>
  <c r="V416" i="5" s="1"/>
  <c r="R416" i="5"/>
  <c r="S416" i="5" s="1"/>
  <c r="O416" i="5"/>
  <c r="Q416" i="5" s="1"/>
  <c r="I404" i="5"/>
  <c r="I405" i="5" s="1" a="1"/>
  <c r="W404" i="5"/>
  <c r="X404" i="5" s="1"/>
  <c r="Y404" i="5" s="1"/>
  <c r="O416" i="4"/>
  <c r="Q416" i="4" s="1"/>
  <c r="R416" i="4"/>
  <c r="S416" i="4" s="1"/>
  <c r="H417" i="4"/>
  <c r="U416" i="4"/>
  <c r="V416" i="4" s="1"/>
  <c r="I409" i="4"/>
  <c r="I410" i="4" s="1" a="1"/>
  <c r="W409" i="4"/>
  <c r="X409" i="4" s="1"/>
  <c r="Y409" i="4" s="1"/>
  <c r="H417" i="13" l="1"/>
  <c r="U416" i="13"/>
  <c r="V416" i="13" s="1"/>
  <c r="O416" i="13"/>
  <c r="Q416" i="13" s="1"/>
  <c r="R416" i="13"/>
  <c r="S416" i="13" s="1"/>
  <c r="I406" i="13"/>
  <c r="I407" i="13" s="1" a="1"/>
  <c r="W406" i="13"/>
  <c r="X406" i="13" s="1"/>
  <c r="I406" i="12"/>
  <c r="I407" i="12" s="1" a="1"/>
  <c r="W406" i="12"/>
  <c r="X406" i="12" s="1"/>
  <c r="H422" i="12"/>
  <c r="U421" i="12"/>
  <c r="V421" i="12" s="1"/>
  <c r="R421" i="12"/>
  <c r="S421" i="12" s="1"/>
  <c r="O421" i="12"/>
  <c r="Q421" i="12" s="1"/>
  <c r="H417" i="11"/>
  <c r="U416" i="11"/>
  <c r="V416" i="11" s="1"/>
  <c r="O416" i="11"/>
  <c r="Q416" i="11" s="1"/>
  <c r="R416" i="11"/>
  <c r="S416" i="11" s="1"/>
  <c r="I408" i="11"/>
  <c r="I409" i="11" s="1" a="1"/>
  <c r="W408" i="11"/>
  <c r="X408" i="11" s="1"/>
  <c r="H418" i="10"/>
  <c r="O417" i="10"/>
  <c r="Q417" i="10" s="1"/>
  <c r="U417" i="10"/>
  <c r="V417" i="10" s="1"/>
  <c r="R417" i="10"/>
  <c r="S417" i="10" s="1"/>
  <c r="I406" i="10"/>
  <c r="I407" i="10" s="1" a="1"/>
  <c r="W407" i="10" s="1"/>
  <c r="X406" i="10"/>
  <c r="H417" i="7"/>
  <c r="U416" i="7"/>
  <c r="V416" i="7" s="1"/>
  <c r="R416" i="7"/>
  <c r="S416" i="7" s="1"/>
  <c r="O416" i="7"/>
  <c r="Q416" i="7" s="1"/>
  <c r="I408" i="7"/>
  <c r="I409" i="7" s="1" a="1"/>
  <c r="W408" i="7"/>
  <c r="X408" i="7" s="1"/>
  <c r="Y408" i="7" s="1"/>
  <c r="W405" i="6"/>
  <c r="X405" i="6" s="1"/>
  <c r="Y405" i="6" s="1"/>
  <c r="I405" i="6"/>
  <c r="I406" i="6" s="1" a="1"/>
  <c r="H417" i="6"/>
  <c r="U416" i="6"/>
  <c r="V416" i="6" s="1"/>
  <c r="O416" i="6"/>
  <c r="Q416" i="6" s="1"/>
  <c r="R416" i="6"/>
  <c r="S416" i="6" s="1"/>
  <c r="I405" i="5"/>
  <c r="I406" i="5" s="1" a="1"/>
  <c r="W405" i="5"/>
  <c r="X405" i="5" s="1"/>
  <c r="Y405" i="5" s="1"/>
  <c r="H418" i="5"/>
  <c r="U417" i="5"/>
  <c r="V417" i="5" s="1"/>
  <c r="R417" i="5"/>
  <c r="S417" i="5" s="1"/>
  <c r="O417" i="5"/>
  <c r="Q417" i="5" s="1"/>
  <c r="O417" i="4"/>
  <c r="Q417" i="4" s="1"/>
  <c r="R417" i="4"/>
  <c r="S417" i="4" s="1"/>
  <c r="H418" i="4"/>
  <c r="U417" i="4"/>
  <c r="V417" i="4" s="1"/>
  <c r="I410" i="4"/>
  <c r="I411" i="4" s="1" a="1"/>
  <c r="W410" i="4"/>
  <c r="X410" i="4" s="1"/>
  <c r="Y410" i="4" s="1"/>
  <c r="H418" i="13" l="1"/>
  <c r="U417" i="13"/>
  <c r="V417" i="13" s="1"/>
  <c r="O417" i="13"/>
  <c r="Q417" i="13" s="1"/>
  <c r="R417" i="13"/>
  <c r="S417" i="13" s="1"/>
  <c r="I407" i="13"/>
  <c r="I408" i="13" s="1" a="1"/>
  <c r="W407" i="13"/>
  <c r="X407" i="13" s="1"/>
  <c r="H423" i="12"/>
  <c r="U422" i="12"/>
  <c r="V422" i="12" s="1"/>
  <c r="O422" i="12"/>
  <c r="Q422" i="12" s="1"/>
  <c r="R422" i="12"/>
  <c r="S422" i="12" s="1"/>
  <c r="I407" i="12"/>
  <c r="I408" i="12" s="1" a="1"/>
  <c r="W407" i="12"/>
  <c r="X407" i="12" s="1"/>
  <c r="I409" i="11"/>
  <c r="I410" i="11" s="1" a="1"/>
  <c r="W409" i="11"/>
  <c r="X409" i="11" s="1"/>
  <c r="U417" i="11"/>
  <c r="V417" i="11" s="1"/>
  <c r="H418" i="11"/>
  <c r="O417" i="11"/>
  <c r="Q417" i="11" s="1"/>
  <c r="R417" i="11"/>
  <c r="S417" i="11" s="1"/>
  <c r="H419" i="10"/>
  <c r="U418" i="10"/>
  <c r="V418" i="10" s="1"/>
  <c r="O418" i="10"/>
  <c r="Q418" i="10" s="1"/>
  <c r="R418" i="10"/>
  <c r="S418" i="10" s="1"/>
  <c r="X407" i="10"/>
  <c r="I407" i="10"/>
  <c r="I408" i="10" s="1" a="1"/>
  <c r="W408" i="10" s="1"/>
  <c r="I409" i="7"/>
  <c r="I410" i="7" s="1" a="1"/>
  <c r="W409" i="7"/>
  <c r="X409" i="7" s="1"/>
  <c r="Y409" i="7" s="1"/>
  <c r="U417" i="7"/>
  <c r="V417" i="7" s="1"/>
  <c r="H418" i="7"/>
  <c r="O417" i="7"/>
  <c r="Q417" i="7" s="1"/>
  <c r="R417" i="7"/>
  <c r="S417" i="7" s="1"/>
  <c r="U417" i="6"/>
  <c r="V417" i="6" s="1"/>
  <c r="H418" i="6"/>
  <c r="O417" i="6"/>
  <c r="Q417" i="6" s="1"/>
  <c r="R417" i="6"/>
  <c r="S417" i="6" s="1"/>
  <c r="W406" i="6"/>
  <c r="X406" i="6" s="1"/>
  <c r="Y406" i="6" s="1"/>
  <c r="I406" i="6"/>
  <c r="I407" i="6" s="1" a="1"/>
  <c r="H419" i="5"/>
  <c r="U418" i="5"/>
  <c r="V418" i="5" s="1"/>
  <c r="R418" i="5"/>
  <c r="S418" i="5" s="1"/>
  <c r="O418" i="5"/>
  <c r="Q418" i="5" s="1"/>
  <c r="I406" i="5"/>
  <c r="I407" i="5" s="1" a="1"/>
  <c r="W406" i="5"/>
  <c r="X406" i="5" s="1"/>
  <c r="Y406" i="5" s="1"/>
  <c r="O418" i="4"/>
  <c r="Q418" i="4" s="1"/>
  <c r="R418" i="4"/>
  <c r="S418" i="4" s="1"/>
  <c r="H419" i="4"/>
  <c r="U418" i="4"/>
  <c r="V418" i="4" s="1"/>
  <c r="I411" i="4"/>
  <c r="I412" i="4" s="1" a="1"/>
  <c r="W411" i="4"/>
  <c r="X411" i="4" s="1"/>
  <c r="Y411" i="4" s="1"/>
  <c r="U418" i="13" l="1"/>
  <c r="V418" i="13" s="1"/>
  <c r="O418" i="13"/>
  <c r="Q418" i="13" s="1"/>
  <c r="R418" i="13"/>
  <c r="S418" i="13" s="1"/>
  <c r="H419" i="13"/>
  <c r="I408" i="13"/>
  <c r="I409" i="13" s="1" a="1"/>
  <c r="W408" i="13"/>
  <c r="X408" i="13" s="1"/>
  <c r="I408" i="12"/>
  <c r="I409" i="12" s="1" a="1"/>
  <c r="W408" i="12"/>
  <c r="X408" i="12" s="1"/>
  <c r="H424" i="12"/>
  <c r="U423" i="12"/>
  <c r="V423" i="12" s="1"/>
  <c r="O423" i="12"/>
  <c r="Q423" i="12" s="1"/>
  <c r="R423" i="12"/>
  <c r="S423" i="12" s="1"/>
  <c r="H419" i="11"/>
  <c r="U418" i="11"/>
  <c r="V418" i="11" s="1"/>
  <c r="R418" i="11"/>
  <c r="S418" i="11" s="1"/>
  <c r="O418" i="11"/>
  <c r="Q418" i="11" s="1"/>
  <c r="I410" i="11"/>
  <c r="I411" i="11" s="1" a="1"/>
  <c r="W410" i="11"/>
  <c r="X410" i="11" s="1"/>
  <c r="H420" i="10"/>
  <c r="U419" i="10"/>
  <c r="V419" i="10" s="1"/>
  <c r="O419" i="10"/>
  <c r="Q419" i="10" s="1"/>
  <c r="R419" i="10"/>
  <c r="S419" i="10" s="1"/>
  <c r="X408" i="10"/>
  <c r="I408" i="10"/>
  <c r="I409" i="10" s="1" a="1"/>
  <c r="W409" i="10" s="1"/>
  <c r="U418" i="7"/>
  <c r="V418" i="7" s="1"/>
  <c r="H419" i="7"/>
  <c r="R418" i="7"/>
  <c r="S418" i="7" s="1"/>
  <c r="O418" i="7"/>
  <c r="Q418" i="7" s="1"/>
  <c r="I410" i="7"/>
  <c r="I411" i="7" s="1" a="1"/>
  <c r="W410" i="7"/>
  <c r="X410" i="7" s="1"/>
  <c r="Y410" i="7" s="1"/>
  <c r="I407" i="6"/>
  <c r="I408" i="6" s="1" a="1"/>
  <c r="W407" i="6"/>
  <c r="X407" i="6" s="1"/>
  <c r="Y407" i="6" s="1"/>
  <c r="H419" i="6"/>
  <c r="U418" i="6"/>
  <c r="V418" i="6" s="1"/>
  <c r="R418" i="6"/>
  <c r="S418" i="6" s="1"/>
  <c r="O418" i="6"/>
  <c r="Q418" i="6" s="1"/>
  <c r="W407" i="5"/>
  <c r="X407" i="5" s="1"/>
  <c r="Y407" i="5" s="1"/>
  <c r="I407" i="5"/>
  <c r="I408" i="5" s="1" a="1"/>
  <c r="H420" i="5"/>
  <c r="U419" i="5"/>
  <c r="V419" i="5" s="1"/>
  <c r="O419" i="5"/>
  <c r="Q419" i="5" s="1"/>
  <c r="R419" i="5"/>
  <c r="S419" i="5" s="1"/>
  <c r="O419" i="4"/>
  <c r="Q419" i="4" s="1"/>
  <c r="R419" i="4"/>
  <c r="S419" i="4" s="1"/>
  <c r="H420" i="4"/>
  <c r="U419" i="4"/>
  <c r="V419" i="4" s="1"/>
  <c r="I412" i="4"/>
  <c r="I413" i="4" s="1" a="1"/>
  <c r="W412" i="4"/>
  <c r="X412" i="4" s="1"/>
  <c r="Y412" i="4" s="1"/>
  <c r="R419" i="13" l="1"/>
  <c r="S419" i="13" s="1"/>
  <c r="U419" i="13"/>
  <c r="V419" i="13" s="1"/>
  <c r="H420" i="13"/>
  <c r="O419" i="13"/>
  <c r="Q419" i="13" s="1"/>
  <c r="I409" i="13"/>
  <c r="I410" i="13" s="1" a="1"/>
  <c r="W409" i="13"/>
  <c r="X409" i="13" s="1"/>
  <c r="H425" i="12"/>
  <c r="U424" i="12"/>
  <c r="V424" i="12" s="1"/>
  <c r="R424" i="12"/>
  <c r="S424" i="12" s="1"/>
  <c r="O424" i="12"/>
  <c r="Q424" i="12" s="1"/>
  <c r="I409" i="12"/>
  <c r="I410" i="12" s="1" a="1"/>
  <c r="W409" i="12"/>
  <c r="X409" i="12" s="1"/>
  <c r="I411" i="11"/>
  <c r="I412" i="11" s="1" a="1"/>
  <c r="W411" i="11"/>
  <c r="X411" i="11" s="1"/>
  <c r="H420" i="11"/>
  <c r="U419" i="11"/>
  <c r="V419" i="11" s="1"/>
  <c r="O419" i="11"/>
  <c r="Q419" i="11" s="1"/>
  <c r="R419" i="11"/>
  <c r="S419" i="11" s="1"/>
  <c r="U420" i="10"/>
  <c r="V420" i="10" s="1"/>
  <c r="R420" i="10"/>
  <c r="S420" i="10" s="1"/>
  <c r="H421" i="10"/>
  <c r="O420" i="10"/>
  <c r="Q420" i="10" s="1"/>
  <c r="X409" i="10"/>
  <c r="I409" i="10"/>
  <c r="I410" i="10" s="1" a="1"/>
  <c r="W410" i="10" s="1"/>
  <c r="U419" i="7"/>
  <c r="V419" i="7" s="1"/>
  <c r="H420" i="7"/>
  <c r="R419" i="7"/>
  <c r="S419" i="7" s="1"/>
  <c r="O419" i="7"/>
  <c r="Q419" i="7" s="1"/>
  <c r="W411" i="7"/>
  <c r="X411" i="7" s="1"/>
  <c r="Y411" i="7" s="1"/>
  <c r="I411" i="7"/>
  <c r="I412" i="7" s="1" a="1"/>
  <c r="H420" i="6"/>
  <c r="U419" i="6"/>
  <c r="V419" i="6" s="1"/>
  <c r="O419" i="6"/>
  <c r="Q419" i="6" s="1"/>
  <c r="R419" i="6"/>
  <c r="S419" i="6" s="1"/>
  <c r="I408" i="6"/>
  <c r="I409" i="6" s="1" a="1"/>
  <c r="W408" i="6"/>
  <c r="X408" i="6" s="1"/>
  <c r="Y408" i="6" s="1"/>
  <c r="W408" i="5"/>
  <c r="X408" i="5" s="1"/>
  <c r="Y408" i="5" s="1"/>
  <c r="I408" i="5"/>
  <c r="I409" i="5" s="1" a="1"/>
  <c r="H421" i="5"/>
  <c r="U420" i="5"/>
  <c r="V420" i="5" s="1"/>
  <c r="R420" i="5"/>
  <c r="S420" i="5" s="1"/>
  <c r="O420" i="5"/>
  <c r="Q420" i="5" s="1"/>
  <c r="O420" i="4"/>
  <c r="Q420" i="4" s="1"/>
  <c r="R420" i="4"/>
  <c r="S420" i="4" s="1"/>
  <c r="H421" i="4"/>
  <c r="U420" i="4"/>
  <c r="V420" i="4" s="1"/>
  <c r="I413" i="4"/>
  <c r="I414" i="4" s="1" a="1"/>
  <c r="W413" i="4"/>
  <c r="X413" i="4" s="1"/>
  <c r="Y413" i="4" s="1"/>
  <c r="H421" i="13" l="1"/>
  <c r="R420" i="13"/>
  <c r="S420" i="13" s="1"/>
  <c r="O420" i="13"/>
  <c r="Q420" i="13" s="1"/>
  <c r="U420" i="13"/>
  <c r="V420" i="13" s="1"/>
  <c r="I410" i="13"/>
  <c r="I411" i="13" s="1" a="1"/>
  <c r="W410" i="13"/>
  <c r="X410" i="13" s="1"/>
  <c r="I410" i="12"/>
  <c r="I411" i="12" s="1" a="1"/>
  <c r="W410" i="12"/>
  <c r="X410" i="12" s="1"/>
  <c r="U425" i="12"/>
  <c r="V425" i="12" s="1"/>
  <c r="H426" i="12"/>
  <c r="R425" i="12"/>
  <c r="S425" i="12" s="1"/>
  <c r="O425" i="12"/>
  <c r="Q425" i="12" s="1"/>
  <c r="I412" i="11"/>
  <c r="I413" i="11" s="1" a="1"/>
  <c r="W412" i="11"/>
  <c r="X412" i="11" s="1"/>
  <c r="H421" i="11"/>
  <c r="U420" i="11"/>
  <c r="V420" i="11" s="1"/>
  <c r="O420" i="11"/>
  <c r="Q420" i="11" s="1"/>
  <c r="R420" i="11"/>
  <c r="S420" i="11" s="1"/>
  <c r="H422" i="10"/>
  <c r="O421" i="10"/>
  <c r="Q421" i="10" s="1"/>
  <c r="R421" i="10"/>
  <c r="S421" i="10" s="1"/>
  <c r="U421" i="10"/>
  <c r="V421" i="10" s="1"/>
  <c r="X410" i="10"/>
  <c r="I410" i="10"/>
  <c r="I411" i="10" s="1" a="1"/>
  <c r="W411" i="10" s="1"/>
  <c r="I412" i="7"/>
  <c r="I413" i="7" s="1" a="1"/>
  <c r="W412" i="7"/>
  <c r="X412" i="7" s="1"/>
  <c r="Y412" i="7" s="1"/>
  <c r="U420" i="7"/>
  <c r="V420" i="7" s="1"/>
  <c r="H421" i="7"/>
  <c r="R420" i="7"/>
  <c r="S420" i="7" s="1"/>
  <c r="O420" i="7"/>
  <c r="Q420" i="7" s="1"/>
  <c r="I409" i="6"/>
  <c r="I410" i="6" s="1" a="1"/>
  <c r="W409" i="6"/>
  <c r="X409" i="6" s="1"/>
  <c r="Y409" i="6" s="1"/>
  <c r="H421" i="6"/>
  <c r="U420" i="6"/>
  <c r="V420" i="6" s="1"/>
  <c r="O420" i="6"/>
  <c r="Q420" i="6" s="1"/>
  <c r="R420" i="6"/>
  <c r="S420" i="6" s="1"/>
  <c r="W409" i="5"/>
  <c r="X409" i="5" s="1"/>
  <c r="Y409" i="5" s="1"/>
  <c r="I409" i="5"/>
  <c r="I410" i="5" s="1" a="1"/>
  <c r="H422" i="5"/>
  <c r="U421" i="5"/>
  <c r="V421" i="5" s="1"/>
  <c r="R421" i="5"/>
  <c r="S421" i="5" s="1"/>
  <c r="O421" i="5"/>
  <c r="Q421" i="5" s="1"/>
  <c r="O421" i="4"/>
  <c r="Q421" i="4" s="1"/>
  <c r="R421" i="4"/>
  <c r="S421" i="4" s="1"/>
  <c r="H422" i="4"/>
  <c r="U421" i="4"/>
  <c r="V421" i="4" s="1"/>
  <c r="I414" i="4"/>
  <c r="I415" i="4" s="1" a="1"/>
  <c r="W414" i="4"/>
  <c r="X414" i="4" s="1"/>
  <c r="Y414" i="4" s="1"/>
  <c r="H422" i="13" l="1"/>
  <c r="U421" i="13"/>
  <c r="V421" i="13" s="1"/>
  <c r="O421" i="13"/>
  <c r="Q421" i="13" s="1"/>
  <c r="R421" i="13"/>
  <c r="S421" i="13" s="1"/>
  <c r="I411" i="13"/>
  <c r="I412" i="13" s="1" a="1"/>
  <c r="W411" i="13"/>
  <c r="X411" i="13" s="1"/>
  <c r="U426" i="12"/>
  <c r="V426" i="12" s="1"/>
  <c r="H427" i="12"/>
  <c r="R426" i="12"/>
  <c r="S426" i="12" s="1"/>
  <c r="O426" i="12"/>
  <c r="Q426" i="12" s="1"/>
  <c r="I411" i="12"/>
  <c r="I412" i="12" s="1" a="1"/>
  <c r="W411" i="12"/>
  <c r="X411" i="12" s="1"/>
  <c r="H422" i="11"/>
  <c r="U421" i="11"/>
  <c r="V421" i="11" s="1"/>
  <c r="O421" i="11"/>
  <c r="Q421" i="11" s="1"/>
  <c r="R421" i="11"/>
  <c r="S421" i="11" s="1"/>
  <c r="I413" i="11"/>
  <c r="I414" i="11" s="1" a="1"/>
  <c r="W413" i="11"/>
  <c r="X413" i="11" s="1"/>
  <c r="U422" i="10"/>
  <c r="V422" i="10" s="1"/>
  <c r="R422" i="10"/>
  <c r="S422" i="10" s="1"/>
  <c r="H423" i="10"/>
  <c r="O422" i="10"/>
  <c r="Q422" i="10" s="1"/>
  <c r="I411" i="10"/>
  <c r="I412" i="10" s="1" a="1"/>
  <c r="W412" i="10" s="1"/>
  <c r="X411" i="10"/>
  <c r="U421" i="7"/>
  <c r="V421" i="7" s="1"/>
  <c r="H422" i="7"/>
  <c r="R421" i="7"/>
  <c r="S421" i="7" s="1"/>
  <c r="O421" i="7"/>
  <c r="Q421" i="7" s="1"/>
  <c r="I413" i="7"/>
  <c r="I414" i="7" s="1" a="1"/>
  <c r="W413" i="7"/>
  <c r="X413" i="7" s="1"/>
  <c r="Y413" i="7" s="1"/>
  <c r="H422" i="6"/>
  <c r="U421" i="6"/>
  <c r="V421" i="6" s="1"/>
  <c r="O421" i="6"/>
  <c r="Q421" i="6" s="1"/>
  <c r="R421" i="6"/>
  <c r="S421" i="6" s="1"/>
  <c r="I410" i="6"/>
  <c r="I411" i="6" s="1" a="1"/>
  <c r="W410" i="6"/>
  <c r="X410" i="6" s="1"/>
  <c r="Y410" i="6" s="1"/>
  <c r="H423" i="5"/>
  <c r="U422" i="5"/>
  <c r="V422" i="5" s="1"/>
  <c r="O422" i="5"/>
  <c r="Q422" i="5" s="1"/>
  <c r="R422" i="5"/>
  <c r="S422" i="5" s="1"/>
  <c r="I410" i="5"/>
  <c r="I411" i="5" s="1" a="1"/>
  <c r="W410" i="5"/>
  <c r="X410" i="5" s="1"/>
  <c r="Y410" i="5" s="1"/>
  <c r="O422" i="4"/>
  <c r="Q422" i="4" s="1"/>
  <c r="R422" i="4"/>
  <c r="S422" i="4" s="1"/>
  <c r="H423" i="4"/>
  <c r="U422" i="4"/>
  <c r="V422" i="4" s="1"/>
  <c r="I415" i="4"/>
  <c r="I416" i="4" s="1" a="1"/>
  <c r="W415" i="4"/>
  <c r="X415" i="4" s="1"/>
  <c r="Y415" i="4" s="1"/>
  <c r="H423" i="13" l="1"/>
  <c r="U422" i="13"/>
  <c r="V422" i="13" s="1"/>
  <c r="O422" i="13"/>
  <c r="Q422" i="13" s="1"/>
  <c r="R422" i="13"/>
  <c r="S422" i="13" s="1"/>
  <c r="I412" i="13"/>
  <c r="I413" i="13" s="1" a="1"/>
  <c r="W412" i="13"/>
  <c r="X412" i="13" s="1"/>
  <c r="I412" i="12"/>
  <c r="I413" i="12" s="1" a="1"/>
  <c r="W412" i="12"/>
  <c r="X412" i="12" s="1"/>
  <c r="H428" i="12"/>
  <c r="U427" i="12"/>
  <c r="V427" i="12" s="1"/>
  <c r="R427" i="12"/>
  <c r="S427" i="12" s="1"/>
  <c r="O427" i="12"/>
  <c r="Q427" i="12" s="1"/>
  <c r="I414" i="11"/>
  <c r="I415" i="11" s="1" a="1"/>
  <c r="W414" i="11"/>
  <c r="X414" i="11" s="1"/>
  <c r="U422" i="11"/>
  <c r="V422" i="11" s="1"/>
  <c r="H423" i="11"/>
  <c r="O422" i="11"/>
  <c r="Q422" i="11" s="1"/>
  <c r="R422" i="11"/>
  <c r="S422" i="11" s="1"/>
  <c r="H424" i="10"/>
  <c r="O423" i="10"/>
  <c r="Q423" i="10" s="1"/>
  <c r="R423" i="10"/>
  <c r="S423" i="10" s="1"/>
  <c r="U423" i="10"/>
  <c r="V423" i="10" s="1"/>
  <c r="X412" i="10"/>
  <c r="I412" i="10"/>
  <c r="I413" i="10" s="1" a="1"/>
  <c r="W413" i="10" s="1"/>
  <c r="I414" i="7"/>
  <c r="I415" i="7" s="1" a="1"/>
  <c r="W414" i="7"/>
  <c r="X414" i="7" s="1"/>
  <c r="Y414" i="7" s="1"/>
  <c r="H423" i="7"/>
  <c r="U422" i="7"/>
  <c r="V422" i="7" s="1"/>
  <c r="O422" i="7"/>
  <c r="Q422" i="7" s="1"/>
  <c r="R422" i="7"/>
  <c r="S422" i="7" s="1"/>
  <c r="I411" i="6"/>
  <c r="I412" i="6" s="1" a="1"/>
  <c r="W411" i="6"/>
  <c r="X411" i="6" s="1"/>
  <c r="Y411" i="6" s="1"/>
  <c r="H423" i="6"/>
  <c r="U422" i="6"/>
  <c r="V422" i="6" s="1"/>
  <c r="O422" i="6"/>
  <c r="Q422" i="6" s="1"/>
  <c r="R422" i="6"/>
  <c r="S422" i="6" s="1"/>
  <c r="I411" i="5"/>
  <c r="I412" i="5" s="1" a="1"/>
  <c r="W411" i="5"/>
  <c r="X411" i="5" s="1"/>
  <c r="Y411" i="5" s="1"/>
  <c r="H424" i="5"/>
  <c r="U423" i="5"/>
  <c r="V423" i="5" s="1"/>
  <c r="O423" i="5"/>
  <c r="Q423" i="5" s="1"/>
  <c r="R423" i="5"/>
  <c r="S423" i="5" s="1"/>
  <c r="O423" i="4"/>
  <c r="Q423" i="4" s="1"/>
  <c r="R423" i="4"/>
  <c r="S423" i="4" s="1"/>
  <c r="H424" i="4"/>
  <c r="U423" i="4"/>
  <c r="V423" i="4" s="1"/>
  <c r="I416" i="4"/>
  <c r="I417" i="4" s="1" a="1"/>
  <c r="W416" i="4"/>
  <c r="X416" i="4" s="1"/>
  <c r="Y416" i="4" s="1"/>
  <c r="H424" i="13" l="1"/>
  <c r="O423" i="13"/>
  <c r="Q423" i="13" s="1"/>
  <c r="U423" i="13"/>
  <c r="V423" i="13" s="1"/>
  <c r="R423" i="13"/>
  <c r="S423" i="13" s="1"/>
  <c r="I413" i="13"/>
  <c r="I414" i="13" s="1" a="1"/>
  <c r="W413" i="13"/>
  <c r="X413" i="13" s="1"/>
  <c r="H429" i="12"/>
  <c r="U428" i="12"/>
  <c r="V428" i="12" s="1"/>
  <c r="O428" i="12"/>
  <c r="Q428" i="12" s="1"/>
  <c r="R428" i="12"/>
  <c r="S428" i="12" s="1"/>
  <c r="I413" i="12"/>
  <c r="I414" i="12" s="1" a="1"/>
  <c r="W413" i="12"/>
  <c r="X413" i="12" s="1"/>
  <c r="I415" i="11"/>
  <c r="I416" i="11" s="1" a="1"/>
  <c r="W415" i="11"/>
  <c r="X415" i="11" s="1"/>
  <c r="U423" i="11"/>
  <c r="V423" i="11" s="1"/>
  <c r="H424" i="11"/>
  <c r="O423" i="11"/>
  <c r="Q423" i="11" s="1"/>
  <c r="R423" i="11"/>
  <c r="S423" i="11" s="1"/>
  <c r="H425" i="10"/>
  <c r="O424" i="10"/>
  <c r="Q424" i="10" s="1"/>
  <c r="R424" i="10"/>
  <c r="S424" i="10" s="1"/>
  <c r="U424" i="10"/>
  <c r="V424" i="10" s="1"/>
  <c r="I413" i="10"/>
  <c r="I414" i="10" s="1" a="1"/>
  <c r="W414" i="10" s="1"/>
  <c r="X413" i="10"/>
  <c r="H424" i="7"/>
  <c r="U423" i="7"/>
  <c r="V423" i="7" s="1"/>
  <c r="O423" i="7"/>
  <c r="Q423" i="7" s="1"/>
  <c r="R423" i="7"/>
  <c r="S423" i="7" s="1"/>
  <c r="I415" i="7"/>
  <c r="I416" i="7" s="1" a="1"/>
  <c r="W415" i="7"/>
  <c r="X415" i="7" s="1"/>
  <c r="Y415" i="7" s="1"/>
  <c r="U423" i="6"/>
  <c r="V423" i="6" s="1"/>
  <c r="H424" i="6"/>
  <c r="O423" i="6"/>
  <c r="Q423" i="6" s="1"/>
  <c r="R423" i="6"/>
  <c r="S423" i="6" s="1"/>
  <c r="W412" i="6"/>
  <c r="X412" i="6" s="1"/>
  <c r="Y412" i="6" s="1"/>
  <c r="I412" i="6"/>
  <c r="I413" i="6" s="1" a="1"/>
  <c r="H425" i="5"/>
  <c r="U424" i="5"/>
  <c r="V424" i="5" s="1"/>
  <c r="O424" i="5"/>
  <c r="Q424" i="5" s="1"/>
  <c r="R424" i="5"/>
  <c r="S424" i="5" s="1"/>
  <c r="I412" i="5"/>
  <c r="I413" i="5" s="1" a="1"/>
  <c r="W412" i="5"/>
  <c r="X412" i="5" s="1"/>
  <c r="Y412" i="5" s="1"/>
  <c r="O424" i="4"/>
  <c r="Q424" i="4" s="1"/>
  <c r="R424" i="4"/>
  <c r="S424" i="4" s="1"/>
  <c r="H425" i="4"/>
  <c r="U424" i="4"/>
  <c r="V424" i="4" s="1"/>
  <c r="I417" i="4"/>
  <c r="I418" i="4" s="1" a="1"/>
  <c r="W417" i="4"/>
  <c r="X417" i="4" s="1"/>
  <c r="Y417" i="4" s="1"/>
  <c r="R424" i="13" l="1"/>
  <c r="S424" i="13" s="1"/>
  <c r="H425" i="13"/>
  <c r="O424" i="13"/>
  <c r="Q424" i="13" s="1"/>
  <c r="U424" i="13"/>
  <c r="V424" i="13" s="1"/>
  <c r="I414" i="13"/>
  <c r="I415" i="13" s="1" a="1"/>
  <c r="W414" i="13"/>
  <c r="X414" i="13" s="1"/>
  <c r="I414" i="12"/>
  <c r="I415" i="12" s="1" a="1"/>
  <c r="W414" i="12"/>
  <c r="X414" i="12" s="1"/>
  <c r="H430" i="12"/>
  <c r="U429" i="12"/>
  <c r="V429" i="12" s="1"/>
  <c r="R429" i="12"/>
  <c r="S429" i="12" s="1"/>
  <c r="O429" i="12"/>
  <c r="Q429" i="12" s="1"/>
  <c r="U424" i="11"/>
  <c r="V424" i="11" s="1"/>
  <c r="H425" i="11"/>
  <c r="O424" i="11"/>
  <c r="Q424" i="11" s="1"/>
  <c r="R424" i="11"/>
  <c r="S424" i="11" s="1"/>
  <c r="I416" i="11"/>
  <c r="I417" i="11" s="1" a="1"/>
  <c r="W416" i="11"/>
  <c r="X416" i="11" s="1"/>
  <c r="U425" i="10"/>
  <c r="V425" i="10" s="1"/>
  <c r="R425" i="10"/>
  <c r="S425" i="10" s="1"/>
  <c r="H426" i="10"/>
  <c r="O425" i="10"/>
  <c r="Q425" i="10" s="1"/>
  <c r="X414" i="10"/>
  <c r="I414" i="10"/>
  <c r="I415" i="10" s="1" a="1"/>
  <c r="W415" i="10" s="1"/>
  <c r="W416" i="7"/>
  <c r="X416" i="7" s="1"/>
  <c r="Y416" i="7" s="1"/>
  <c r="I416" i="7"/>
  <c r="I417" i="7" s="1" a="1"/>
  <c r="H425" i="7"/>
  <c r="U424" i="7"/>
  <c r="V424" i="7" s="1"/>
  <c r="O424" i="7"/>
  <c r="Q424" i="7" s="1"/>
  <c r="R424" i="7"/>
  <c r="S424" i="7" s="1"/>
  <c r="W413" i="6"/>
  <c r="X413" i="6" s="1"/>
  <c r="Y413" i="6" s="1"/>
  <c r="I413" i="6"/>
  <c r="I414" i="6" s="1" a="1"/>
  <c r="H425" i="6"/>
  <c r="U424" i="6"/>
  <c r="V424" i="6" s="1"/>
  <c r="O424" i="6"/>
  <c r="Q424" i="6" s="1"/>
  <c r="R424" i="6"/>
  <c r="S424" i="6" s="1"/>
  <c r="I413" i="5"/>
  <c r="I414" i="5" s="1" a="1"/>
  <c r="W413" i="5"/>
  <c r="X413" i="5" s="1"/>
  <c r="Y413" i="5" s="1"/>
  <c r="H426" i="5"/>
  <c r="U425" i="5"/>
  <c r="V425" i="5" s="1"/>
  <c r="O425" i="5"/>
  <c r="Q425" i="5" s="1"/>
  <c r="R425" i="5"/>
  <c r="S425" i="5" s="1"/>
  <c r="O425" i="4"/>
  <c r="Q425" i="4" s="1"/>
  <c r="R425" i="4"/>
  <c r="S425" i="4" s="1"/>
  <c r="H426" i="4"/>
  <c r="U425" i="4"/>
  <c r="V425" i="4" s="1"/>
  <c r="I418" i="4"/>
  <c r="I419" i="4" s="1" a="1"/>
  <c r="W418" i="4"/>
  <c r="X418" i="4" s="1"/>
  <c r="Y418" i="4" s="1"/>
  <c r="H426" i="13" l="1"/>
  <c r="U425" i="13"/>
  <c r="V425" i="13" s="1"/>
  <c r="O425" i="13"/>
  <c r="Q425" i="13" s="1"/>
  <c r="R425" i="13"/>
  <c r="S425" i="13" s="1"/>
  <c r="I415" i="13"/>
  <c r="I416" i="13" s="1" a="1"/>
  <c r="W415" i="13"/>
  <c r="X415" i="13" s="1"/>
  <c r="H431" i="12"/>
  <c r="U430" i="12"/>
  <c r="V430" i="12" s="1"/>
  <c r="R430" i="12"/>
  <c r="S430" i="12" s="1"/>
  <c r="O430" i="12"/>
  <c r="Q430" i="12" s="1"/>
  <c r="I415" i="12"/>
  <c r="I416" i="12" s="1" a="1"/>
  <c r="W415" i="12"/>
  <c r="X415" i="12" s="1"/>
  <c r="I417" i="11"/>
  <c r="I418" i="11" s="1" a="1"/>
  <c r="W417" i="11"/>
  <c r="X417" i="11" s="1"/>
  <c r="U425" i="11"/>
  <c r="V425" i="11" s="1"/>
  <c r="H426" i="11"/>
  <c r="R425" i="11"/>
  <c r="S425" i="11" s="1"/>
  <c r="O425" i="11"/>
  <c r="Q425" i="11" s="1"/>
  <c r="U426" i="10"/>
  <c r="V426" i="10" s="1"/>
  <c r="R426" i="10"/>
  <c r="S426" i="10" s="1"/>
  <c r="H427" i="10"/>
  <c r="O426" i="10"/>
  <c r="Q426" i="10" s="1"/>
  <c r="I415" i="10"/>
  <c r="I416" i="10" s="1" a="1"/>
  <c r="W416" i="10" s="1"/>
  <c r="X415" i="10"/>
  <c r="H426" i="7"/>
  <c r="U425" i="7"/>
  <c r="V425" i="7" s="1"/>
  <c r="O425" i="7"/>
  <c r="Q425" i="7" s="1"/>
  <c r="R425" i="7"/>
  <c r="S425" i="7" s="1"/>
  <c r="W417" i="7"/>
  <c r="X417" i="7" s="1"/>
  <c r="Y417" i="7" s="1"/>
  <c r="I417" i="7"/>
  <c r="I418" i="7" s="1" a="1"/>
  <c r="H426" i="6"/>
  <c r="U425" i="6"/>
  <c r="V425" i="6" s="1"/>
  <c r="O425" i="6"/>
  <c r="Q425" i="6" s="1"/>
  <c r="R425" i="6"/>
  <c r="S425" i="6" s="1"/>
  <c r="I414" i="6"/>
  <c r="I415" i="6" s="1" a="1"/>
  <c r="W414" i="6"/>
  <c r="X414" i="6" s="1"/>
  <c r="Y414" i="6" s="1"/>
  <c r="U426" i="5"/>
  <c r="V426" i="5" s="1"/>
  <c r="H427" i="5"/>
  <c r="O426" i="5"/>
  <c r="Q426" i="5" s="1"/>
  <c r="R426" i="5"/>
  <c r="S426" i="5" s="1"/>
  <c r="W414" i="5"/>
  <c r="X414" i="5" s="1"/>
  <c r="Y414" i="5" s="1"/>
  <c r="I414" i="5"/>
  <c r="I415" i="5" s="1" a="1"/>
  <c r="O426" i="4"/>
  <c r="Q426" i="4" s="1"/>
  <c r="R426" i="4"/>
  <c r="S426" i="4" s="1"/>
  <c r="H427" i="4"/>
  <c r="U426" i="4"/>
  <c r="V426" i="4" s="1"/>
  <c r="I419" i="4"/>
  <c r="I420" i="4" s="1" a="1"/>
  <c r="W419" i="4"/>
  <c r="X419" i="4" s="1"/>
  <c r="Y419" i="4" s="1"/>
  <c r="O426" i="13" l="1"/>
  <c r="Q426" i="13" s="1"/>
  <c r="H427" i="13"/>
  <c r="U426" i="13"/>
  <c r="V426" i="13" s="1"/>
  <c r="R426" i="13"/>
  <c r="S426" i="13" s="1"/>
  <c r="I416" i="13"/>
  <c r="I417" i="13" s="1" a="1"/>
  <c r="W416" i="13"/>
  <c r="X416" i="13" s="1"/>
  <c r="I416" i="12"/>
  <c r="I417" i="12" s="1" a="1"/>
  <c r="W416" i="12"/>
  <c r="X416" i="12" s="1"/>
  <c r="H432" i="12"/>
  <c r="U431" i="12"/>
  <c r="V431" i="12" s="1"/>
  <c r="O431" i="12"/>
  <c r="Q431" i="12" s="1"/>
  <c r="R431" i="12"/>
  <c r="S431" i="12" s="1"/>
  <c r="U426" i="11"/>
  <c r="V426" i="11" s="1"/>
  <c r="H427" i="11"/>
  <c r="R426" i="11"/>
  <c r="S426" i="11" s="1"/>
  <c r="O426" i="11"/>
  <c r="Q426" i="11" s="1"/>
  <c r="I418" i="11"/>
  <c r="I419" i="11" s="1" a="1"/>
  <c r="W418" i="11"/>
  <c r="X418" i="11" s="1"/>
  <c r="U427" i="10"/>
  <c r="V427" i="10" s="1"/>
  <c r="R427" i="10"/>
  <c r="S427" i="10" s="1"/>
  <c r="H428" i="10"/>
  <c r="O427" i="10"/>
  <c r="Q427" i="10" s="1"/>
  <c r="I416" i="10"/>
  <c r="I417" i="10" s="1" a="1"/>
  <c r="W417" i="10" s="1"/>
  <c r="X416" i="10"/>
  <c r="I418" i="7"/>
  <c r="I419" i="7" s="1" a="1"/>
  <c r="W418" i="7"/>
  <c r="X418" i="7" s="1"/>
  <c r="Y418" i="7" s="1"/>
  <c r="H427" i="7"/>
  <c r="U426" i="7"/>
  <c r="V426" i="7" s="1"/>
  <c r="O426" i="7"/>
  <c r="Q426" i="7" s="1"/>
  <c r="R426" i="7"/>
  <c r="S426" i="7" s="1"/>
  <c r="I415" i="6"/>
  <c r="I416" i="6" s="1" a="1"/>
  <c r="W415" i="6"/>
  <c r="X415" i="6" s="1"/>
  <c r="Y415" i="6" s="1"/>
  <c r="H427" i="6"/>
  <c r="U426" i="6"/>
  <c r="V426" i="6" s="1"/>
  <c r="O426" i="6"/>
  <c r="Q426" i="6" s="1"/>
  <c r="R426" i="6"/>
  <c r="S426" i="6" s="1"/>
  <c r="I415" i="5"/>
  <c r="I416" i="5" s="1" a="1"/>
  <c r="W415" i="5"/>
  <c r="X415" i="5" s="1"/>
  <c r="Y415" i="5" s="1"/>
  <c r="U427" i="5"/>
  <c r="V427" i="5" s="1"/>
  <c r="H428" i="5"/>
  <c r="O427" i="5"/>
  <c r="Q427" i="5" s="1"/>
  <c r="R427" i="5"/>
  <c r="S427" i="5" s="1"/>
  <c r="O427" i="4"/>
  <c r="Q427" i="4" s="1"/>
  <c r="R427" i="4"/>
  <c r="S427" i="4" s="1"/>
  <c r="H428" i="4"/>
  <c r="U427" i="4"/>
  <c r="V427" i="4" s="1"/>
  <c r="I420" i="4"/>
  <c r="I421" i="4" s="1" a="1"/>
  <c r="W420" i="4"/>
  <c r="X420" i="4" s="1"/>
  <c r="Y420" i="4" s="1"/>
  <c r="H428" i="13" l="1"/>
  <c r="U427" i="13"/>
  <c r="V427" i="13" s="1"/>
  <c r="O427" i="13"/>
  <c r="Q427" i="13" s="1"/>
  <c r="R427" i="13"/>
  <c r="S427" i="13" s="1"/>
  <c r="I417" i="13"/>
  <c r="I418" i="13" s="1" a="1"/>
  <c r="W417" i="13"/>
  <c r="X417" i="13" s="1"/>
  <c r="U432" i="12"/>
  <c r="V432" i="12" s="1"/>
  <c r="H433" i="12"/>
  <c r="O432" i="12"/>
  <c r="Q432" i="12" s="1"/>
  <c r="R432" i="12"/>
  <c r="S432" i="12" s="1"/>
  <c r="I417" i="12"/>
  <c r="I418" i="12" s="1" a="1"/>
  <c r="W417" i="12"/>
  <c r="X417" i="12" s="1"/>
  <c r="I419" i="11"/>
  <c r="I420" i="11" s="1" a="1"/>
  <c r="W419" i="11"/>
  <c r="X419" i="11" s="1"/>
  <c r="U427" i="11"/>
  <c r="V427" i="11" s="1"/>
  <c r="H428" i="11"/>
  <c r="O427" i="11"/>
  <c r="Q427" i="11" s="1"/>
  <c r="R427" i="11"/>
  <c r="S427" i="11" s="1"/>
  <c r="H429" i="10"/>
  <c r="U428" i="10"/>
  <c r="V428" i="10" s="1"/>
  <c r="R428" i="10"/>
  <c r="S428" i="10" s="1"/>
  <c r="O428" i="10"/>
  <c r="Q428" i="10" s="1"/>
  <c r="I417" i="10"/>
  <c r="I418" i="10" s="1" a="1"/>
  <c r="W418" i="10" s="1"/>
  <c r="X417" i="10"/>
  <c r="H428" i="7"/>
  <c r="U427" i="7"/>
  <c r="V427" i="7" s="1"/>
  <c r="R427" i="7"/>
  <c r="S427" i="7" s="1"/>
  <c r="O427" i="7"/>
  <c r="Q427" i="7" s="1"/>
  <c r="W419" i="7"/>
  <c r="X419" i="7" s="1"/>
  <c r="Y419" i="7" s="1"/>
  <c r="I419" i="7"/>
  <c r="I420" i="7" s="1" a="1"/>
  <c r="U427" i="6"/>
  <c r="V427" i="6" s="1"/>
  <c r="H428" i="6"/>
  <c r="O427" i="6"/>
  <c r="Q427" i="6" s="1"/>
  <c r="R427" i="6"/>
  <c r="S427" i="6" s="1"/>
  <c r="W416" i="6"/>
  <c r="X416" i="6" s="1"/>
  <c r="Y416" i="6" s="1"/>
  <c r="I416" i="6"/>
  <c r="I417" i="6" s="1" a="1"/>
  <c r="U428" i="5"/>
  <c r="V428" i="5" s="1"/>
  <c r="H429" i="5"/>
  <c r="O428" i="5"/>
  <c r="Q428" i="5" s="1"/>
  <c r="R428" i="5"/>
  <c r="S428" i="5" s="1"/>
  <c r="W416" i="5"/>
  <c r="X416" i="5" s="1"/>
  <c r="Y416" i="5" s="1"/>
  <c r="I416" i="5"/>
  <c r="I417" i="5" s="1" a="1"/>
  <c r="O428" i="4"/>
  <c r="Q428" i="4" s="1"/>
  <c r="R428" i="4"/>
  <c r="S428" i="4" s="1"/>
  <c r="H429" i="4"/>
  <c r="U428" i="4"/>
  <c r="V428" i="4" s="1"/>
  <c r="I421" i="4"/>
  <c r="I422" i="4" s="1" a="1"/>
  <c r="W421" i="4"/>
  <c r="X421" i="4" s="1"/>
  <c r="Y421" i="4" s="1"/>
  <c r="H429" i="13" l="1"/>
  <c r="U428" i="13"/>
  <c r="V428" i="13" s="1"/>
  <c r="O428" i="13"/>
  <c r="Q428" i="13" s="1"/>
  <c r="R428" i="13"/>
  <c r="S428" i="13" s="1"/>
  <c r="I418" i="13"/>
  <c r="I419" i="13" s="1" a="1"/>
  <c r="W418" i="13"/>
  <c r="X418" i="13" s="1"/>
  <c r="I418" i="12"/>
  <c r="I419" i="12" s="1" a="1"/>
  <c r="W418" i="12"/>
  <c r="X418" i="12" s="1"/>
  <c r="U433" i="12"/>
  <c r="V433" i="12" s="1"/>
  <c r="H434" i="12"/>
  <c r="R433" i="12"/>
  <c r="S433" i="12" s="1"/>
  <c r="O433" i="12"/>
  <c r="Q433" i="12" s="1"/>
  <c r="H429" i="11"/>
  <c r="U428" i="11"/>
  <c r="V428" i="11" s="1"/>
  <c r="O428" i="11"/>
  <c r="Q428" i="11" s="1"/>
  <c r="R428" i="11"/>
  <c r="S428" i="11" s="1"/>
  <c r="I420" i="11"/>
  <c r="I421" i="11" s="1" a="1"/>
  <c r="W420" i="11"/>
  <c r="X420" i="11" s="1"/>
  <c r="U429" i="10"/>
  <c r="V429" i="10" s="1"/>
  <c r="O429" i="10"/>
  <c r="Q429" i="10" s="1"/>
  <c r="H430" i="10"/>
  <c r="R429" i="10"/>
  <c r="S429" i="10" s="1"/>
  <c r="I418" i="10"/>
  <c r="I419" i="10" s="1" a="1"/>
  <c r="W419" i="10" s="1"/>
  <c r="X418" i="10"/>
  <c r="W420" i="7"/>
  <c r="X420" i="7" s="1"/>
  <c r="Y420" i="7" s="1"/>
  <c r="I420" i="7"/>
  <c r="I421" i="7" s="1" a="1"/>
  <c r="H429" i="7"/>
  <c r="U428" i="7"/>
  <c r="V428" i="7" s="1"/>
  <c r="O428" i="7"/>
  <c r="Q428" i="7" s="1"/>
  <c r="R428" i="7"/>
  <c r="S428" i="7" s="1"/>
  <c r="I417" i="6"/>
  <c r="I418" i="6" s="1" a="1"/>
  <c r="W417" i="6"/>
  <c r="X417" i="6" s="1"/>
  <c r="Y417" i="6" s="1"/>
  <c r="U428" i="6"/>
  <c r="V428" i="6" s="1"/>
  <c r="H429" i="6"/>
  <c r="O428" i="6"/>
  <c r="Q428" i="6" s="1"/>
  <c r="R428" i="6"/>
  <c r="S428" i="6" s="1"/>
  <c r="U429" i="5"/>
  <c r="V429" i="5" s="1"/>
  <c r="H430" i="5"/>
  <c r="R429" i="5"/>
  <c r="S429" i="5" s="1"/>
  <c r="O429" i="5"/>
  <c r="Q429" i="5" s="1"/>
  <c r="I417" i="5"/>
  <c r="I418" i="5" s="1" a="1"/>
  <c r="W417" i="5"/>
  <c r="X417" i="5" s="1"/>
  <c r="Y417" i="5" s="1"/>
  <c r="O429" i="4"/>
  <c r="Q429" i="4" s="1"/>
  <c r="R429" i="4"/>
  <c r="S429" i="4" s="1"/>
  <c r="H430" i="4"/>
  <c r="U429" i="4"/>
  <c r="V429" i="4" s="1"/>
  <c r="I422" i="4"/>
  <c r="I423" i="4" s="1" a="1"/>
  <c r="W422" i="4"/>
  <c r="X422" i="4" s="1"/>
  <c r="Y422" i="4" s="1"/>
  <c r="H430" i="13" l="1"/>
  <c r="U429" i="13"/>
  <c r="V429" i="13" s="1"/>
  <c r="O429" i="13"/>
  <c r="Q429" i="13" s="1"/>
  <c r="R429" i="13"/>
  <c r="S429" i="13" s="1"/>
  <c r="I419" i="13"/>
  <c r="I420" i="13" s="1" a="1"/>
  <c r="W419" i="13"/>
  <c r="X419" i="13" s="1"/>
  <c r="U434" i="12"/>
  <c r="V434" i="12" s="1"/>
  <c r="H435" i="12"/>
  <c r="R434" i="12"/>
  <c r="S434" i="12" s="1"/>
  <c r="O434" i="12"/>
  <c r="Q434" i="12" s="1"/>
  <c r="I419" i="12"/>
  <c r="I420" i="12" s="1" a="1"/>
  <c r="W419" i="12"/>
  <c r="X419" i="12" s="1"/>
  <c r="I421" i="11"/>
  <c r="I422" i="11" s="1" a="1"/>
  <c r="W421" i="11"/>
  <c r="X421" i="11" s="1"/>
  <c r="H430" i="11"/>
  <c r="U429" i="11"/>
  <c r="V429" i="11" s="1"/>
  <c r="O429" i="11"/>
  <c r="Q429" i="11" s="1"/>
  <c r="R429" i="11"/>
  <c r="S429" i="11" s="1"/>
  <c r="U430" i="10"/>
  <c r="V430" i="10" s="1"/>
  <c r="H431" i="10"/>
  <c r="R430" i="10"/>
  <c r="S430" i="10" s="1"/>
  <c r="O430" i="10"/>
  <c r="Q430" i="10" s="1"/>
  <c r="X419" i="10"/>
  <c r="I419" i="10"/>
  <c r="I420" i="10" s="1" a="1"/>
  <c r="W420" i="10" s="1"/>
  <c r="U429" i="7"/>
  <c r="V429" i="7" s="1"/>
  <c r="H430" i="7"/>
  <c r="R429" i="7"/>
  <c r="S429" i="7" s="1"/>
  <c r="O429" i="7"/>
  <c r="Q429" i="7" s="1"/>
  <c r="I421" i="7"/>
  <c r="I422" i="7" s="1" a="1"/>
  <c r="W421" i="7"/>
  <c r="X421" i="7" s="1"/>
  <c r="Y421" i="7" s="1"/>
  <c r="U429" i="6"/>
  <c r="V429" i="6" s="1"/>
  <c r="H430" i="6"/>
  <c r="O429" i="6"/>
  <c r="Q429" i="6" s="1"/>
  <c r="R429" i="6"/>
  <c r="S429" i="6" s="1"/>
  <c r="I418" i="6"/>
  <c r="I419" i="6" s="1" a="1"/>
  <c r="W418" i="6"/>
  <c r="X418" i="6" s="1"/>
  <c r="Y418" i="6" s="1"/>
  <c r="U430" i="5"/>
  <c r="V430" i="5" s="1"/>
  <c r="H431" i="5"/>
  <c r="R430" i="5"/>
  <c r="S430" i="5" s="1"/>
  <c r="O430" i="5"/>
  <c r="Q430" i="5" s="1"/>
  <c r="I418" i="5"/>
  <c r="I419" i="5" s="1" a="1"/>
  <c r="W418" i="5"/>
  <c r="X418" i="5" s="1"/>
  <c r="Y418" i="5" s="1"/>
  <c r="O430" i="4"/>
  <c r="Q430" i="4" s="1"/>
  <c r="R430" i="4"/>
  <c r="S430" i="4" s="1"/>
  <c r="H431" i="4"/>
  <c r="U430" i="4"/>
  <c r="V430" i="4" s="1"/>
  <c r="W423" i="4"/>
  <c r="X423" i="4" s="1"/>
  <c r="Y423" i="4" s="1"/>
  <c r="I423" i="4"/>
  <c r="I424" i="4" s="1" a="1"/>
  <c r="O430" i="13" l="1"/>
  <c r="Q430" i="13" s="1"/>
  <c r="U430" i="13"/>
  <c r="V430" i="13" s="1"/>
  <c r="H431" i="13"/>
  <c r="R430" i="13"/>
  <c r="S430" i="13" s="1"/>
  <c r="I420" i="13"/>
  <c r="I421" i="13" s="1" a="1"/>
  <c r="W420" i="13"/>
  <c r="X420" i="13" s="1"/>
  <c r="I420" i="12"/>
  <c r="I421" i="12" s="1" a="1"/>
  <c r="W420" i="12"/>
  <c r="X420" i="12" s="1"/>
  <c r="U435" i="12"/>
  <c r="V435" i="12" s="1"/>
  <c r="H436" i="12"/>
  <c r="O435" i="12"/>
  <c r="Q435" i="12" s="1"/>
  <c r="R435" i="12"/>
  <c r="S435" i="12" s="1"/>
  <c r="H431" i="11"/>
  <c r="U430" i="11"/>
  <c r="V430" i="11" s="1"/>
  <c r="R430" i="11"/>
  <c r="S430" i="11" s="1"/>
  <c r="O430" i="11"/>
  <c r="Q430" i="11" s="1"/>
  <c r="I422" i="11"/>
  <c r="I423" i="11" s="1" a="1"/>
  <c r="W422" i="11"/>
  <c r="X422" i="11" s="1"/>
  <c r="H432" i="10"/>
  <c r="U431" i="10"/>
  <c r="V431" i="10" s="1"/>
  <c r="O431" i="10"/>
  <c r="Q431" i="10" s="1"/>
  <c r="R431" i="10"/>
  <c r="S431" i="10" s="1"/>
  <c r="I420" i="10"/>
  <c r="I421" i="10" s="1" a="1"/>
  <c r="W421" i="10" s="1"/>
  <c r="X420" i="10"/>
  <c r="I422" i="7"/>
  <c r="I423" i="7" s="1" a="1"/>
  <c r="W422" i="7"/>
  <c r="X422" i="7" s="1"/>
  <c r="Y422" i="7" s="1"/>
  <c r="U430" i="7"/>
  <c r="V430" i="7" s="1"/>
  <c r="H431" i="7"/>
  <c r="O430" i="7"/>
  <c r="Q430" i="7" s="1"/>
  <c r="R430" i="7"/>
  <c r="S430" i="7" s="1"/>
  <c r="I419" i="6"/>
  <c r="I420" i="6" s="1" a="1"/>
  <c r="W419" i="6"/>
  <c r="X419" i="6" s="1"/>
  <c r="Y419" i="6" s="1"/>
  <c r="U430" i="6"/>
  <c r="V430" i="6" s="1"/>
  <c r="H431" i="6"/>
  <c r="R430" i="6"/>
  <c r="S430" i="6" s="1"/>
  <c r="O430" i="6"/>
  <c r="Q430" i="6" s="1"/>
  <c r="I419" i="5"/>
  <c r="I420" i="5" s="1" a="1"/>
  <c r="W419" i="5"/>
  <c r="X419" i="5" s="1"/>
  <c r="Y419" i="5" s="1"/>
  <c r="U431" i="5"/>
  <c r="V431" i="5" s="1"/>
  <c r="H432" i="5"/>
  <c r="R431" i="5"/>
  <c r="S431" i="5" s="1"/>
  <c r="O431" i="5"/>
  <c r="Q431" i="5" s="1"/>
  <c r="O431" i="4"/>
  <c r="Q431" i="4" s="1"/>
  <c r="R431" i="4"/>
  <c r="S431" i="4" s="1"/>
  <c r="H432" i="4"/>
  <c r="U431" i="4"/>
  <c r="V431" i="4" s="1"/>
  <c r="I424" i="4"/>
  <c r="I425" i="4" s="1" a="1"/>
  <c r="W424" i="4"/>
  <c r="X424" i="4" s="1"/>
  <c r="Y424" i="4" s="1"/>
  <c r="H432" i="13" l="1"/>
  <c r="O431" i="13"/>
  <c r="Q431" i="13" s="1"/>
  <c r="R431" i="13"/>
  <c r="S431" i="13" s="1"/>
  <c r="U431" i="13"/>
  <c r="V431" i="13" s="1"/>
  <c r="I421" i="13"/>
  <c r="I422" i="13" s="1" a="1"/>
  <c r="W421" i="13"/>
  <c r="X421" i="13" s="1"/>
  <c r="U436" i="12"/>
  <c r="V436" i="12" s="1"/>
  <c r="H437" i="12"/>
  <c r="R436" i="12"/>
  <c r="S436" i="12" s="1"/>
  <c r="O436" i="12"/>
  <c r="Q436" i="12" s="1"/>
  <c r="I421" i="12"/>
  <c r="I422" i="12" s="1" a="1"/>
  <c r="W421" i="12"/>
  <c r="X421" i="12" s="1"/>
  <c r="I423" i="11"/>
  <c r="I424" i="11" s="1" a="1"/>
  <c r="W423" i="11"/>
  <c r="X423" i="11" s="1"/>
  <c r="H432" i="11"/>
  <c r="U431" i="11"/>
  <c r="V431" i="11" s="1"/>
  <c r="O431" i="11"/>
  <c r="Q431" i="11" s="1"/>
  <c r="R431" i="11"/>
  <c r="S431" i="11" s="1"/>
  <c r="O432" i="10"/>
  <c r="Q432" i="10" s="1"/>
  <c r="U432" i="10"/>
  <c r="V432" i="10" s="1"/>
  <c r="H433" i="10"/>
  <c r="R432" i="10"/>
  <c r="S432" i="10" s="1"/>
  <c r="I421" i="10"/>
  <c r="I422" i="10" s="1" a="1"/>
  <c r="W422" i="10" s="1"/>
  <c r="X421" i="10"/>
  <c r="U431" i="7"/>
  <c r="V431" i="7" s="1"/>
  <c r="H432" i="7"/>
  <c r="O431" i="7"/>
  <c r="Q431" i="7" s="1"/>
  <c r="R431" i="7"/>
  <c r="S431" i="7" s="1"/>
  <c r="I423" i="7"/>
  <c r="I424" i="7" s="1" a="1"/>
  <c r="W423" i="7"/>
  <c r="X423" i="7" s="1"/>
  <c r="Y423" i="7" s="1"/>
  <c r="U431" i="6"/>
  <c r="V431" i="6" s="1"/>
  <c r="H432" i="6"/>
  <c r="O431" i="6"/>
  <c r="Q431" i="6" s="1"/>
  <c r="R431" i="6"/>
  <c r="S431" i="6" s="1"/>
  <c r="I420" i="6"/>
  <c r="I421" i="6" s="1" a="1"/>
  <c r="W420" i="6"/>
  <c r="X420" i="6" s="1"/>
  <c r="Y420" i="6" s="1"/>
  <c r="H433" i="5"/>
  <c r="U432" i="5"/>
  <c r="V432" i="5" s="1"/>
  <c r="O432" i="5"/>
  <c r="Q432" i="5" s="1"/>
  <c r="R432" i="5"/>
  <c r="S432" i="5" s="1"/>
  <c r="W420" i="5"/>
  <c r="X420" i="5" s="1"/>
  <c r="Y420" i="5" s="1"/>
  <c r="I420" i="5"/>
  <c r="I421" i="5" s="1" a="1"/>
  <c r="O432" i="4"/>
  <c r="Q432" i="4" s="1"/>
  <c r="R432" i="4"/>
  <c r="S432" i="4" s="1"/>
  <c r="H433" i="4"/>
  <c r="U432" i="4"/>
  <c r="V432" i="4" s="1"/>
  <c r="I425" i="4"/>
  <c r="I426" i="4" s="1" a="1"/>
  <c r="W425" i="4"/>
  <c r="X425" i="4" s="1"/>
  <c r="Y425" i="4" s="1"/>
  <c r="U432" i="13" l="1"/>
  <c r="V432" i="13" s="1"/>
  <c r="O432" i="13"/>
  <c r="Q432" i="13" s="1"/>
  <c r="R432" i="13"/>
  <c r="S432" i="13" s="1"/>
  <c r="H433" i="13"/>
  <c r="I422" i="13"/>
  <c r="I423" i="13" s="1" a="1"/>
  <c r="W422" i="13"/>
  <c r="X422" i="13" s="1"/>
  <c r="I422" i="12"/>
  <c r="I423" i="12" s="1" a="1"/>
  <c r="W422" i="12"/>
  <c r="X422" i="12" s="1"/>
  <c r="U437" i="12"/>
  <c r="V437" i="12" s="1"/>
  <c r="H438" i="12"/>
  <c r="R437" i="12"/>
  <c r="S437" i="12" s="1"/>
  <c r="O437" i="12"/>
  <c r="Q437" i="12" s="1"/>
  <c r="U432" i="11"/>
  <c r="V432" i="11" s="1"/>
  <c r="H433" i="11"/>
  <c r="O432" i="11"/>
  <c r="Q432" i="11" s="1"/>
  <c r="R432" i="11"/>
  <c r="S432" i="11" s="1"/>
  <c r="I424" i="11"/>
  <c r="I425" i="11" s="1" a="1"/>
  <c r="W424" i="11"/>
  <c r="X424" i="11" s="1"/>
  <c r="U433" i="10"/>
  <c r="V433" i="10" s="1"/>
  <c r="O433" i="10"/>
  <c r="Q433" i="10" s="1"/>
  <c r="R433" i="10"/>
  <c r="S433" i="10" s="1"/>
  <c r="H434" i="10"/>
  <c r="I422" i="10"/>
  <c r="I423" i="10" s="1" a="1"/>
  <c r="W423" i="10" s="1"/>
  <c r="X422" i="10"/>
  <c r="I424" i="7"/>
  <c r="I425" i="7" s="1" a="1"/>
  <c r="W424" i="7"/>
  <c r="X424" i="7" s="1"/>
  <c r="Y424" i="7" s="1"/>
  <c r="U432" i="7"/>
  <c r="V432" i="7" s="1"/>
  <c r="H433" i="7"/>
  <c r="O432" i="7"/>
  <c r="Q432" i="7" s="1"/>
  <c r="R432" i="7"/>
  <c r="S432" i="7" s="1"/>
  <c r="I421" i="6"/>
  <c r="I422" i="6" s="1" a="1"/>
  <c r="W421" i="6"/>
  <c r="X421" i="6" s="1"/>
  <c r="Y421" i="6" s="1"/>
  <c r="U432" i="6"/>
  <c r="V432" i="6" s="1"/>
  <c r="H433" i="6"/>
  <c r="R432" i="6"/>
  <c r="S432" i="6" s="1"/>
  <c r="O432" i="6"/>
  <c r="Q432" i="6" s="1"/>
  <c r="W421" i="5"/>
  <c r="X421" i="5" s="1"/>
  <c r="Y421" i="5" s="1"/>
  <c r="I421" i="5"/>
  <c r="I422" i="5" s="1" a="1"/>
  <c r="H434" i="5"/>
  <c r="U433" i="5"/>
  <c r="V433" i="5" s="1"/>
  <c r="O433" i="5"/>
  <c r="Q433" i="5" s="1"/>
  <c r="R433" i="5"/>
  <c r="S433" i="5" s="1"/>
  <c r="O433" i="4"/>
  <c r="Q433" i="4" s="1"/>
  <c r="R433" i="4"/>
  <c r="S433" i="4" s="1"/>
  <c r="H434" i="4"/>
  <c r="U433" i="4"/>
  <c r="V433" i="4" s="1"/>
  <c r="I426" i="4"/>
  <c r="I427" i="4" s="1" a="1"/>
  <c r="W426" i="4"/>
  <c r="X426" i="4" s="1"/>
  <c r="Y426" i="4" s="1"/>
  <c r="U433" i="13" l="1"/>
  <c r="V433" i="13" s="1"/>
  <c r="R433" i="13"/>
  <c r="S433" i="13" s="1"/>
  <c r="H434" i="13"/>
  <c r="O433" i="13"/>
  <c r="Q433" i="13" s="1"/>
  <c r="I423" i="13"/>
  <c r="I424" i="13" s="1" a="1"/>
  <c r="W423" i="13"/>
  <c r="X423" i="13" s="1"/>
  <c r="H439" i="12"/>
  <c r="U438" i="12"/>
  <c r="V438" i="12" s="1"/>
  <c r="R438" i="12"/>
  <c r="S438" i="12" s="1"/>
  <c r="O438" i="12"/>
  <c r="Q438" i="12" s="1"/>
  <c r="I423" i="12"/>
  <c r="I424" i="12" s="1" a="1"/>
  <c r="W423" i="12"/>
  <c r="X423" i="12" s="1"/>
  <c r="H434" i="11"/>
  <c r="U433" i="11"/>
  <c r="V433" i="11" s="1"/>
  <c r="R433" i="11"/>
  <c r="S433" i="11" s="1"/>
  <c r="O433" i="11"/>
  <c r="Q433" i="11" s="1"/>
  <c r="I425" i="11"/>
  <c r="I426" i="11" s="1" a="1"/>
  <c r="W425" i="11"/>
  <c r="X425" i="11" s="1"/>
  <c r="H435" i="10"/>
  <c r="U434" i="10"/>
  <c r="V434" i="10" s="1"/>
  <c r="R434" i="10"/>
  <c r="S434" i="10" s="1"/>
  <c r="O434" i="10"/>
  <c r="Q434" i="10" s="1"/>
  <c r="I423" i="10"/>
  <c r="I424" i="10" s="1" a="1"/>
  <c r="W424" i="10" s="1"/>
  <c r="X423" i="10"/>
  <c r="U433" i="7"/>
  <c r="V433" i="7" s="1"/>
  <c r="H434" i="7"/>
  <c r="O433" i="7"/>
  <c r="Q433" i="7" s="1"/>
  <c r="R433" i="7"/>
  <c r="S433" i="7" s="1"/>
  <c r="I425" i="7"/>
  <c r="I426" i="7" s="1" a="1"/>
  <c r="W425" i="7"/>
  <c r="X425" i="7" s="1"/>
  <c r="Y425" i="7" s="1"/>
  <c r="H434" i="6"/>
  <c r="U433" i="6"/>
  <c r="V433" i="6" s="1"/>
  <c r="O433" i="6"/>
  <c r="Q433" i="6" s="1"/>
  <c r="R433" i="6"/>
  <c r="S433" i="6" s="1"/>
  <c r="W422" i="6"/>
  <c r="X422" i="6" s="1"/>
  <c r="Y422" i="6" s="1"/>
  <c r="I422" i="6"/>
  <c r="I423" i="6" s="1" a="1"/>
  <c r="U434" i="5"/>
  <c r="V434" i="5" s="1"/>
  <c r="H435" i="5"/>
  <c r="O434" i="5"/>
  <c r="Q434" i="5" s="1"/>
  <c r="R434" i="5"/>
  <c r="S434" i="5" s="1"/>
  <c r="W422" i="5"/>
  <c r="X422" i="5" s="1"/>
  <c r="Y422" i="5" s="1"/>
  <c r="I422" i="5"/>
  <c r="I423" i="5" s="1" a="1"/>
  <c r="O434" i="4"/>
  <c r="Q434" i="4" s="1"/>
  <c r="R434" i="4"/>
  <c r="S434" i="4" s="1"/>
  <c r="H435" i="4"/>
  <c r="U434" i="4"/>
  <c r="V434" i="4" s="1"/>
  <c r="I427" i="4"/>
  <c r="I428" i="4" s="1" a="1"/>
  <c r="W427" i="4"/>
  <c r="X427" i="4" s="1"/>
  <c r="Y427" i="4" s="1"/>
  <c r="R434" i="13" l="1"/>
  <c r="S434" i="13" s="1"/>
  <c r="O434" i="13"/>
  <c r="Q434" i="13" s="1"/>
  <c r="H435" i="13"/>
  <c r="U434" i="13"/>
  <c r="V434" i="13" s="1"/>
  <c r="I424" i="13"/>
  <c r="I425" i="13" s="1" a="1"/>
  <c r="W424" i="13"/>
  <c r="X424" i="13" s="1"/>
  <c r="I424" i="12"/>
  <c r="I425" i="12" s="1" a="1"/>
  <c r="W424" i="12"/>
  <c r="X424" i="12" s="1"/>
  <c r="H440" i="12"/>
  <c r="U439" i="12"/>
  <c r="V439" i="12" s="1"/>
  <c r="R439" i="12"/>
  <c r="S439" i="12" s="1"/>
  <c r="O439" i="12"/>
  <c r="Q439" i="12" s="1"/>
  <c r="I426" i="11"/>
  <c r="I427" i="11" s="1" a="1"/>
  <c r="W426" i="11"/>
  <c r="X426" i="11" s="1"/>
  <c r="U434" i="11"/>
  <c r="V434" i="11" s="1"/>
  <c r="H435" i="11"/>
  <c r="O434" i="11"/>
  <c r="Q434" i="11" s="1"/>
  <c r="R434" i="11"/>
  <c r="S434" i="11" s="1"/>
  <c r="U435" i="10"/>
  <c r="V435" i="10" s="1"/>
  <c r="H436" i="10"/>
  <c r="O435" i="10"/>
  <c r="Q435" i="10" s="1"/>
  <c r="R435" i="10"/>
  <c r="S435" i="10" s="1"/>
  <c r="X424" i="10"/>
  <c r="I424" i="10"/>
  <c r="I425" i="10" s="1" a="1"/>
  <c r="W425" i="10" s="1"/>
  <c r="W426" i="7"/>
  <c r="X426" i="7" s="1"/>
  <c r="Y426" i="7" s="1"/>
  <c r="I426" i="7"/>
  <c r="I427" i="7" s="1" a="1"/>
  <c r="H435" i="7"/>
  <c r="U434" i="7"/>
  <c r="V434" i="7" s="1"/>
  <c r="R434" i="7"/>
  <c r="S434" i="7" s="1"/>
  <c r="O434" i="7"/>
  <c r="Q434" i="7" s="1"/>
  <c r="I423" i="6"/>
  <c r="I424" i="6" s="1" a="1"/>
  <c r="W423" i="6"/>
  <c r="X423" i="6" s="1"/>
  <c r="Y423" i="6" s="1"/>
  <c r="U434" i="6"/>
  <c r="V434" i="6" s="1"/>
  <c r="H435" i="6"/>
  <c r="O434" i="6"/>
  <c r="Q434" i="6" s="1"/>
  <c r="R434" i="6"/>
  <c r="S434" i="6" s="1"/>
  <c r="H436" i="5"/>
  <c r="U435" i="5"/>
  <c r="V435" i="5" s="1"/>
  <c r="R435" i="5"/>
  <c r="S435" i="5" s="1"/>
  <c r="O435" i="5"/>
  <c r="Q435" i="5" s="1"/>
  <c r="W423" i="5"/>
  <c r="X423" i="5" s="1"/>
  <c r="Y423" i="5" s="1"/>
  <c r="I423" i="5"/>
  <c r="I424" i="5" s="1" a="1"/>
  <c r="O435" i="4"/>
  <c r="Q435" i="4" s="1"/>
  <c r="R435" i="4"/>
  <c r="S435" i="4" s="1"/>
  <c r="H436" i="4"/>
  <c r="U435" i="4"/>
  <c r="V435" i="4" s="1"/>
  <c r="I428" i="4"/>
  <c r="I429" i="4" s="1" a="1"/>
  <c r="W428" i="4"/>
  <c r="X428" i="4" s="1"/>
  <c r="Y428" i="4" s="1"/>
  <c r="R435" i="13" l="1"/>
  <c r="S435" i="13" s="1"/>
  <c r="U435" i="13"/>
  <c r="V435" i="13" s="1"/>
  <c r="H436" i="13"/>
  <c r="O435" i="13"/>
  <c r="Q435" i="13" s="1"/>
  <c r="I425" i="13"/>
  <c r="I426" i="13" s="1" a="1"/>
  <c r="W425" i="13"/>
  <c r="X425" i="13" s="1"/>
  <c r="H441" i="12"/>
  <c r="U440" i="12"/>
  <c r="V440" i="12" s="1"/>
  <c r="O440" i="12"/>
  <c r="Q440" i="12" s="1"/>
  <c r="R440" i="12"/>
  <c r="S440" i="12" s="1"/>
  <c r="I425" i="12"/>
  <c r="I426" i="12" s="1" a="1"/>
  <c r="W425" i="12"/>
  <c r="X425" i="12" s="1"/>
  <c r="U435" i="11"/>
  <c r="V435" i="11" s="1"/>
  <c r="H436" i="11"/>
  <c r="R435" i="11"/>
  <c r="S435" i="11" s="1"/>
  <c r="O435" i="11"/>
  <c r="Q435" i="11" s="1"/>
  <c r="I427" i="11"/>
  <c r="I428" i="11" s="1" a="1"/>
  <c r="W427" i="11"/>
  <c r="X427" i="11" s="1"/>
  <c r="O436" i="10"/>
  <c r="Q436" i="10" s="1"/>
  <c r="H437" i="10"/>
  <c r="U436" i="10"/>
  <c r="V436" i="10" s="1"/>
  <c r="R436" i="10"/>
  <c r="S436" i="10" s="1"/>
  <c r="X425" i="10"/>
  <c r="I425" i="10"/>
  <c r="I426" i="10" s="1" a="1"/>
  <c r="W426" i="10" s="1"/>
  <c r="U435" i="7"/>
  <c r="V435" i="7" s="1"/>
  <c r="H436" i="7"/>
  <c r="O435" i="7"/>
  <c r="Q435" i="7" s="1"/>
  <c r="R435" i="7"/>
  <c r="S435" i="7" s="1"/>
  <c r="I427" i="7"/>
  <c r="I428" i="7" s="1" a="1"/>
  <c r="W427" i="7"/>
  <c r="X427" i="7" s="1"/>
  <c r="Y427" i="7" s="1"/>
  <c r="H436" i="6"/>
  <c r="U435" i="6"/>
  <c r="V435" i="6" s="1"/>
  <c r="O435" i="6"/>
  <c r="Q435" i="6" s="1"/>
  <c r="R435" i="6"/>
  <c r="S435" i="6" s="1"/>
  <c r="I424" i="6"/>
  <c r="I425" i="6" s="1" a="1"/>
  <c r="W424" i="6"/>
  <c r="X424" i="6" s="1"/>
  <c r="Y424" i="6" s="1"/>
  <c r="W424" i="5"/>
  <c r="X424" i="5" s="1"/>
  <c r="Y424" i="5" s="1"/>
  <c r="I424" i="5"/>
  <c r="I425" i="5" s="1" a="1"/>
  <c r="H437" i="5"/>
  <c r="U436" i="5"/>
  <c r="V436" i="5" s="1"/>
  <c r="O436" i="5"/>
  <c r="Q436" i="5" s="1"/>
  <c r="R436" i="5"/>
  <c r="S436" i="5" s="1"/>
  <c r="O436" i="4"/>
  <c r="Q436" i="4" s="1"/>
  <c r="R436" i="4"/>
  <c r="S436" i="4" s="1"/>
  <c r="H437" i="4"/>
  <c r="U436" i="4"/>
  <c r="V436" i="4" s="1"/>
  <c r="I429" i="4"/>
  <c r="I430" i="4" s="1" a="1"/>
  <c r="W429" i="4"/>
  <c r="X429" i="4" s="1"/>
  <c r="Y429" i="4" s="1"/>
  <c r="H437" i="13" l="1"/>
  <c r="R436" i="13"/>
  <c r="S436" i="13" s="1"/>
  <c r="O436" i="13"/>
  <c r="Q436" i="13" s="1"/>
  <c r="U436" i="13"/>
  <c r="V436" i="13" s="1"/>
  <c r="I426" i="13"/>
  <c r="I427" i="13" s="1" a="1"/>
  <c r="W426" i="13"/>
  <c r="X426" i="13" s="1"/>
  <c r="I426" i="12"/>
  <c r="I427" i="12" s="1" a="1"/>
  <c r="W426" i="12"/>
  <c r="X426" i="12" s="1"/>
  <c r="H442" i="12"/>
  <c r="U441" i="12"/>
  <c r="V441" i="12" s="1"/>
  <c r="R441" i="12"/>
  <c r="S441" i="12" s="1"/>
  <c r="O441" i="12"/>
  <c r="Q441" i="12" s="1"/>
  <c r="U436" i="11"/>
  <c r="V436" i="11" s="1"/>
  <c r="H437" i="11"/>
  <c r="O436" i="11"/>
  <c r="Q436" i="11" s="1"/>
  <c r="R436" i="11"/>
  <c r="S436" i="11" s="1"/>
  <c r="I428" i="11"/>
  <c r="I429" i="11" s="1" a="1"/>
  <c r="W428" i="11"/>
  <c r="X428" i="11" s="1"/>
  <c r="H438" i="10"/>
  <c r="O437" i="10"/>
  <c r="Q437" i="10" s="1"/>
  <c r="R437" i="10"/>
  <c r="S437" i="10" s="1"/>
  <c r="U437" i="10"/>
  <c r="V437" i="10" s="1"/>
  <c r="I426" i="10"/>
  <c r="I427" i="10" s="1" a="1"/>
  <c r="W427" i="10" s="1"/>
  <c r="X426" i="10"/>
  <c r="I428" i="7"/>
  <c r="I429" i="7" s="1" a="1"/>
  <c r="W428" i="7"/>
  <c r="X428" i="7" s="1"/>
  <c r="Y428" i="7" s="1"/>
  <c r="H437" i="7"/>
  <c r="U436" i="7"/>
  <c r="V436" i="7" s="1"/>
  <c r="R436" i="7"/>
  <c r="S436" i="7" s="1"/>
  <c r="O436" i="7"/>
  <c r="Q436" i="7" s="1"/>
  <c r="I425" i="6"/>
  <c r="I426" i="6" s="1" a="1"/>
  <c r="W425" i="6"/>
  <c r="X425" i="6" s="1"/>
  <c r="Y425" i="6" s="1"/>
  <c r="H437" i="6"/>
  <c r="U436" i="6"/>
  <c r="V436" i="6" s="1"/>
  <c r="R436" i="6"/>
  <c r="S436" i="6" s="1"/>
  <c r="O436" i="6"/>
  <c r="Q436" i="6" s="1"/>
  <c r="U437" i="5"/>
  <c r="V437" i="5" s="1"/>
  <c r="H438" i="5"/>
  <c r="O437" i="5"/>
  <c r="Q437" i="5" s="1"/>
  <c r="R437" i="5"/>
  <c r="S437" i="5" s="1"/>
  <c r="I425" i="5"/>
  <c r="I426" i="5" s="1" a="1"/>
  <c r="W425" i="5"/>
  <c r="X425" i="5" s="1"/>
  <c r="Y425" i="5" s="1"/>
  <c r="O437" i="4"/>
  <c r="Q437" i="4" s="1"/>
  <c r="R437" i="4"/>
  <c r="S437" i="4" s="1"/>
  <c r="H438" i="4"/>
  <c r="U437" i="4"/>
  <c r="V437" i="4" s="1"/>
  <c r="W430" i="4"/>
  <c r="X430" i="4" s="1"/>
  <c r="Y430" i="4" s="1"/>
  <c r="I430" i="4"/>
  <c r="I431" i="4" s="1" a="1"/>
  <c r="U437" i="13" l="1"/>
  <c r="V437" i="13" s="1"/>
  <c r="H438" i="13"/>
  <c r="R437" i="13"/>
  <c r="S437" i="13" s="1"/>
  <c r="O437" i="13"/>
  <c r="Q437" i="13" s="1"/>
  <c r="I427" i="13"/>
  <c r="I428" i="13" s="1" a="1"/>
  <c r="W427" i="13"/>
  <c r="X427" i="13" s="1"/>
  <c r="H443" i="12"/>
  <c r="U442" i="12"/>
  <c r="V442" i="12" s="1"/>
  <c r="R442" i="12"/>
  <c r="S442" i="12" s="1"/>
  <c r="O442" i="12"/>
  <c r="Q442" i="12" s="1"/>
  <c r="I427" i="12"/>
  <c r="I428" i="12" s="1" a="1"/>
  <c r="W427" i="12"/>
  <c r="X427" i="12" s="1"/>
  <c r="I429" i="11"/>
  <c r="I430" i="11" s="1" a="1"/>
  <c r="W429" i="11"/>
  <c r="X429" i="11" s="1"/>
  <c r="U437" i="11"/>
  <c r="V437" i="11" s="1"/>
  <c r="H438" i="11"/>
  <c r="O437" i="11"/>
  <c r="Q437" i="11" s="1"/>
  <c r="R437" i="11"/>
  <c r="S437" i="11" s="1"/>
  <c r="H439" i="10"/>
  <c r="U438" i="10"/>
  <c r="V438" i="10" s="1"/>
  <c r="O438" i="10"/>
  <c r="Q438" i="10" s="1"/>
  <c r="R438" i="10"/>
  <c r="S438" i="10" s="1"/>
  <c r="X427" i="10"/>
  <c r="I427" i="10"/>
  <c r="I428" i="10" s="1" a="1"/>
  <c r="W428" i="10" s="1"/>
  <c r="U437" i="7"/>
  <c r="V437" i="7" s="1"/>
  <c r="H438" i="7"/>
  <c r="O437" i="7"/>
  <c r="Q437" i="7" s="1"/>
  <c r="R437" i="7"/>
  <c r="S437" i="7" s="1"/>
  <c r="W429" i="7"/>
  <c r="X429" i="7" s="1"/>
  <c r="Y429" i="7" s="1"/>
  <c r="I429" i="7"/>
  <c r="I430" i="7" s="1" a="1"/>
  <c r="H438" i="6"/>
  <c r="U437" i="6"/>
  <c r="V437" i="6" s="1"/>
  <c r="O437" i="6"/>
  <c r="Q437" i="6" s="1"/>
  <c r="R437" i="6"/>
  <c r="S437" i="6" s="1"/>
  <c r="I426" i="6"/>
  <c r="I427" i="6" s="1" a="1"/>
  <c r="W426" i="6"/>
  <c r="X426" i="6" s="1"/>
  <c r="Y426" i="6" s="1"/>
  <c r="W426" i="5"/>
  <c r="X426" i="5" s="1"/>
  <c r="Y426" i="5" s="1"/>
  <c r="I426" i="5"/>
  <c r="I427" i="5" s="1" a="1"/>
  <c r="H439" i="5"/>
  <c r="U438" i="5"/>
  <c r="V438" i="5" s="1"/>
  <c r="O438" i="5"/>
  <c r="Q438" i="5" s="1"/>
  <c r="R438" i="5"/>
  <c r="S438" i="5" s="1"/>
  <c r="O438" i="4"/>
  <c r="Q438" i="4" s="1"/>
  <c r="R438" i="4"/>
  <c r="S438" i="4" s="1"/>
  <c r="H439" i="4"/>
  <c r="U438" i="4"/>
  <c r="V438" i="4" s="1"/>
  <c r="I431" i="4"/>
  <c r="I432" i="4" s="1" a="1"/>
  <c r="W431" i="4"/>
  <c r="X431" i="4" s="1"/>
  <c r="Y431" i="4" s="1"/>
  <c r="H439" i="13" l="1"/>
  <c r="U438" i="13"/>
  <c r="V438" i="13" s="1"/>
  <c r="O438" i="13"/>
  <c r="Q438" i="13" s="1"/>
  <c r="R438" i="13"/>
  <c r="S438" i="13" s="1"/>
  <c r="I428" i="13"/>
  <c r="I429" i="13" s="1" a="1"/>
  <c r="W428" i="13"/>
  <c r="X428" i="13" s="1"/>
  <c r="I428" i="12"/>
  <c r="I429" i="12" s="1" a="1"/>
  <c r="W428" i="12"/>
  <c r="X428" i="12" s="1"/>
  <c r="H444" i="12"/>
  <c r="U443" i="12"/>
  <c r="V443" i="12" s="1"/>
  <c r="R443" i="12"/>
  <c r="S443" i="12" s="1"/>
  <c r="O443" i="12"/>
  <c r="Q443" i="12" s="1"/>
  <c r="U438" i="11"/>
  <c r="V438" i="11" s="1"/>
  <c r="H439" i="11"/>
  <c r="O438" i="11"/>
  <c r="Q438" i="11" s="1"/>
  <c r="R438" i="11"/>
  <c r="S438" i="11" s="1"/>
  <c r="I430" i="11"/>
  <c r="I431" i="11" s="1" a="1"/>
  <c r="W430" i="11"/>
  <c r="X430" i="11" s="1"/>
  <c r="U439" i="10"/>
  <c r="V439" i="10" s="1"/>
  <c r="H440" i="10"/>
  <c r="R439" i="10"/>
  <c r="S439" i="10" s="1"/>
  <c r="O439" i="10"/>
  <c r="Q439" i="10" s="1"/>
  <c r="I428" i="10"/>
  <c r="I429" i="10" s="1" a="1"/>
  <c r="W429" i="10" s="1"/>
  <c r="X428" i="10"/>
  <c r="U438" i="7"/>
  <c r="V438" i="7" s="1"/>
  <c r="H439" i="7"/>
  <c r="R438" i="7"/>
  <c r="S438" i="7" s="1"/>
  <c r="O438" i="7"/>
  <c r="Q438" i="7" s="1"/>
  <c r="W430" i="7"/>
  <c r="X430" i="7" s="1"/>
  <c r="Y430" i="7" s="1"/>
  <c r="I430" i="7"/>
  <c r="I431" i="7" s="1" a="1"/>
  <c r="I427" i="6"/>
  <c r="I428" i="6" s="1" a="1"/>
  <c r="W427" i="6"/>
  <c r="X427" i="6" s="1"/>
  <c r="Y427" i="6" s="1"/>
  <c r="H439" i="6"/>
  <c r="U438" i="6"/>
  <c r="V438" i="6" s="1"/>
  <c r="R438" i="6"/>
  <c r="S438" i="6" s="1"/>
  <c r="O438" i="6"/>
  <c r="Q438" i="6" s="1"/>
  <c r="U439" i="5"/>
  <c r="V439" i="5" s="1"/>
  <c r="H440" i="5"/>
  <c r="O439" i="5"/>
  <c r="Q439" i="5" s="1"/>
  <c r="R439" i="5"/>
  <c r="S439" i="5" s="1"/>
  <c r="I427" i="5"/>
  <c r="I428" i="5" s="1" a="1"/>
  <c r="W427" i="5"/>
  <c r="X427" i="5" s="1"/>
  <c r="Y427" i="5" s="1"/>
  <c r="O439" i="4"/>
  <c r="Q439" i="4" s="1"/>
  <c r="R439" i="4"/>
  <c r="S439" i="4" s="1"/>
  <c r="H440" i="4"/>
  <c r="U439" i="4"/>
  <c r="V439" i="4" s="1"/>
  <c r="I432" i="4"/>
  <c r="I433" i="4" s="1" a="1"/>
  <c r="W432" i="4"/>
  <c r="X432" i="4" s="1"/>
  <c r="Y432" i="4" s="1"/>
  <c r="O439" i="13" l="1"/>
  <c r="Q439" i="13" s="1"/>
  <c r="U439" i="13"/>
  <c r="V439" i="13" s="1"/>
  <c r="R439" i="13"/>
  <c r="S439" i="13" s="1"/>
  <c r="H440" i="13"/>
  <c r="I429" i="13"/>
  <c r="I430" i="13" s="1" a="1"/>
  <c r="W429" i="13"/>
  <c r="X429" i="13" s="1"/>
  <c r="U444" i="12"/>
  <c r="V444" i="12" s="1"/>
  <c r="H445" i="12"/>
  <c r="R444" i="12"/>
  <c r="S444" i="12" s="1"/>
  <c r="O444" i="12"/>
  <c r="Q444" i="12" s="1"/>
  <c r="I429" i="12"/>
  <c r="I430" i="12" s="1" a="1"/>
  <c r="W429" i="12"/>
  <c r="X429" i="12" s="1"/>
  <c r="I431" i="11"/>
  <c r="I432" i="11" s="1" a="1"/>
  <c r="W431" i="11"/>
  <c r="X431" i="11" s="1"/>
  <c r="H440" i="11"/>
  <c r="U439" i="11"/>
  <c r="V439" i="11" s="1"/>
  <c r="O439" i="11"/>
  <c r="Q439" i="11" s="1"/>
  <c r="R439" i="11"/>
  <c r="S439" i="11" s="1"/>
  <c r="U440" i="10"/>
  <c r="V440" i="10" s="1"/>
  <c r="H441" i="10"/>
  <c r="O440" i="10"/>
  <c r="Q440" i="10" s="1"/>
  <c r="R440" i="10"/>
  <c r="S440" i="10" s="1"/>
  <c r="I429" i="10"/>
  <c r="I430" i="10" s="1" a="1"/>
  <c r="W430" i="10" s="1"/>
  <c r="X429" i="10"/>
  <c r="W431" i="7"/>
  <c r="X431" i="7" s="1"/>
  <c r="Y431" i="7" s="1"/>
  <c r="I431" i="7"/>
  <c r="I432" i="7" s="1" a="1"/>
  <c r="H440" i="7"/>
  <c r="U439" i="7"/>
  <c r="V439" i="7" s="1"/>
  <c r="R439" i="7"/>
  <c r="S439" i="7" s="1"/>
  <c r="O439" i="7"/>
  <c r="Q439" i="7" s="1"/>
  <c r="U439" i="6"/>
  <c r="V439" i="6" s="1"/>
  <c r="H440" i="6"/>
  <c r="R439" i="6"/>
  <c r="S439" i="6" s="1"/>
  <c r="O439" i="6"/>
  <c r="Q439" i="6" s="1"/>
  <c r="W428" i="6"/>
  <c r="X428" i="6" s="1"/>
  <c r="Y428" i="6" s="1"/>
  <c r="I428" i="6"/>
  <c r="I429" i="6" s="1" a="1"/>
  <c r="U440" i="5"/>
  <c r="V440" i="5" s="1"/>
  <c r="H441" i="5"/>
  <c r="O440" i="5"/>
  <c r="Q440" i="5" s="1"/>
  <c r="R440" i="5"/>
  <c r="S440" i="5" s="1"/>
  <c r="I428" i="5"/>
  <c r="I429" i="5" s="1" a="1"/>
  <c r="W428" i="5"/>
  <c r="X428" i="5" s="1"/>
  <c r="Y428" i="5" s="1"/>
  <c r="O440" i="4"/>
  <c r="Q440" i="4" s="1"/>
  <c r="R440" i="4"/>
  <c r="S440" i="4" s="1"/>
  <c r="H441" i="4"/>
  <c r="U440" i="4"/>
  <c r="V440" i="4" s="1"/>
  <c r="I433" i="4"/>
  <c r="I434" i="4" s="1" a="1"/>
  <c r="W433" i="4"/>
  <c r="X433" i="4" s="1"/>
  <c r="Y433" i="4" s="1"/>
  <c r="U440" i="13" l="1"/>
  <c r="V440" i="13" s="1"/>
  <c r="H441" i="13"/>
  <c r="O440" i="13"/>
  <c r="Q440" i="13" s="1"/>
  <c r="R440" i="13"/>
  <c r="S440" i="13" s="1"/>
  <c r="I430" i="13"/>
  <c r="I431" i="13" s="1" a="1"/>
  <c r="W430" i="13"/>
  <c r="X430" i="13" s="1"/>
  <c r="U445" i="12"/>
  <c r="V445" i="12" s="1"/>
  <c r="H446" i="12"/>
  <c r="O445" i="12"/>
  <c r="Q445" i="12" s="1"/>
  <c r="R445" i="12"/>
  <c r="S445" i="12" s="1"/>
  <c r="I430" i="12"/>
  <c r="I431" i="12" s="1" a="1"/>
  <c r="W430" i="12"/>
  <c r="X430" i="12" s="1"/>
  <c r="H441" i="11"/>
  <c r="U440" i="11"/>
  <c r="V440" i="11" s="1"/>
  <c r="O440" i="11"/>
  <c r="Q440" i="11" s="1"/>
  <c r="R440" i="11"/>
  <c r="S440" i="11" s="1"/>
  <c r="I432" i="11"/>
  <c r="I433" i="11" s="1" a="1"/>
  <c r="W432" i="11"/>
  <c r="X432" i="11" s="1"/>
  <c r="O441" i="10"/>
  <c r="Q441" i="10" s="1"/>
  <c r="R441" i="10"/>
  <c r="S441" i="10" s="1"/>
  <c r="H442" i="10"/>
  <c r="U441" i="10"/>
  <c r="V441" i="10" s="1"/>
  <c r="X430" i="10"/>
  <c r="I430" i="10"/>
  <c r="I431" i="10" s="1" a="1"/>
  <c r="W431" i="10" s="1"/>
  <c r="W432" i="7"/>
  <c r="X432" i="7" s="1"/>
  <c r="Y432" i="7" s="1"/>
  <c r="I432" i="7"/>
  <c r="I433" i="7" s="1" a="1"/>
  <c r="H441" i="7"/>
  <c r="U440" i="7"/>
  <c r="V440" i="7" s="1"/>
  <c r="R440" i="7"/>
  <c r="S440" i="7" s="1"/>
  <c r="O440" i="7"/>
  <c r="Q440" i="7" s="1"/>
  <c r="I429" i="6"/>
  <c r="I430" i="6" s="1" a="1"/>
  <c r="W429" i="6"/>
  <c r="X429" i="6" s="1"/>
  <c r="Y429" i="6" s="1"/>
  <c r="U440" i="6"/>
  <c r="V440" i="6" s="1"/>
  <c r="H441" i="6"/>
  <c r="O440" i="6"/>
  <c r="Q440" i="6" s="1"/>
  <c r="R440" i="6"/>
  <c r="S440" i="6" s="1"/>
  <c r="I429" i="5"/>
  <c r="I430" i="5" s="1" a="1"/>
  <c r="W429" i="5"/>
  <c r="X429" i="5" s="1"/>
  <c r="Y429" i="5" s="1"/>
  <c r="U441" i="5"/>
  <c r="V441" i="5" s="1"/>
  <c r="H442" i="5"/>
  <c r="O441" i="5"/>
  <c r="Q441" i="5" s="1"/>
  <c r="R441" i="5"/>
  <c r="S441" i="5" s="1"/>
  <c r="O441" i="4"/>
  <c r="Q441" i="4" s="1"/>
  <c r="R441" i="4"/>
  <c r="S441" i="4" s="1"/>
  <c r="H442" i="4"/>
  <c r="U441" i="4"/>
  <c r="V441" i="4" s="1"/>
  <c r="I434" i="4"/>
  <c r="I435" i="4" s="1" a="1"/>
  <c r="W434" i="4"/>
  <c r="X434" i="4" s="1"/>
  <c r="Y434" i="4" s="1"/>
  <c r="R441" i="13" l="1"/>
  <c r="S441" i="13" s="1"/>
  <c r="H442" i="13"/>
  <c r="O441" i="13"/>
  <c r="Q441" i="13" s="1"/>
  <c r="U441" i="13"/>
  <c r="V441" i="13" s="1"/>
  <c r="I431" i="13"/>
  <c r="I432" i="13" s="1" a="1"/>
  <c r="W431" i="13"/>
  <c r="X431" i="13" s="1"/>
  <c r="U446" i="12"/>
  <c r="V446" i="12" s="1"/>
  <c r="H447" i="12"/>
  <c r="R446" i="12"/>
  <c r="S446" i="12" s="1"/>
  <c r="O446" i="12"/>
  <c r="Q446" i="12" s="1"/>
  <c r="I431" i="12"/>
  <c r="I432" i="12" s="1" a="1"/>
  <c r="W431" i="12"/>
  <c r="X431" i="12" s="1"/>
  <c r="I433" i="11"/>
  <c r="I434" i="11" s="1" a="1"/>
  <c r="W433" i="11"/>
  <c r="X433" i="11" s="1"/>
  <c r="H442" i="11"/>
  <c r="U441" i="11"/>
  <c r="V441" i="11" s="1"/>
  <c r="O441" i="11"/>
  <c r="Q441" i="11" s="1"/>
  <c r="R441" i="11"/>
  <c r="S441" i="11" s="1"/>
  <c r="H443" i="10"/>
  <c r="U442" i="10"/>
  <c r="V442" i="10" s="1"/>
  <c r="R442" i="10"/>
  <c r="S442" i="10" s="1"/>
  <c r="O442" i="10"/>
  <c r="Q442" i="10" s="1"/>
  <c r="X431" i="10"/>
  <c r="I431" i="10"/>
  <c r="I432" i="10" s="1" a="1"/>
  <c r="W432" i="10" s="1"/>
  <c r="H442" i="7"/>
  <c r="U441" i="7"/>
  <c r="V441" i="7" s="1"/>
  <c r="R441" i="7"/>
  <c r="S441" i="7" s="1"/>
  <c r="O441" i="7"/>
  <c r="Q441" i="7" s="1"/>
  <c r="W433" i="7"/>
  <c r="X433" i="7" s="1"/>
  <c r="Y433" i="7" s="1"/>
  <c r="I433" i="7"/>
  <c r="I434" i="7" s="1" a="1"/>
  <c r="U441" i="6"/>
  <c r="V441" i="6" s="1"/>
  <c r="H442" i="6"/>
  <c r="O441" i="6"/>
  <c r="Q441" i="6" s="1"/>
  <c r="R441" i="6"/>
  <c r="S441" i="6" s="1"/>
  <c r="I430" i="6"/>
  <c r="I431" i="6" s="1" a="1"/>
  <c r="W430" i="6"/>
  <c r="X430" i="6" s="1"/>
  <c r="Y430" i="6" s="1"/>
  <c r="H443" i="5"/>
  <c r="U442" i="5"/>
  <c r="V442" i="5" s="1"/>
  <c r="O442" i="5"/>
  <c r="Q442" i="5" s="1"/>
  <c r="R442" i="5"/>
  <c r="S442" i="5" s="1"/>
  <c r="I430" i="5"/>
  <c r="I431" i="5" s="1" a="1"/>
  <c r="W430" i="5"/>
  <c r="X430" i="5" s="1"/>
  <c r="Y430" i="5" s="1"/>
  <c r="O442" i="4"/>
  <c r="Q442" i="4" s="1"/>
  <c r="R442" i="4"/>
  <c r="S442" i="4" s="1"/>
  <c r="H443" i="4"/>
  <c r="U442" i="4"/>
  <c r="V442" i="4" s="1"/>
  <c r="I435" i="4"/>
  <c r="I436" i="4" s="1" a="1"/>
  <c r="W435" i="4"/>
  <c r="X435" i="4" s="1"/>
  <c r="Y435" i="4" s="1"/>
  <c r="U442" i="13" l="1"/>
  <c r="V442" i="13" s="1"/>
  <c r="O442" i="13"/>
  <c r="Q442" i="13" s="1"/>
  <c r="H443" i="13"/>
  <c r="R442" i="13"/>
  <c r="S442" i="13" s="1"/>
  <c r="I432" i="13"/>
  <c r="I433" i="13" s="1" a="1"/>
  <c r="W432" i="13"/>
  <c r="X432" i="13" s="1"/>
  <c r="I432" i="12"/>
  <c r="I433" i="12" s="1" a="1"/>
  <c r="W432" i="12"/>
  <c r="X432" i="12" s="1"/>
  <c r="U447" i="12"/>
  <c r="V447" i="12" s="1"/>
  <c r="H448" i="12"/>
  <c r="O447" i="12"/>
  <c r="Q447" i="12" s="1"/>
  <c r="R447" i="12"/>
  <c r="S447" i="12" s="1"/>
  <c r="H443" i="11"/>
  <c r="U442" i="11"/>
  <c r="V442" i="11" s="1"/>
  <c r="O442" i="11"/>
  <c r="Q442" i="11" s="1"/>
  <c r="R442" i="11"/>
  <c r="S442" i="11" s="1"/>
  <c r="I434" i="11"/>
  <c r="I435" i="11" s="1" a="1"/>
  <c r="W434" i="11"/>
  <c r="X434" i="11" s="1"/>
  <c r="H444" i="10"/>
  <c r="U443" i="10"/>
  <c r="V443" i="10" s="1"/>
  <c r="R443" i="10"/>
  <c r="S443" i="10" s="1"/>
  <c r="O443" i="10"/>
  <c r="Q443" i="10" s="1"/>
  <c r="X432" i="10"/>
  <c r="I432" i="10"/>
  <c r="I433" i="10" s="1" a="1"/>
  <c r="W433" i="10" s="1"/>
  <c r="W434" i="7"/>
  <c r="X434" i="7" s="1"/>
  <c r="Y434" i="7" s="1"/>
  <c r="I434" i="7"/>
  <c r="I435" i="7" s="1" a="1"/>
  <c r="H443" i="7"/>
  <c r="U442" i="7"/>
  <c r="V442" i="7" s="1"/>
  <c r="O442" i="7"/>
  <c r="Q442" i="7" s="1"/>
  <c r="R442" i="7"/>
  <c r="S442" i="7" s="1"/>
  <c r="I431" i="6"/>
  <c r="I432" i="6" s="1" a="1"/>
  <c r="W431" i="6"/>
  <c r="X431" i="6" s="1"/>
  <c r="Y431" i="6" s="1"/>
  <c r="U442" i="6"/>
  <c r="V442" i="6" s="1"/>
  <c r="H443" i="6"/>
  <c r="O442" i="6"/>
  <c r="Q442" i="6" s="1"/>
  <c r="R442" i="6"/>
  <c r="S442" i="6" s="1"/>
  <c r="I431" i="5"/>
  <c r="I432" i="5" s="1" a="1"/>
  <c r="W431" i="5"/>
  <c r="X431" i="5" s="1"/>
  <c r="Y431" i="5" s="1"/>
  <c r="U443" i="5"/>
  <c r="V443" i="5" s="1"/>
  <c r="H444" i="5"/>
  <c r="O443" i="5"/>
  <c r="Q443" i="5" s="1"/>
  <c r="R443" i="5"/>
  <c r="S443" i="5" s="1"/>
  <c r="O443" i="4"/>
  <c r="Q443" i="4" s="1"/>
  <c r="R443" i="4"/>
  <c r="S443" i="4" s="1"/>
  <c r="H444" i="4"/>
  <c r="U443" i="4"/>
  <c r="V443" i="4" s="1"/>
  <c r="W436" i="4"/>
  <c r="X436" i="4" s="1"/>
  <c r="Y436" i="4" s="1"/>
  <c r="I436" i="4"/>
  <c r="I437" i="4" s="1" a="1"/>
  <c r="O443" i="13" l="1"/>
  <c r="Q443" i="13" s="1"/>
  <c r="U443" i="13"/>
  <c r="V443" i="13" s="1"/>
  <c r="H444" i="13"/>
  <c r="R443" i="13"/>
  <c r="S443" i="13" s="1"/>
  <c r="I433" i="13"/>
  <c r="I434" i="13" s="1" a="1"/>
  <c r="W433" i="13"/>
  <c r="X433" i="13" s="1"/>
  <c r="U448" i="12"/>
  <c r="V448" i="12" s="1"/>
  <c r="H449" i="12"/>
  <c r="O448" i="12"/>
  <c r="Q448" i="12" s="1"/>
  <c r="R448" i="12"/>
  <c r="S448" i="12" s="1"/>
  <c r="I433" i="12"/>
  <c r="I434" i="12" s="1" a="1"/>
  <c r="W433" i="12"/>
  <c r="X433" i="12" s="1"/>
  <c r="I435" i="11"/>
  <c r="I436" i="11" s="1" a="1"/>
  <c r="W435" i="11"/>
  <c r="X435" i="11" s="1"/>
  <c r="U443" i="11"/>
  <c r="V443" i="11" s="1"/>
  <c r="H444" i="11"/>
  <c r="R443" i="11"/>
  <c r="S443" i="11" s="1"/>
  <c r="O443" i="11"/>
  <c r="Q443" i="11" s="1"/>
  <c r="H445" i="10"/>
  <c r="R444" i="10"/>
  <c r="S444" i="10" s="1"/>
  <c r="O444" i="10"/>
  <c r="Q444" i="10" s="1"/>
  <c r="U444" i="10"/>
  <c r="V444" i="10" s="1"/>
  <c r="X433" i="10"/>
  <c r="I433" i="10"/>
  <c r="I434" i="10" s="1" a="1"/>
  <c r="W434" i="10" s="1"/>
  <c r="U443" i="7"/>
  <c r="V443" i="7" s="1"/>
  <c r="H444" i="7"/>
  <c r="O443" i="7"/>
  <c r="Q443" i="7" s="1"/>
  <c r="R443" i="7"/>
  <c r="S443" i="7" s="1"/>
  <c r="W435" i="7"/>
  <c r="X435" i="7" s="1"/>
  <c r="Y435" i="7" s="1"/>
  <c r="I435" i="7"/>
  <c r="I436" i="7" s="1" a="1"/>
  <c r="H444" i="6"/>
  <c r="U443" i="6"/>
  <c r="V443" i="6" s="1"/>
  <c r="O443" i="6"/>
  <c r="Q443" i="6" s="1"/>
  <c r="R443" i="6"/>
  <c r="S443" i="6" s="1"/>
  <c r="I432" i="6"/>
  <c r="I433" i="6" s="1" a="1"/>
  <c r="W432" i="6"/>
  <c r="X432" i="6" s="1"/>
  <c r="Y432" i="6" s="1"/>
  <c r="U444" i="5"/>
  <c r="V444" i="5" s="1"/>
  <c r="H445" i="5"/>
  <c r="R444" i="5"/>
  <c r="S444" i="5" s="1"/>
  <c r="O444" i="5"/>
  <c r="Q444" i="5" s="1"/>
  <c r="I432" i="5"/>
  <c r="I433" i="5" s="1" a="1"/>
  <c r="W432" i="5"/>
  <c r="X432" i="5" s="1"/>
  <c r="Y432" i="5" s="1"/>
  <c r="O444" i="4"/>
  <c r="Q444" i="4" s="1"/>
  <c r="R444" i="4"/>
  <c r="S444" i="4" s="1"/>
  <c r="H445" i="4"/>
  <c r="U444" i="4"/>
  <c r="V444" i="4" s="1"/>
  <c r="I437" i="4"/>
  <c r="I438" i="4" s="1" a="1"/>
  <c r="W437" i="4"/>
  <c r="X437" i="4" s="1"/>
  <c r="Y437" i="4" s="1"/>
  <c r="H445" i="13" l="1"/>
  <c r="O444" i="13"/>
  <c r="Q444" i="13" s="1"/>
  <c r="R444" i="13"/>
  <c r="S444" i="13" s="1"/>
  <c r="U444" i="13"/>
  <c r="V444" i="13" s="1"/>
  <c r="I434" i="13"/>
  <c r="I435" i="13" s="1" a="1"/>
  <c r="W434" i="13"/>
  <c r="X434" i="13" s="1"/>
  <c r="I434" i="12"/>
  <c r="I435" i="12" s="1" a="1"/>
  <c r="W434" i="12"/>
  <c r="X434" i="12" s="1"/>
  <c r="H450" i="12"/>
  <c r="U449" i="12"/>
  <c r="V449" i="12" s="1"/>
  <c r="O449" i="12"/>
  <c r="Q449" i="12" s="1"/>
  <c r="R449" i="12"/>
  <c r="S449" i="12" s="1"/>
  <c r="H445" i="11"/>
  <c r="U444" i="11"/>
  <c r="V444" i="11" s="1"/>
  <c r="O444" i="11"/>
  <c r="Q444" i="11" s="1"/>
  <c r="R444" i="11"/>
  <c r="S444" i="11" s="1"/>
  <c r="I436" i="11"/>
  <c r="I437" i="11" s="1" a="1"/>
  <c r="W436" i="11"/>
  <c r="X436" i="11" s="1"/>
  <c r="H446" i="10"/>
  <c r="U445" i="10"/>
  <c r="V445" i="10" s="1"/>
  <c r="O445" i="10"/>
  <c r="Q445" i="10" s="1"/>
  <c r="R445" i="10"/>
  <c r="S445" i="10" s="1"/>
  <c r="X434" i="10"/>
  <c r="I434" i="10"/>
  <c r="I435" i="10" s="1" a="1"/>
  <c r="W435" i="10" s="1"/>
  <c r="I436" i="7"/>
  <c r="I437" i="7" s="1" a="1"/>
  <c r="W436" i="7"/>
  <c r="X436" i="7" s="1"/>
  <c r="Y436" i="7" s="1"/>
  <c r="H445" i="7"/>
  <c r="U444" i="7"/>
  <c r="V444" i="7" s="1"/>
  <c r="O444" i="7"/>
  <c r="Q444" i="7" s="1"/>
  <c r="R444" i="7"/>
  <c r="S444" i="7" s="1"/>
  <c r="W433" i="6"/>
  <c r="X433" i="6" s="1"/>
  <c r="Y433" i="6" s="1"/>
  <c r="I433" i="6"/>
  <c r="I434" i="6" s="1" a="1"/>
  <c r="U444" i="6"/>
  <c r="V444" i="6" s="1"/>
  <c r="H445" i="6"/>
  <c r="O444" i="6"/>
  <c r="Q444" i="6" s="1"/>
  <c r="R444" i="6"/>
  <c r="S444" i="6" s="1"/>
  <c r="I433" i="5"/>
  <c r="I434" i="5" s="1" a="1"/>
  <c r="W433" i="5"/>
  <c r="X433" i="5" s="1"/>
  <c r="Y433" i="5" s="1"/>
  <c r="U445" i="5"/>
  <c r="V445" i="5" s="1"/>
  <c r="H446" i="5"/>
  <c r="R445" i="5"/>
  <c r="S445" i="5" s="1"/>
  <c r="O445" i="5"/>
  <c r="Q445" i="5" s="1"/>
  <c r="O445" i="4"/>
  <c r="Q445" i="4" s="1"/>
  <c r="R445" i="4"/>
  <c r="S445" i="4" s="1"/>
  <c r="H446" i="4"/>
  <c r="U445" i="4"/>
  <c r="V445" i="4" s="1"/>
  <c r="I438" i="4"/>
  <c r="I439" i="4" s="1" a="1"/>
  <c r="W438" i="4"/>
  <c r="X438" i="4" s="1"/>
  <c r="Y438" i="4" s="1"/>
  <c r="O445" i="13" l="1"/>
  <c r="Q445" i="13" s="1"/>
  <c r="U445" i="13"/>
  <c r="V445" i="13" s="1"/>
  <c r="R445" i="13"/>
  <c r="S445" i="13" s="1"/>
  <c r="H446" i="13"/>
  <c r="I435" i="13"/>
  <c r="I436" i="13" s="1" a="1"/>
  <c r="W435" i="13"/>
  <c r="X435" i="13" s="1"/>
  <c r="H451" i="12"/>
  <c r="U450" i="12"/>
  <c r="V450" i="12" s="1"/>
  <c r="O450" i="12"/>
  <c r="Q450" i="12" s="1"/>
  <c r="R450" i="12"/>
  <c r="S450" i="12" s="1"/>
  <c r="I435" i="12"/>
  <c r="I436" i="12" s="1" a="1"/>
  <c r="W435" i="12"/>
  <c r="X435" i="12" s="1"/>
  <c r="I437" i="11"/>
  <c r="I438" i="11" s="1" a="1"/>
  <c r="W437" i="11"/>
  <c r="X437" i="11" s="1"/>
  <c r="H446" i="11"/>
  <c r="U445" i="11"/>
  <c r="V445" i="11" s="1"/>
  <c r="O445" i="11"/>
  <c r="Q445" i="11" s="1"/>
  <c r="R445" i="11"/>
  <c r="S445" i="11" s="1"/>
  <c r="O446" i="10"/>
  <c r="Q446" i="10" s="1"/>
  <c r="R446" i="10"/>
  <c r="S446" i="10" s="1"/>
  <c r="H447" i="10"/>
  <c r="U446" i="10"/>
  <c r="V446" i="10" s="1"/>
  <c r="I435" i="10"/>
  <c r="I436" i="10" s="1" a="1"/>
  <c r="W436" i="10" s="1"/>
  <c r="X435" i="10"/>
  <c r="U445" i="7"/>
  <c r="V445" i="7" s="1"/>
  <c r="H446" i="7"/>
  <c r="R445" i="7"/>
  <c r="S445" i="7" s="1"/>
  <c r="O445" i="7"/>
  <c r="Q445" i="7" s="1"/>
  <c r="W437" i="7"/>
  <c r="X437" i="7" s="1"/>
  <c r="Y437" i="7" s="1"/>
  <c r="I437" i="7"/>
  <c r="I438" i="7" s="1" a="1"/>
  <c r="W434" i="6"/>
  <c r="X434" i="6" s="1"/>
  <c r="Y434" i="6" s="1"/>
  <c r="I434" i="6"/>
  <c r="I435" i="6" s="1" a="1"/>
  <c r="H446" i="6"/>
  <c r="U445" i="6"/>
  <c r="V445" i="6" s="1"/>
  <c r="R445" i="6"/>
  <c r="S445" i="6" s="1"/>
  <c r="O445" i="6"/>
  <c r="Q445" i="6" s="1"/>
  <c r="H447" i="5"/>
  <c r="U446" i="5"/>
  <c r="V446" i="5" s="1"/>
  <c r="O446" i="5"/>
  <c r="Q446" i="5" s="1"/>
  <c r="R446" i="5"/>
  <c r="S446" i="5" s="1"/>
  <c r="I434" i="5"/>
  <c r="I435" i="5" s="1" a="1"/>
  <c r="W434" i="5"/>
  <c r="X434" i="5" s="1"/>
  <c r="Y434" i="5" s="1"/>
  <c r="O446" i="4"/>
  <c r="Q446" i="4" s="1"/>
  <c r="R446" i="4"/>
  <c r="S446" i="4" s="1"/>
  <c r="H447" i="4"/>
  <c r="U446" i="4"/>
  <c r="V446" i="4" s="1"/>
  <c r="I439" i="4"/>
  <c r="I440" i="4" s="1" a="1"/>
  <c r="W439" i="4"/>
  <c r="X439" i="4" s="1"/>
  <c r="Y439" i="4" s="1"/>
  <c r="U446" i="13" l="1"/>
  <c r="V446" i="13" s="1"/>
  <c r="H447" i="13"/>
  <c r="R446" i="13"/>
  <c r="S446" i="13" s="1"/>
  <c r="O446" i="13"/>
  <c r="Q446" i="13" s="1"/>
  <c r="I436" i="13"/>
  <c r="I437" i="13" s="1" a="1"/>
  <c r="W436" i="13"/>
  <c r="X436" i="13" s="1"/>
  <c r="I436" i="12"/>
  <c r="I437" i="12" s="1" a="1"/>
  <c r="W436" i="12"/>
  <c r="X436" i="12" s="1"/>
  <c r="H452" i="12"/>
  <c r="U451" i="12"/>
  <c r="V451" i="12" s="1"/>
  <c r="R451" i="12"/>
  <c r="S451" i="12" s="1"/>
  <c r="O451" i="12"/>
  <c r="Q451" i="12" s="1"/>
  <c r="I438" i="11"/>
  <c r="I439" i="11" s="1" a="1"/>
  <c r="W438" i="11"/>
  <c r="X438" i="11" s="1"/>
  <c r="U446" i="11"/>
  <c r="V446" i="11" s="1"/>
  <c r="H447" i="11"/>
  <c r="O446" i="11"/>
  <c r="Q446" i="11" s="1"/>
  <c r="R446" i="11"/>
  <c r="S446" i="11" s="1"/>
  <c r="U447" i="10"/>
  <c r="V447" i="10" s="1"/>
  <c r="R447" i="10"/>
  <c r="S447" i="10" s="1"/>
  <c r="H448" i="10"/>
  <c r="O447" i="10"/>
  <c r="Q447" i="10" s="1"/>
  <c r="I436" i="10"/>
  <c r="I437" i="10" s="1" a="1"/>
  <c r="W437" i="10" s="1"/>
  <c r="X436" i="10"/>
  <c r="I438" i="7"/>
  <c r="I439" i="7" s="1" a="1"/>
  <c r="W438" i="7"/>
  <c r="X438" i="7" s="1"/>
  <c r="Y438" i="7" s="1"/>
  <c r="U446" i="7"/>
  <c r="V446" i="7" s="1"/>
  <c r="H447" i="7"/>
  <c r="R446" i="7"/>
  <c r="S446" i="7" s="1"/>
  <c r="O446" i="7"/>
  <c r="Q446" i="7" s="1"/>
  <c r="U446" i="6"/>
  <c r="V446" i="6" s="1"/>
  <c r="H447" i="6"/>
  <c r="O446" i="6"/>
  <c r="Q446" i="6" s="1"/>
  <c r="R446" i="6"/>
  <c r="S446" i="6" s="1"/>
  <c r="W435" i="6"/>
  <c r="X435" i="6" s="1"/>
  <c r="Y435" i="6" s="1"/>
  <c r="I435" i="6"/>
  <c r="I436" i="6" s="1" a="1"/>
  <c r="I435" i="5"/>
  <c r="I436" i="5" s="1" a="1"/>
  <c r="W435" i="5"/>
  <c r="X435" i="5" s="1"/>
  <c r="Y435" i="5" s="1"/>
  <c r="U447" i="5"/>
  <c r="V447" i="5" s="1"/>
  <c r="H448" i="5"/>
  <c r="O447" i="5"/>
  <c r="Q447" i="5" s="1"/>
  <c r="R447" i="5"/>
  <c r="S447" i="5" s="1"/>
  <c r="O447" i="4"/>
  <c r="Q447" i="4" s="1"/>
  <c r="R447" i="4"/>
  <c r="S447" i="4" s="1"/>
  <c r="H448" i="4"/>
  <c r="U447" i="4"/>
  <c r="V447" i="4" s="1"/>
  <c r="I440" i="4"/>
  <c r="I441" i="4" s="1" a="1"/>
  <c r="W440" i="4"/>
  <c r="X440" i="4" s="1"/>
  <c r="Y440" i="4" s="1"/>
  <c r="U447" i="13" l="1"/>
  <c r="V447" i="13" s="1"/>
  <c r="H448" i="13"/>
  <c r="O447" i="13"/>
  <c r="Q447" i="13" s="1"/>
  <c r="R447" i="13"/>
  <c r="S447" i="13" s="1"/>
  <c r="I437" i="13"/>
  <c r="I438" i="13" s="1" a="1"/>
  <c r="W437" i="13"/>
  <c r="X437" i="13" s="1"/>
  <c r="H453" i="12"/>
  <c r="U452" i="12"/>
  <c r="V452" i="12" s="1"/>
  <c r="O452" i="12"/>
  <c r="Q452" i="12" s="1"/>
  <c r="R452" i="12"/>
  <c r="S452" i="12" s="1"/>
  <c r="I437" i="12"/>
  <c r="I438" i="12" s="1" a="1"/>
  <c r="W437" i="12"/>
  <c r="X437" i="12" s="1"/>
  <c r="I439" i="11"/>
  <c r="I440" i="11" s="1" a="1"/>
  <c r="W439" i="11"/>
  <c r="X439" i="11" s="1"/>
  <c r="U447" i="11"/>
  <c r="V447" i="11" s="1"/>
  <c r="H448" i="11"/>
  <c r="O447" i="11"/>
  <c r="Q447" i="11" s="1"/>
  <c r="R447" i="11"/>
  <c r="S447" i="11" s="1"/>
  <c r="H449" i="10"/>
  <c r="O448" i="10"/>
  <c r="Q448" i="10" s="1"/>
  <c r="U448" i="10"/>
  <c r="V448" i="10" s="1"/>
  <c r="R448" i="10"/>
  <c r="S448" i="10" s="1"/>
  <c r="X437" i="10"/>
  <c r="I437" i="10"/>
  <c r="I438" i="10" s="1" a="1"/>
  <c r="W438" i="10" s="1"/>
  <c r="U447" i="7"/>
  <c r="V447" i="7" s="1"/>
  <c r="H448" i="7"/>
  <c r="R447" i="7"/>
  <c r="S447" i="7" s="1"/>
  <c r="O447" i="7"/>
  <c r="Q447" i="7" s="1"/>
  <c r="W439" i="7"/>
  <c r="X439" i="7" s="1"/>
  <c r="Y439" i="7" s="1"/>
  <c r="I439" i="7"/>
  <c r="I440" i="7" s="1" a="1"/>
  <c r="H448" i="6"/>
  <c r="U447" i="6"/>
  <c r="V447" i="6" s="1"/>
  <c r="R447" i="6"/>
  <c r="S447" i="6" s="1"/>
  <c r="O447" i="6"/>
  <c r="Q447" i="6" s="1"/>
  <c r="I436" i="6"/>
  <c r="I437" i="6" s="1" a="1"/>
  <c r="W436" i="6"/>
  <c r="X436" i="6" s="1"/>
  <c r="Y436" i="6" s="1"/>
  <c r="H449" i="5"/>
  <c r="U448" i="5"/>
  <c r="V448" i="5" s="1"/>
  <c r="O448" i="5"/>
  <c r="Q448" i="5" s="1"/>
  <c r="R448" i="5"/>
  <c r="S448" i="5" s="1"/>
  <c r="I436" i="5"/>
  <c r="I437" i="5" s="1" a="1"/>
  <c r="W436" i="5"/>
  <c r="X436" i="5" s="1"/>
  <c r="Y436" i="5" s="1"/>
  <c r="O448" i="4"/>
  <c r="Q448" i="4" s="1"/>
  <c r="R448" i="4"/>
  <c r="S448" i="4" s="1"/>
  <c r="H449" i="4"/>
  <c r="U448" i="4"/>
  <c r="V448" i="4" s="1"/>
  <c r="I441" i="4"/>
  <c r="I442" i="4" s="1" a="1"/>
  <c r="W441" i="4"/>
  <c r="X441" i="4" s="1"/>
  <c r="Y441" i="4" s="1"/>
  <c r="H449" i="13" l="1"/>
  <c r="O448" i="13"/>
  <c r="Q448" i="13" s="1"/>
  <c r="U448" i="13"/>
  <c r="V448" i="13" s="1"/>
  <c r="R448" i="13"/>
  <c r="S448" i="13" s="1"/>
  <c r="I438" i="13"/>
  <c r="I439" i="13" s="1" a="1"/>
  <c r="W438" i="13"/>
  <c r="X438" i="13" s="1"/>
  <c r="I438" i="12"/>
  <c r="I439" i="12" s="1" a="1"/>
  <c r="W438" i="12"/>
  <c r="X438" i="12" s="1"/>
  <c r="H454" i="12"/>
  <c r="U453" i="12"/>
  <c r="V453" i="12" s="1"/>
  <c r="R453" i="12"/>
  <c r="S453" i="12" s="1"/>
  <c r="O453" i="12"/>
  <c r="Q453" i="12" s="1"/>
  <c r="U448" i="11"/>
  <c r="V448" i="11" s="1"/>
  <c r="H449" i="11"/>
  <c r="O448" i="11"/>
  <c r="Q448" i="11" s="1"/>
  <c r="R448" i="11"/>
  <c r="S448" i="11" s="1"/>
  <c r="I440" i="11"/>
  <c r="I441" i="11" s="1" a="1"/>
  <c r="W440" i="11"/>
  <c r="X440" i="11" s="1"/>
  <c r="R449" i="10"/>
  <c r="S449" i="10" s="1"/>
  <c r="H450" i="10"/>
  <c r="U449" i="10"/>
  <c r="V449" i="10" s="1"/>
  <c r="O449" i="10"/>
  <c r="Q449" i="10" s="1"/>
  <c r="X438" i="10"/>
  <c r="I438" i="10"/>
  <c r="I439" i="10" s="1" a="1"/>
  <c r="W439" i="10" s="1"/>
  <c r="H449" i="7"/>
  <c r="U448" i="7"/>
  <c r="V448" i="7" s="1"/>
  <c r="O448" i="7"/>
  <c r="Q448" i="7" s="1"/>
  <c r="R448" i="7"/>
  <c r="S448" i="7" s="1"/>
  <c r="I440" i="7"/>
  <c r="I441" i="7" s="1" a="1"/>
  <c r="W440" i="7"/>
  <c r="X440" i="7" s="1"/>
  <c r="Y440" i="7" s="1"/>
  <c r="I437" i="6"/>
  <c r="I438" i="6" s="1" a="1"/>
  <c r="W437" i="6"/>
  <c r="X437" i="6" s="1"/>
  <c r="Y437" i="6" s="1"/>
  <c r="H449" i="6"/>
  <c r="U448" i="6"/>
  <c r="V448" i="6" s="1"/>
  <c r="O448" i="6"/>
  <c r="Q448" i="6" s="1"/>
  <c r="R448" i="6"/>
  <c r="S448" i="6" s="1"/>
  <c r="W437" i="5"/>
  <c r="X437" i="5" s="1"/>
  <c r="Y437" i="5" s="1"/>
  <c r="I437" i="5"/>
  <c r="I438" i="5" s="1" a="1"/>
  <c r="U449" i="5"/>
  <c r="V449" i="5" s="1"/>
  <c r="H450" i="5"/>
  <c r="O449" i="5"/>
  <c r="Q449" i="5" s="1"/>
  <c r="R449" i="5"/>
  <c r="S449" i="5" s="1"/>
  <c r="O449" i="4"/>
  <c r="Q449" i="4" s="1"/>
  <c r="R449" i="4"/>
  <c r="S449" i="4" s="1"/>
  <c r="H450" i="4"/>
  <c r="U449" i="4"/>
  <c r="V449" i="4" s="1"/>
  <c r="I442" i="4"/>
  <c r="I443" i="4" s="1" a="1"/>
  <c r="W442" i="4"/>
  <c r="X442" i="4" s="1"/>
  <c r="Y442" i="4" s="1"/>
  <c r="O449" i="13" l="1"/>
  <c r="Q449" i="13" s="1"/>
  <c r="R449" i="13"/>
  <c r="S449" i="13" s="1"/>
  <c r="U449" i="13"/>
  <c r="V449" i="13" s="1"/>
  <c r="H450" i="13"/>
  <c r="I439" i="13"/>
  <c r="I440" i="13" s="1" a="1"/>
  <c r="W439" i="13"/>
  <c r="X439" i="13" s="1"/>
  <c r="H455" i="12"/>
  <c r="U454" i="12"/>
  <c r="V454" i="12" s="1"/>
  <c r="R454" i="12"/>
  <c r="S454" i="12" s="1"/>
  <c r="O454" i="12"/>
  <c r="Q454" i="12" s="1"/>
  <c r="I439" i="12"/>
  <c r="I440" i="12" s="1" a="1"/>
  <c r="W439" i="12"/>
  <c r="X439" i="12" s="1"/>
  <c r="I441" i="11"/>
  <c r="I442" i="11" s="1" a="1"/>
  <c r="W441" i="11"/>
  <c r="X441" i="11" s="1"/>
  <c r="H450" i="11"/>
  <c r="U449" i="11"/>
  <c r="V449" i="11" s="1"/>
  <c r="O449" i="11"/>
  <c r="Q449" i="11" s="1"/>
  <c r="R449" i="11"/>
  <c r="S449" i="11" s="1"/>
  <c r="H451" i="10"/>
  <c r="O450" i="10"/>
  <c r="Q450" i="10" s="1"/>
  <c r="R450" i="10"/>
  <c r="S450" i="10" s="1"/>
  <c r="U450" i="10"/>
  <c r="V450" i="10" s="1"/>
  <c r="I439" i="10"/>
  <c r="I440" i="10" s="1" a="1"/>
  <c r="W440" i="10" s="1"/>
  <c r="X439" i="10"/>
  <c r="W441" i="7"/>
  <c r="X441" i="7" s="1"/>
  <c r="Y441" i="7" s="1"/>
  <c r="I441" i="7"/>
  <c r="I442" i="7" s="1" a="1"/>
  <c r="H450" i="7"/>
  <c r="U449" i="7"/>
  <c r="V449" i="7" s="1"/>
  <c r="O449" i="7"/>
  <c r="Q449" i="7" s="1"/>
  <c r="R449" i="7"/>
  <c r="S449" i="7" s="1"/>
  <c r="H450" i="6"/>
  <c r="U449" i="6"/>
  <c r="V449" i="6" s="1"/>
  <c r="O449" i="6"/>
  <c r="Q449" i="6" s="1"/>
  <c r="R449" i="6"/>
  <c r="S449" i="6" s="1"/>
  <c r="W438" i="6"/>
  <c r="X438" i="6" s="1"/>
  <c r="Y438" i="6" s="1"/>
  <c r="I438" i="6"/>
  <c r="I439" i="6" s="1" a="1"/>
  <c r="U450" i="5"/>
  <c r="V450" i="5" s="1"/>
  <c r="H451" i="5"/>
  <c r="R450" i="5"/>
  <c r="S450" i="5" s="1"/>
  <c r="O450" i="5"/>
  <c r="Q450" i="5" s="1"/>
  <c r="W438" i="5"/>
  <c r="X438" i="5" s="1"/>
  <c r="Y438" i="5" s="1"/>
  <c r="I438" i="5"/>
  <c r="I439" i="5" s="1" a="1"/>
  <c r="O450" i="4"/>
  <c r="Q450" i="4" s="1"/>
  <c r="R450" i="4"/>
  <c r="S450" i="4" s="1"/>
  <c r="H451" i="4"/>
  <c r="U450" i="4"/>
  <c r="V450" i="4" s="1"/>
  <c r="I443" i="4"/>
  <c r="I444" i="4" s="1" a="1"/>
  <c r="W443" i="4"/>
  <c r="X443" i="4" s="1"/>
  <c r="Y443" i="4" s="1"/>
  <c r="O450" i="13" l="1"/>
  <c r="Q450" i="13" s="1"/>
  <c r="H451" i="13"/>
  <c r="U450" i="13"/>
  <c r="V450" i="13" s="1"/>
  <c r="R450" i="13"/>
  <c r="S450" i="13" s="1"/>
  <c r="I440" i="13"/>
  <c r="I441" i="13" s="1" a="1"/>
  <c r="W440" i="13"/>
  <c r="X440" i="13" s="1"/>
  <c r="I440" i="12"/>
  <c r="I441" i="12" s="1" a="1"/>
  <c r="W440" i="12"/>
  <c r="X440" i="12" s="1"/>
  <c r="H456" i="12"/>
  <c r="U455" i="12"/>
  <c r="V455" i="12" s="1"/>
  <c r="R455" i="12"/>
  <c r="S455" i="12" s="1"/>
  <c r="O455" i="12"/>
  <c r="Q455" i="12" s="1"/>
  <c r="H451" i="11"/>
  <c r="U450" i="11"/>
  <c r="V450" i="11" s="1"/>
  <c r="O450" i="11"/>
  <c r="Q450" i="11" s="1"/>
  <c r="R450" i="11"/>
  <c r="S450" i="11" s="1"/>
  <c r="I442" i="11"/>
  <c r="I443" i="11" s="1" a="1"/>
  <c r="W442" i="11"/>
  <c r="X442" i="11" s="1"/>
  <c r="U451" i="10"/>
  <c r="V451" i="10" s="1"/>
  <c r="R451" i="10"/>
  <c r="S451" i="10" s="1"/>
  <c r="H452" i="10"/>
  <c r="O451" i="10"/>
  <c r="Q451" i="10" s="1"/>
  <c r="I440" i="10"/>
  <c r="I441" i="10" s="1" a="1"/>
  <c r="W441" i="10" s="1"/>
  <c r="X440" i="10"/>
  <c r="H451" i="7"/>
  <c r="U450" i="7"/>
  <c r="V450" i="7" s="1"/>
  <c r="R450" i="7"/>
  <c r="S450" i="7" s="1"/>
  <c r="O450" i="7"/>
  <c r="Q450" i="7" s="1"/>
  <c r="I442" i="7"/>
  <c r="I443" i="7" s="1" a="1"/>
  <c r="W442" i="7"/>
  <c r="X442" i="7" s="1"/>
  <c r="Y442" i="7" s="1"/>
  <c r="W439" i="6"/>
  <c r="X439" i="6" s="1"/>
  <c r="Y439" i="6" s="1"/>
  <c r="I439" i="6"/>
  <c r="I440" i="6" s="1" a="1"/>
  <c r="U450" i="6"/>
  <c r="V450" i="6" s="1"/>
  <c r="H451" i="6"/>
  <c r="R450" i="6"/>
  <c r="S450" i="6" s="1"/>
  <c r="O450" i="6"/>
  <c r="Q450" i="6" s="1"/>
  <c r="W439" i="5"/>
  <c r="X439" i="5" s="1"/>
  <c r="Y439" i="5" s="1"/>
  <c r="I439" i="5"/>
  <c r="I440" i="5" s="1" a="1"/>
  <c r="U451" i="5"/>
  <c r="V451" i="5" s="1"/>
  <c r="H452" i="5"/>
  <c r="O451" i="5"/>
  <c r="Q451" i="5" s="1"/>
  <c r="R451" i="5"/>
  <c r="S451" i="5" s="1"/>
  <c r="O451" i="4"/>
  <c r="Q451" i="4" s="1"/>
  <c r="R451" i="4"/>
  <c r="S451" i="4" s="1"/>
  <c r="H452" i="4"/>
  <c r="U451" i="4"/>
  <c r="V451" i="4" s="1"/>
  <c r="I444" i="4"/>
  <c r="I445" i="4" s="1" a="1"/>
  <c r="W444" i="4"/>
  <c r="X444" i="4" s="1"/>
  <c r="Y444" i="4" s="1"/>
  <c r="H452" i="13" l="1"/>
  <c r="U451" i="13"/>
  <c r="V451" i="13" s="1"/>
  <c r="O451" i="13"/>
  <c r="Q451" i="13" s="1"/>
  <c r="R451" i="13"/>
  <c r="S451" i="13" s="1"/>
  <c r="I441" i="13"/>
  <c r="I442" i="13" s="1" a="1"/>
  <c r="W441" i="13"/>
  <c r="X441" i="13" s="1"/>
  <c r="H457" i="12"/>
  <c r="U456" i="12"/>
  <c r="V456" i="12" s="1"/>
  <c r="O456" i="12"/>
  <c r="Q456" i="12" s="1"/>
  <c r="R456" i="12"/>
  <c r="S456" i="12" s="1"/>
  <c r="I441" i="12"/>
  <c r="I442" i="12" s="1" a="1"/>
  <c r="W441" i="12"/>
  <c r="X441" i="12" s="1"/>
  <c r="H452" i="11"/>
  <c r="U451" i="11"/>
  <c r="V451" i="11" s="1"/>
  <c r="O451" i="11"/>
  <c r="Q451" i="11" s="1"/>
  <c r="R451" i="11"/>
  <c r="S451" i="11" s="1"/>
  <c r="I443" i="11"/>
  <c r="I444" i="11" s="1" a="1"/>
  <c r="W443" i="11"/>
  <c r="X443" i="11" s="1"/>
  <c r="U452" i="10"/>
  <c r="V452" i="10" s="1"/>
  <c r="R452" i="10"/>
  <c r="S452" i="10" s="1"/>
  <c r="H453" i="10"/>
  <c r="O452" i="10"/>
  <c r="Q452" i="10" s="1"/>
  <c r="I441" i="10"/>
  <c r="I442" i="10" s="1" a="1"/>
  <c r="W442" i="10" s="1"/>
  <c r="X441" i="10"/>
  <c r="W443" i="7"/>
  <c r="X443" i="7" s="1"/>
  <c r="Y443" i="7" s="1"/>
  <c r="I443" i="7"/>
  <c r="I444" i="7" s="1" a="1"/>
  <c r="H452" i="7"/>
  <c r="U451" i="7"/>
  <c r="V451" i="7" s="1"/>
  <c r="O451" i="7"/>
  <c r="Q451" i="7" s="1"/>
  <c r="R451" i="7"/>
  <c r="S451" i="7" s="1"/>
  <c r="H452" i="6"/>
  <c r="U451" i="6"/>
  <c r="V451" i="6" s="1"/>
  <c r="R451" i="6"/>
  <c r="S451" i="6" s="1"/>
  <c r="O451" i="6"/>
  <c r="Q451" i="6" s="1"/>
  <c r="W440" i="6"/>
  <c r="X440" i="6" s="1"/>
  <c r="Y440" i="6" s="1"/>
  <c r="I440" i="6"/>
  <c r="I441" i="6" s="1" a="1"/>
  <c r="U452" i="5"/>
  <c r="V452" i="5" s="1"/>
  <c r="H453" i="5"/>
  <c r="R452" i="5"/>
  <c r="S452" i="5" s="1"/>
  <c r="O452" i="5"/>
  <c r="Q452" i="5" s="1"/>
  <c r="W440" i="5"/>
  <c r="X440" i="5" s="1"/>
  <c r="Y440" i="5" s="1"/>
  <c r="I440" i="5"/>
  <c r="I441" i="5" s="1" a="1"/>
  <c r="O452" i="4"/>
  <c r="Q452" i="4" s="1"/>
  <c r="R452" i="4"/>
  <c r="S452" i="4" s="1"/>
  <c r="H453" i="4"/>
  <c r="U452" i="4"/>
  <c r="V452" i="4" s="1"/>
  <c r="I445" i="4"/>
  <c r="I446" i="4" s="1" a="1"/>
  <c r="W445" i="4"/>
  <c r="X445" i="4" s="1"/>
  <c r="Y445" i="4" s="1"/>
  <c r="O452" i="13" l="1"/>
  <c r="Q452" i="13" s="1"/>
  <c r="H453" i="13"/>
  <c r="U452" i="13"/>
  <c r="V452" i="13" s="1"/>
  <c r="R452" i="13"/>
  <c r="S452" i="13" s="1"/>
  <c r="I442" i="13"/>
  <c r="I443" i="13" s="1" a="1"/>
  <c r="W442" i="13"/>
  <c r="X442" i="13" s="1"/>
  <c r="I442" i="12"/>
  <c r="I443" i="12" s="1" a="1"/>
  <c r="W442" i="12"/>
  <c r="X442" i="12" s="1"/>
  <c r="U457" i="12"/>
  <c r="V457" i="12" s="1"/>
  <c r="H458" i="12"/>
  <c r="R457" i="12"/>
  <c r="S457" i="12" s="1"/>
  <c r="O457" i="12"/>
  <c r="Q457" i="12" s="1"/>
  <c r="I444" i="11"/>
  <c r="I445" i="11" s="1" a="1"/>
  <c r="W444" i="11"/>
  <c r="X444" i="11" s="1"/>
  <c r="H453" i="11"/>
  <c r="U452" i="11"/>
  <c r="V452" i="11" s="1"/>
  <c r="O452" i="11"/>
  <c r="Q452" i="11" s="1"/>
  <c r="R452" i="11"/>
  <c r="S452" i="11" s="1"/>
  <c r="U453" i="10"/>
  <c r="V453" i="10" s="1"/>
  <c r="H454" i="10"/>
  <c r="R453" i="10"/>
  <c r="S453" i="10" s="1"/>
  <c r="O453" i="10"/>
  <c r="Q453" i="10" s="1"/>
  <c r="I442" i="10"/>
  <c r="I443" i="10" s="1" a="1"/>
  <c r="W443" i="10" s="1"/>
  <c r="X442" i="10"/>
  <c r="H453" i="7"/>
  <c r="U452" i="7"/>
  <c r="V452" i="7" s="1"/>
  <c r="R452" i="7"/>
  <c r="S452" i="7" s="1"/>
  <c r="O452" i="7"/>
  <c r="Q452" i="7" s="1"/>
  <c r="W444" i="7"/>
  <c r="X444" i="7" s="1"/>
  <c r="Y444" i="7" s="1"/>
  <c r="I444" i="7"/>
  <c r="I445" i="7" s="1" a="1"/>
  <c r="W441" i="6"/>
  <c r="X441" i="6" s="1"/>
  <c r="Y441" i="6" s="1"/>
  <c r="I441" i="6"/>
  <c r="I442" i="6" s="1" a="1"/>
  <c r="U452" i="6"/>
  <c r="V452" i="6" s="1"/>
  <c r="H453" i="6"/>
  <c r="R452" i="6"/>
  <c r="S452" i="6" s="1"/>
  <c r="O452" i="6"/>
  <c r="Q452" i="6" s="1"/>
  <c r="H454" i="5"/>
  <c r="U453" i="5"/>
  <c r="V453" i="5" s="1"/>
  <c r="O453" i="5"/>
  <c r="Q453" i="5" s="1"/>
  <c r="R453" i="5"/>
  <c r="S453" i="5" s="1"/>
  <c r="W441" i="5"/>
  <c r="X441" i="5" s="1"/>
  <c r="Y441" i="5" s="1"/>
  <c r="I441" i="5"/>
  <c r="I442" i="5" s="1" a="1"/>
  <c r="O453" i="4"/>
  <c r="Q453" i="4" s="1"/>
  <c r="R453" i="4"/>
  <c r="S453" i="4" s="1"/>
  <c r="H454" i="4"/>
  <c r="U453" i="4"/>
  <c r="V453" i="4" s="1"/>
  <c r="I446" i="4"/>
  <c r="I447" i="4" s="1" a="1"/>
  <c r="W446" i="4"/>
  <c r="X446" i="4" s="1"/>
  <c r="Y446" i="4" s="1"/>
  <c r="H454" i="13" l="1"/>
  <c r="U453" i="13"/>
  <c r="V453" i="13" s="1"/>
  <c r="O453" i="13"/>
  <c r="Q453" i="13" s="1"/>
  <c r="R453" i="13"/>
  <c r="S453" i="13" s="1"/>
  <c r="I443" i="13"/>
  <c r="I444" i="13" s="1" a="1"/>
  <c r="W443" i="13"/>
  <c r="X443" i="13" s="1"/>
  <c r="I443" i="12"/>
  <c r="I444" i="12" s="1" a="1"/>
  <c r="W443" i="12"/>
  <c r="X443" i="12" s="1"/>
  <c r="U458" i="12"/>
  <c r="V458" i="12" s="1"/>
  <c r="H459" i="12"/>
  <c r="R458" i="12"/>
  <c r="S458" i="12" s="1"/>
  <c r="O458" i="12"/>
  <c r="Q458" i="12" s="1"/>
  <c r="H454" i="11"/>
  <c r="U453" i="11"/>
  <c r="V453" i="11" s="1"/>
  <c r="R453" i="11"/>
  <c r="S453" i="11" s="1"/>
  <c r="O453" i="11"/>
  <c r="Q453" i="11" s="1"/>
  <c r="I445" i="11"/>
  <c r="I446" i="11" s="1" a="1"/>
  <c r="W445" i="11"/>
  <c r="X445" i="11" s="1"/>
  <c r="O454" i="10"/>
  <c r="Q454" i="10" s="1"/>
  <c r="H455" i="10"/>
  <c r="U454" i="10"/>
  <c r="V454" i="10" s="1"/>
  <c r="R454" i="10"/>
  <c r="S454" i="10" s="1"/>
  <c r="X443" i="10"/>
  <c r="I443" i="10"/>
  <c r="I444" i="10" s="1" a="1"/>
  <c r="W444" i="10" s="1"/>
  <c r="W445" i="7"/>
  <c r="X445" i="7" s="1"/>
  <c r="Y445" i="7" s="1"/>
  <c r="I445" i="7"/>
  <c r="I446" i="7" s="1" a="1"/>
  <c r="H454" i="7"/>
  <c r="U453" i="7"/>
  <c r="V453" i="7" s="1"/>
  <c r="O453" i="7"/>
  <c r="Q453" i="7" s="1"/>
  <c r="R453" i="7"/>
  <c r="S453" i="7" s="1"/>
  <c r="H454" i="6"/>
  <c r="U453" i="6"/>
  <c r="V453" i="6" s="1"/>
  <c r="O453" i="6"/>
  <c r="Q453" i="6" s="1"/>
  <c r="R453" i="6"/>
  <c r="S453" i="6" s="1"/>
  <c r="W442" i="6"/>
  <c r="X442" i="6" s="1"/>
  <c r="Y442" i="6" s="1"/>
  <c r="I442" i="6"/>
  <c r="I443" i="6" s="1" a="1"/>
  <c r="I442" i="5"/>
  <c r="I443" i="5" s="1" a="1"/>
  <c r="W442" i="5"/>
  <c r="X442" i="5" s="1"/>
  <c r="Y442" i="5" s="1"/>
  <c r="H455" i="5"/>
  <c r="U454" i="5"/>
  <c r="V454" i="5" s="1"/>
  <c r="O454" i="5"/>
  <c r="Q454" i="5" s="1"/>
  <c r="R454" i="5"/>
  <c r="S454" i="5" s="1"/>
  <c r="O454" i="4"/>
  <c r="Q454" i="4" s="1"/>
  <c r="R454" i="4"/>
  <c r="S454" i="4" s="1"/>
  <c r="H455" i="4"/>
  <c r="U454" i="4"/>
  <c r="V454" i="4" s="1"/>
  <c r="I447" i="4"/>
  <c r="I448" i="4" s="1" a="1"/>
  <c r="W447" i="4"/>
  <c r="X447" i="4" s="1"/>
  <c r="Y447" i="4" s="1"/>
  <c r="U454" i="13" l="1"/>
  <c r="V454" i="13" s="1"/>
  <c r="R454" i="13"/>
  <c r="S454" i="13" s="1"/>
  <c r="H455" i="13"/>
  <c r="O454" i="13"/>
  <c r="Q454" i="13" s="1"/>
  <c r="I444" i="13"/>
  <c r="I445" i="13" s="1" a="1"/>
  <c r="W444" i="13"/>
  <c r="X444" i="13" s="1"/>
  <c r="I444" i="12"/>
  <c r="I445" i="12" s="1" a="1"/>
  <c r="W444" i="12"/>
  <c r="X444" i="12" s="1"/>
  <c r="U459" i="12"/>
  <c r="V459" i="12" s="1"/>
  <c r="H460" i="12"/>
  <c r="O459" i="12"/>
  <c r="Q459" i="12" s="1"/>
  <c r="R459" i="12"/>
  <c r="S459" i="12" s="1"/>
  <c r="H455" i="11"/>
  <c r="U454" i="11"/>
  <c r="V454" i="11" s="1"/>
  <c r="O454" i="11"/>
  <c r="Q454" i="11" s="1"/>
  <c r="R454" i="11"/>
  <c r="S454" i="11" s="1"/>
  <c r="I446" i="11"/>
  <c r="I447" i="11" s="1" a="1"/>
  <c r="W446" i="11"/>
  <c r="X446" i="11" s="1"/>
  <c r="U455" i="10"/>
  <c r="V455" i="10" s="1"/>
  <c r="O455" i="10"/>
  <c r="Q455" i="10" s="1"/>
  <c r="H456" i="10"/>
  <c r="R455" i="10"/>
  <c r="S455" i="10" s="1"/>
  <c r="X444" i="10"/>
  <c r="I444" i="10"/>
  <c r="I445" i="10" s="1" a="1"/>
  <c r="W445" i="10" s="1"/>
  <c r="H455" i="7"/>
  <c r="U454" i="7"/>
  <c r="V454" i="7" s="1"/>
  <c r="R454" i="7"/>
  <c r="S454" i="7" s="1"/>
  <c r="O454" i="7"/>
  <c r="Q454" i="7" s="1"/>
  <c r="W446" i="7"/>
  <c r="X446" i="7" s="1"/>
  <c r="Y446" i="7" s="1"/>
  <c r="I446" i="7"/>
  <c r="I447" i="7" s="1" a="1"/>
  <c r="W443" i="6"/>
  <c r="X443" i="6" s="1"/>
  <c r="Y443" i="6" s="1"/>
  <c r="I443" i="6"/>
  <c r="I444" i="6" s="1" a="1"/>
  <c r="H455" i="6"/>
  <c r="U454" i="6"/>
  <c r="V454" i="6" s="1"/>
  <c r="O454" i="6"/>
  <c r="Q454" i="6" s="1"/>
  <c r="R454" i="6"/>
  <c r="S454" i="6" s="1"/>
  <c r="U455" i="5"/>
  <c r="V455" i="5" s="1"/>
  <c r="H456" i="5"/>
  <c r="O455" i="5"/>
  <c r="Q455" i="5" s="1"/>
  <c r="R455" i="5"/>
  <c r="S455" i="5" s="1"/>
  <c r="W443" i="5"/>
  <c r="X443" i="5" s="1"/>
  <c r="Y443" i="5" s="1"/>
  <c r="I443" i="5"/>
  <c r="I444" i="5" s="1" a="1"/>
  <c r="O455" i="4"/>
  <c r="Q455" i="4" s="1"/>
  <c r="R455" i="4"/>
  <c r="S455" i="4" s="1"/>
  <c r="H456" i="4"/>
  <c r="U455" i="4"/>
  <c r="V455" i="4" s="1"/>
  <c r="I448" i="4"/>
  <c r="I449" i="4" s="1" a="1"/>
  <c r="W448" i="4"/>
  <c r="X448" i="4" s="1"/>
  <c r="Y448" i="4" s="1"/>
  <c r="U455" i="13" l="1"/>
  <c r="V455" i="13" s="1"/>
  <c r="O455" i="13"/>
  <c r="Q455" i="13" s="1"/>
  <c r="H456" i="13"/>
  <c r="R455" i="13"/>
  <c r="S455" i="13" s="1"/>
  <c r="I445" i="13"/>
  <c r="I446" i="13" s="1" a="1"/>
  <c r="W445" i="13"/>
  <c r="X445" i="13" s="1"/>
  <c r="U460" i="12"/>
  <c r="V460" i="12" s="1"/>
  <c r="H461" i="12"/>
  <c r="O460" i="12"/>
  <c r="Q460" i="12" s="1"/>
  <c r="R460" i="12"/>
  <c r="S460" i="12" s="1"/>
  <c r="I445" i="12"/>
  <c r="I446" i="12" s="1" a="1"/>
  <c r="W445" i="12"/>
  <c r="X445" i="12" s="1"/>
  <c r="I447" i="11"/>
  <c r="I448" i="11" s="1" a="1"/>
  <c r="W447" i="11"/>
  <c r="X447" i="11" s="1"/>
  <c r="H456" i="11"/>
  <c r="U455" i="11"/>
  <c r="V455" i="11" s="1"/>
  <c r="O455" i="11"/>
  <c r="Q455" i="11" s="1"/>
  <c r="R455" i="11"/>
  <c r="S455" i="11" s="1"/>
  <c r="U456" i="10"/>
  <c r="V456" i="10" s="1"/>
  <c r="O456" i="10"/>
  <c r="Q456" i="10" s="1"/>
  <c r="H457" i="10"/>
  <c r="R456" i="10"/>
  <c r="S456" i="10" s="1"/>
  <c r="I445" i="10"/>
  <c r="I446" i="10" s="1" a="1"/>
  <c r="W446" i="10" s="1"/>
  <c r="X445" i="10"/>
  <c r="W447" i="7"/>
  <c r="X447" i="7" s="1"/>
  <c r="Y447" i="7" s="1"/>
  <c r="I447" i="7"/>
  <c r="I448" i="7" s="1" a="1"/>
  <c r="U455" i="7"/>
  <c r="V455" i="7" s="1"/>
  <c r="H456" i="7"/>
  <c r="O455" i="7"/>
  <c r="Q455" i="7" s="1"/>
  <c r="R455" i="7"/>
  <c r="S455" i="7" s="1"/>
  <c r="U455" i="6"/>
  <c r="V455" i="6" s="1"/>
  <c r="H456" i="6"/>
  <c r="R455" i="6"/>
  <c r="S455" i="6" s="1"/>
  <c r="O455" i="6"/>
  <c r="Q455" i="6" s="1"/>
  <c r="I444" i="6"/>
  <c r="I445" i="6" s="1" a="1"/>
  <c r="W444" i="6"/>
  <c r="X444" i="6" s="1"/>
  <c r="Y444" i="6" s="1"/>
  <c r="W444" i="5"/>
  <c r="X444" i="5" s="1"/>
  <c r="Y444" i="5" s="1"/>
  <c r="I444" i="5"/>
  <c r="I445" i="5" s="1" a="1"/>
  <c r="H457" i="5"/>
  <c r="U456" i="5"/>
  <c r="V456" i="5" s="1"/>
  <c r="R456" i="5"/>
  <c r="S456" i="5" s="1"/>
  <c r="O456" i="5"/>
  <c r="Q456" i="5" s="1"/>
  <c r="O456" i="4"/>
  <c r="Q456" i="4" s="1"/>
  <c r="R456" i="4"/>
  <c r="S456" i="4" s="1"/>
  <c r="H457" i="4"/>
  <c r="U456" i="4"/>
  <c r="V456" i="4" s="1"/>
  <c r="I449" i="4"/>
  <c r="I450" i="4" s="1" a="1"/>
  <c r="W449" i="4"/>
  <c r="X449" i="4" s="1"/>
  <c r="Y449" i="4" s="1"/>
  <c r="U456" i="13" l="1"/>
  <c r="V456" i="13" s="1"/>
  <c r="O456" i="13"/>
  <c r="Q456" i="13" s="1"/>
  <c r="H457" i="13"/>
  <c r="R456" i="13"/>
  <c r="S456" i="13" s="1"/>
  <c r="I446" i="13"/>
  <c r="I447" i="13" s="1" a="1"/>
  <c r="W446" i="13"/>
  <c r="X446" i="13" s="1"/>
  <c r="I446" i="12"/>
  <c r="I447" i="12" s="1" a="1"/>
  <c r="W446" i="12"/>
  <c r="X446" i="12" s="1"/>
  <c r="U461" i="12"/>
  <c r="V461" i="12" s="1"/>
  <c r="H462" i="12"/>
  <c r="O461" i="12"/>
  <c r="Q461" i="12" s="1"/>
  <c r="R461" i="12"/>
  <c r="S461" i="12" s="1"/>
  <c r="U456" i="11"/>
  <c r="V456" i="11" s="1"/>
  <c r="H457" i="11"/>
  <c r="O456" i="11"/>
  <c r="Q456" i="11" s="1"/>
  <c r="R456" i="11"/>
  <c r="S456" i="11" s="1"/>
  <c r="I448" i="11"/>
  <c r="I449" i="11" s="1" a="1"/>
  <c r="W448" i="11"/>
  <c r="X448" i="11" s="1"/>
  <c r="R457" i="10"/>
  <c r="S457" i="10" s="1"/>
  <c r="U457" i="10"/>
  <c r="V457" i="10" s="1"/>
  <c r="O457" i="10"/>
  <c r="Q457" i="10" s="1"/>
  <c r="H458" i="10"/>
  <c r="X446" i="10"/>
  <c r="I446" i="10"/>
  <c r="I447" i="10" s="1" a="1"/>
  <c r="W447" i="10" s="1"/>
  <c r="U456" i="7"/>
  <c r="V456" i="7" s="1"/>
  <c r="H457" i="7"/>
  <c r="O456" i="7"/>
  <c r="Q456" i="7" s="1"/>
  <c r="R456" i="7"/>
  <c r="S456" i="7" s="1"/>
  <c r="I448" i="7"/>
  <c r="I449" i="7" s="1" a="1"/>
  <c r="W448" i="7"/>
  <c r="X448" i="7" s="1"/>
  <c r="Y448" i="7" s="1"/>
  <c r="W445" i="6"/>
  <c r="X445" i="6" s="1"/>
  <c r="Y445" i="6" s="1"/>
  <c r="I445" i="6"/>
  <c r="I446" i="6" s="1" a="1"/>
  <c r="H457" i="6"/>
  <c r="U456" i="6"/>
  <c r="V456" i="6" s="1"/>
  <c r="R456" i="6"/>
  <c r="S456" i="6" s="1"/>
  <c r="O456" i="6"/>
  <c r="Q456" i="6" s="1"/>
  <c r="U457" i="5"/>
  <c r="V457" i="5" s="1"/>
  <c r="H458" i="5"/>
  <c r="O457" i="5"/>
  <c r="Q457" i="5" s="1"/>
  <c r="R457" i="5"/>
  <c r="S457" i="5" s="1"/>
  <c r="I445" i="5"/>
  <c r="I446" i="5" s="1" a="1"/>
  <c r="W445" i="5"/>
  <c r="X445" i="5" s="1"/>
  <c r="Y445" i="5" s="1"/>
  <c r="O457" i="4"/>
  <c r="Q457" i="4" s="1"/>
  <c r="R457" i="4"/>
  <c r="S457" i="4" s="1"/>
  <c r="H458" i="4"/>
  <c r="U457" i="4"/>
  <c r="V457" i="4" s="1"/>
  <c r="I450" i="4"/>
  <c r="I451" i="4" s="1" a="1"/>
  <c r="W450" i="4"/>
  <c r="X450" i="4" s="1"/>
  <c r="Y450" i="4" s="1"/>
  <c r="O457" i="13" l="1"/>
  <c r="Q457" i="13" s="1"/>
  <c r="H458" i="13"/>
  <c r="U457" i="13"/>
  <c r="V457" i="13" s="1"/>
  <c r="R457" i="13"/>
  <c r="S457" i="13" s="1"/>
  <c r="I447" i="13"/>
  <c r="I448" i="13" s="1" a="1"/>
  <c r="W447" i="13"/>
  <c r="X447" i="13" s="1"/>
  <c r="U462" i="12"/>
  <c r="V462" i="12" s="1"/>
  <c r="H463" i="12"/>
  <c r="O462" i="12"/>
  <c r="Q462" i="12" s="1"/>
  <c r="R462" i="12"/>
  <c r="S462" i="12" s="1"/>
  <c r="I447" i="12"/>
  <c r="I448" i="12" s="1" a="1"/>
  <c r="W447" i="12"/>
  <c r="X447" i="12" s="1"/>
  <c r="U457" i="11"/>
  <c r="V457" i="11" s="1"/>
  <c r="H458" i="11"/>
  <c r="R457" i="11"/>
  <c r="S457" i="11" s="1"/>
  <c r="O457" i="11"/>
  <c r="Q457" i="11" s="1"/>
  <c r="I449" i="11"/>
  <c r="I450" i="11" s="1" a="1"/>
  <c r="W449" i="11"/>
  <c r="X449" i="11" s="1"/>
  <c r="U458" i="10"/>
  <c r="V458" i="10" s="1"/>
  <c r="O458" i="10"/>
  <c r="Q458" i="10" s="1"/>
  <c r="R458" i="10"/>
  <c r="S458" i="10" s="1"/>
  <c r="H459" i="10"/>
  <c r="I447" i="10"/>
  <c r="I448" i="10" s="1" a="1"/>
  <c r="W448" i="10" s="1"/>
  <c r="X447" i="10"/>
  <c r="I449" i="7"/>
  <c r="I450" i="7" s="1" a="1"/>
  <c r="W449" i="7"/>
  <c r="X449" i="7" s="1"/>
  <c r="Y449" i="7" s="1"/>
  <c r="U457" i="7"/>
  <c r="V457" i="7" s="1"/>
  <c r="H458" i="7"/>
  <c r="R457" i="7"/>
  <c r="S457" i="7" s="1"/>
  <c r="O457" i="7"/>
  <c r="Q457" i="7" s="1"/>
  <c r="U457" i="6"/>
  <c r="V457" i="6" s="1"/>
  <c r="H458" i="6"/>
  <c r="R457" i="6"/>
  <c r="S457" i="6" s="1"/>
  <c r="O457" i="6"/>
  <c r="Q457" i="6" s="1"/>
  <c r="I446" i="6"/>
  <c r="I447" i="6" s="1" a="1"/>
  <c r="W446" i="6"/>
  <c r="X446" i="6" s="1"/>
  <c r="Y446" i="6" s="1"/>
  <c r="W446" i="5"/>
  <c r="X446" i="5" s="1"/>
  <c r="Y446" i="5" s="1"/>
  <c r="I446" i="5"/>
  <c r="I447" i="5" s="1" a="1"/>
  <c r="U458" i="5"/>
  <c r="V458" i="5" s="1"/>
  <c r="H459" i="5"/>
  <c r="O458" i="5"/>
  <c r="Q458" i="5" s="1"/>
  <c r="R458" i="5"/>
  <c r="S458" i="5" s="1"/>
  <c r="O458" i="4"/>
  <c r="Q458" i="4" s="1"/>
  <c r="R458" i="4"/>
  <c r="S458" i="4" s="1"/>
  <c r="H459" i="4"/>
  <c r="U458" i="4"/>
  <c r="V458" i="4" s="1"/>
  <c r="I451" i="4"/>
  <c r="I452" i="4" s="1" a="1"/>
  <c r="W451" i="4"/>
  <c r="X451" i="4" s="1"/>
  <c r="Y451" i="4" s="1"/>
  <c r="U458" i="13" l="1"/>
  <c r="V458" i="13" s="1"/>
  <c r="O458" i="13"/>
  <c r="Q458" i="13" s="1"/>
  <c r="H459" i="13"/>
  <c r="R458" i="13"/>
  <c r="S458" i="13" s="1"/>
  <c r="I448" i="13"/>
  <c r="I449" i="13" s="1" a="1"/>
  <c r="W448" i="13"/>
  <c r="X448" i="13" s="1"/>
  <c r="I448" i="12"/>
  <c r="I449" i="12" s="1" a="1"/>
  <c r="W448" i="12"/>
  <c r="X448" i="12" s="1"/>
  <c r="H464" i="12"/>
  <c r="U463" i="12"/>
  <c r="V463" i="12" s="1"/>
  <c r="R463" i="12"/>
  <c r="S463" i="12" s="1"/>
  <c r="O463" i="12"/>
  <c r="Q463" i="12" s="1"/>
  <c r="I450" i="11"/>
  <c r="I451" i="11" s="1" a="1"/>
  <c r="W450" i="11"/>
  <c r="X450" i="11" s="1"/>
  <c r="U458" i="11"/>
  <c r="V458" i="11" s="1"/>
  <c r="H459" i="11"/>
  <c r="R458" i="11"/>
  <c r="S458" i="11" s="1"/>
  <c r="O458" i="11"/>
  <c r="Q458" i="11" s="1"/>
  <c r="H460" i="10"/>
  <c r="U459" i="10"/>
  <c r="V459" i="10" s="1"/>
  <c r="R459" i="10"/>
  <c r="S459" i="10" s="1"/>
  <c r="O459" i="10"/>
  <c r="Q459" i="10" s="1"/>
  <c r="I448" i="10"/>
  <c r="I449" i="10" s="1" a="1"/>
  <c r="W449" i="10" s="1"/>
  <c r="X448" i="10"/>
  <c r="H459" i="7"/>
  <c r="U458" i="7"/>
  <c r="V458" i="7" s="1"/>
  <c r="R458" i="7"/>
  <c r="S458" i="7" s="1"/>
  <c r="O458" i="7"/>
  <c r="Q458" i="7" s="1"/>
  <c r="I450" i="7"/>
  <c r="I451" i="7" s="1" a="1"/>
  <c r="W450" i="7"/>
  <c r="X450" i="7" s="1"/>
  <c r="Y450" i="7" s="1"/>
  <c r="I447" i="6"/>
  <c r="I448" i="6" s="1" a="1"/>
  <c r="W447" i="6"/>
  <c r="X447" i="6" s="1"/>
  <c r="Y447" i="6" s="1"/>
  <c r="U458" i="6"/>
  <c r="V458" i="6" s="1"/>
  <c r="H459" i="6"/>
  <c r="R458" i="6"/>
  <c r="S458" i="6" s="1"/>
  <c r="O458" i="6"/>
  <c r="Q458" i="6" s="1"/>
  <c r="H460" i="5"/>
  <c r="U459" i="5"/>
  <c r="V459" i="5" s="1"/>
  <c r="O459" i="5"/>
  <c r="Q459" i="5" s="1"/>
  <c r="R459" i="5"/>
  <c r="S459" i="5" s="1"/>
  <c r="I447" i="5"/>
  <c r="I448" i="5" s="1" a="1"/>
  <c r="W447" i="5"/>
  <c r="X447" i="5" s="1"/>
  <c r="Y447" i="5" s="1"/>
  <c r="O459" i="4"/>
  <c r="Q459" i="4" s="1"/>
  <c r="R459" i="4"/>
  <c r="S459" i="4" s="1"/>
  <c r="H460" i="4"/>
  <c r="U459" i="4"/>
  <c r="V459" i="4" s="1"/>
  <c r="W452" i="4"/>
  <c r="X452" i="4" s="1"/>
  <c r="Y452" i="4" s="1"/>
  <c r="I452" i="4"/>
  <c r="I453" i="4" s="1" a="1"/>
  <c r="H460" i="13" l="1"/>
  <c r="O459" i="13"/>
  <c r="Q459" i="13" s="1"/>
  <c r="U459" i="13"/>
  <c r="V459" i="13" s="1"/>
  <c r="R459" i="13"/>
  <c r="S459" i="13" s="1"/>
  <c r="I449" i="13"/>
  <c r="I450" i="13" s="1" a="1"/>
  <c r="W449" i="13"/>
  <c r="X449" i="13" s="1"/>
  <c r="H465" i="12"/>
  <c r="U464" i="12"/>
  <c r="V464" i="12" s="1"/>
  <c r="O464" i="12"/>
  <c r="Q464" i="12" s="1"/>
  <c r="R464" i="12"/>
  <c r="S464" i="12" s="1"/>
  <c r="I449" i="12"/>
  <c r="I450" i="12" s="1" a="1"/>
  <c r="W449" i="12"/>
  <c r="X449" i="12" s="1"/>
  <c r="U459" i="11"/>
  <c r="V459" i="11" s="1"/>
  <c r="H460" i="11"/>
  <c r="O459" i="11"/>
  <c r="Q459" i="11" s="1"/>
  <c r="R459" i="11"/>
  <c r="S459" i="11" s="1"/>
  <c r="I451" i="11"/>
  <c r="I452" i="11" s="1" a="1"/>
  <c r="W451" i="11"/>
  <c r="X451" i="11" s="1"/>
  <c r="R460" i="10"/>
  <c r="S460" i="10" s="1"/>
  <c r="H461" i="10"/>
  <c r="O460" i="10"/>
  <c r="Q460" i="10" s="1"/>
  <c r="U460" i="10"/>
  <c r="V460" i="10" s="1"/>
  <c r="I449" i="10"/>
  <c r="I450" i="10" s="1" a="1"/>
  <c r="W450" i="10" s="1"/>
  <c r="X449" i="10"/>
  <c r="I451" i="7"/>
  <c r="I452" i="7" s="1" a="1"/>
  <c r="W451" i="7"/>
  <c r="X451" i="7" s="1"/>
  <c r="Y451" i="7" s="1"/>
  <c r="H460" i="7"/>
  <c r="U459" i="7"/>
  <c r="V459" i="7" s="1"/>
  <c r="R459" i="7"/>
  <c r="S459" i="7" s="1"/>
  <c r="O459" i="7"/>
  <c r="Q459" i="7" s="1"/>
  <c r="H460" i="6"/>
  <c r="U459" i="6"/>
  <c r="V459" i="6" s="1"/>
  <c r="O459" i="6"/>
  <c r="Q459" i="6" s="1"/>
  <c r="R459" i="6"/>
  <c r="S459" i="6" s="1"/>
  <c r="W448" i="6"/>
  <c r="X448" i="6" s="1"/>
  <c r="Y448" i="6" s="1"/>
  <c r="I448" i="6"/>
  <c r="I449" i="6" s="1" a="1"/>
  <c r="I448" i="5"/>
  <c r="I449" i="5" s="1" a="1"/>
  <c r="W448" i="5"/>
  <c r="X448" i="5" s="1"/>
  <c r="Y448" i="5" s="1"/>
  <c r="H461" i="5"/>
  <c r="U460" i="5"/>
  <c r="V460" i="5" s="1"/>
  <c r="R460" i="5"/>
  <c r="S460" i="5" s="1"/>
  <c r="O460" i="5"/>
  <c r="Q460" i="5" s="1"/>
  <c r="O460" i="4"/>
  <c r="Q460" i="4" s="1"/>
  <c r="R460" i="4"/>
  <c r="S460" i="4" s="1"/>
  <c r="H461" i="4"/>
  <c r="U460" i="4"/>
  <c r="V460" i="4" s="1"/>
  <c r="I453" i="4"/>
  <c r="I454" i="4" s="1" a="1"/>
  <c r="W453" i="4"/>
  <c r="X453" i="4" s="1"/>
  <c r="Y453" i="4" s="1"/>
  <c r="O460" i="13" l="1"/>
  <c r="Q460" i="13" s="1"/>
  <c r="U460" i="13"/>
  <c r="V460" i="13" s="1"/>
  <c r="H461" i="13"/>
  <c r="R460" i="13"/>
  <c r="S460" i="13" s="1"/>
  <c r="I450" i="13"/>
  <c r="I451" i="13" s="1" a="1"/>
  <c r="W450" i="13"/>
  <c r="X450" i="13" s="1"/>
  <c r="I450" i="12"/>
  <c r="I451" i="12" s="1" a="1"/>
  <c r="W450" i="12"/>
  <c r="X450" i="12" s="1"/>
  <c r="H466" i="12"/>
  <c r="U465" i="12"/>
  <c r="V465" i="12" s="1"/>
  <c r="O465" i="12"/>
  <c r="Q465" i="12" s="1"/>
  <c r="R465" i="12"/>
  <c r="S465" i="12" s="1"/>
  <c r="I452" i="11"/>
  <c r="I453" i="11" s="1" a="1"/>
  <c r="W452" i="11"/>
  <c r="X452" i="11" s="1"/>
  <c r="U460" i="11"/>
  <c r="V460" i="11" s="1"/>
  <c r="H461" i="11"/>
  <c r="O460" i="11"/>
  <c r="Q460" i="11" s="1"/>
  <c r="R460" i="11"/>
  <c r="S460" i="11" s="1"/>
  <c r="H462" i="10"/>
  <c r="U461" i="10"/>
  <c r="V461" i="10" s="1"/>
  <c r="R461" i="10"/>
  <c r="S461" i="10" s="1"/>
  <c r="O461" i="10"/>
  <c r="Q461" i="10" s="1"/>
  <c r="I450" i="10"/>
  <c r="I451" i="10" s="1" a="1"/>
  <c r="W451" i="10" s="1"/>
  <c r="X450" i="10"/>
  <c r="H461" i="7"/>
  <c r="U460" i="7"/>
  <c r="V460" i="7" s="1"/>
  <c r="O460" i="7"/>
  <c r="Q460" i="7" s="1"/>
  <c r="R460" i="7"/>
  <c r="S460" i="7" s="1"/>
  <c r="I452" i="7"/>
  <c r="I453" i="7" s="1" a="1"/>
  <c r="W452" i="7"/>
  <c r="X452" i="7" s="1"/>
  <c r="Y452" i="7" s="1"/>
  <c r="W449" i="6"/>
  <c r="X449" i="6" s="1"/>
  <c r="Y449" i="6" s="1"/>
  <c r="I449" i="6"/>
  <c r="I450" i="6" s="1" a="1"/>
  <c r="H461" i="6"/>
  <c r="U460" i="6"/>
  <c r="V460" i="6" s="1"/>
  <c r="R460" i="6"/>
  <c r="S460" i="6" s="1"/>
  <c r="O460" i="6"/>
  <c r="Q460" i="6" s="1"/>
  <c r="U461" i="5"/>
  <c r="V461" i="5" s="1"/>
  <c r="H462" i="5"/>
  <c r="R461" i="5"/>
  <c r="S461" i="5" s="1"/>
  <c r="O461" i="5"/>
  <c r="Q461" i="5" s="1"/>
  <c r="W449" i="5"/>
  <c r="X449" i="5" s="1"/>
  <c r="Y449" i="5" s="1"/>
  <c r="I449" i="5"/>
  <c r="I450" i="5" s="1" a="1"/>
  <c r="O461" i="4"/>
  <c r="Q461" i="4" s="1"/>
  <c r="R461" i="4"/>
  <c r="S461" i="4" s="1"/>
  <c r="H462" i="4"/>
  <c r="U461" i="4"/>
  <c r="V461" i="4" s="1"/>
  <c r="I454" i="4"/>
  <c r="I455" i="4" s="1" a="1"/>
  <c r="W454" i="4"/>
  <c r="X454" i="4" s="1"/>
  <c r="Y454" i="4" s="1"/>
  <c r="H462" i="13" l="1"/>
  <c r="U461" i="13"/>
  <c r="V461" i="13" s="1"/>
  <c r="O461" i="13"/>
  <c r="Q461" i="13" s="1"/>
  <c r="R461" i="13"/>
  <c r="S461" i="13" s="1"/>
  <c r="I451" i="13"/>
  <c r="I452" i="13" s="1" a="1"/>
  <c r="W451" i="13"/>
  <c r="X451" i="13" s="1"/>
  <c r="H467" i="12"/>
  <c r="U466" i="12"/>
  <c r="V466" i="12" s="1"/>
  <c r="R466" i="12"/>
  <c r="S466" i="12" s="1"/>
  <c r="O466" i="12"/>
  <c r="Q466" i="12" s="1"/>
  <c r="I451" i="12"/>
  <c r="I452" i="12" s="1" a="1"/>
  <c r="W451" i="12"/>
  <c r="X451" i="12" s="1"/>
  <c r="H462" i="11"/>
  <c r="U461" i="11"/>
  <c r="V461" i="11" s="1"/>
  <c r="R461" i="11"/>
  <c r="S461" i="11" s="1"/>
  <c r="O461" i="11"/>
  <c r="Q461" i="11" s="1"/>
  <c r="I453" i="11"/>
  <c r="I454" i="11" s="1" a="1"/>
  <c r="W453" i="11"/>
  <c r="X453" i="11" s="1"/>
  <c r="U462" i="10"/>
  <c r="V462" i="10" s="1"/>
  <c r="O462" i="10"/>
  <c r="Q462" i="10" s="1"/>
  <c r="H463" i="10"/>
  <c r="R462" i="10"/>
  <c r="S462" i="10" s="1"/>
  <c r="X451" i="10"/>
  <c r="I451" i="10"/>
  <c r="I452" i="10" s="1" a="1"/>
  <c r="W452" i="10" s="1"/>
  <c r="I453" i="7"/>
  <c r="I454" i="7" s="1" a="1"/>
  <c r="W453" i="7"/>
  <c r="X453" i="7" s="1"/>
  <c r="Y453" i="7" s="1"/>
  <c r="H462" i="7"/>
  <c r="U461" i="7"/>
  <c r="V461" i="7" s="1"/>
  <c r="O461" i="7"/>
  <c r="Q461" i="7" s="1"/>
  <c r="R461" i="7"/>
  <c r="S461" i="7" s="1"/>
  <c r="H462" i="6"/>
  <c r="U461" i="6"/>
  <c r="V461" i="6" s="1"/>
  <c r="R461" i="6"/>
  <c r="S461" i="6" s="1"/>
  <c r="O461" i="6"/>
  <c r="Q461" i="6" s="1"/>
  <c r="W450" i="6"/>
  <c r="X450" i="6" s="1"/>
  <c r="Y450" i="6" s="1"/>
  <c r="I450" i="6"/>
  <c r="I451" i="6" s="1" a="1"/>
  <c r="W450" i="5"/>
  <c r="X450" i="5" s="1"/>
  <c r="Y450" i="5" s="1"/>
  <c r="I450" i="5"/>
  <c r="I451" i="5" s="1" a="1"/>
  <c r="H463" i="5"/>
  <c r="U462" i="5"/>
  <c r="V462" i="5" s="1"/>
  <c r="O462" i="5"/>
  <c r="Q462" i="5" s="1"/>
  <c r="R462" i="5"/>
  <c r="S462" i="5" s="1"/>
  <c r="O462" i="4"/>
  <c r="Q462" i="4" s="1"/>
  <c r="R462" i="4"/>
  <c r="S462" i="4" s="1"/>
  <c r="H463" i="4"/>
  <c r="U462" i="4"/>
  <c r="V462" i="4" s="1"/>
  <c r="I455" i="4"/>
  <c r="I456" i="4" s="1" a="1"/>
  <c r="W455" i="4"/>
  <c r="X455" i="4" s="1"/>
  <c r="Y455" i="4" s="1"/>
  <c r="H463" i="13" l="1"/>
  <c r="R462" i="13"/>
  <c r="S462" i="13" s="1"/>
  <c r="U462" i="13"/>
  <c r="V462" i="13" s="1"/>
  <c r="O462" i="13"/>
  <c r="Q462" i="13" s="1"/>
  <c r="I452" i="13"/>
  <c r="I453" i="13" s="1" a="1"/>
  <c r="W452" i="13"/>
  <c r="X452" i="13" s="1"/>
  <c r="I452" i="12"/>
  <c r="I453" i="12" s="1" a="1"/>
  <c r="W452" i="12"/>
  <c r="X452" i="12" s="1"/>
  <c r="H468" i="12"/>
  <c r="U467" i="12"/>
  <c r="V467" i="12" s="1"/>
  <c r="R467" i="12"/>
  <c r="S467" i="12" s="1"/>
  <c r="O467" i="12"/>
  <c r="Q467" i="12" s="1"/>
  <c r="I454" i="11"/>
  <c r="I455" i="11" s="1" a="1"/>
  <c r="W454" i="11"/>
  <c r="X454" i="11" s="1"/>
  <c r="H463" i="11"/>
  <c r="U462" i="11"/>
  <c r="V462" i="11" s="1"/>
  <c r="R462" i="11"/>
  <c r="S462" i="11" s="1"/>
  <c r="O462" i="11"/>
  <c r="Q462" i="11" s="1"/>
  <c r="U463" i="10"/>
  <c r="V463" i="10" s="1"/>
  <c r="H464" i="10"/>
  <c r="O463" i="10"/>
  <c r="Q463" i="10" s="1"/>
  <c r="R463" i="10"/>
  <c r="S463" i="10" s="1"/>
  <c r="I452" i="10"/>
  <c r="I453" i="10" s="1" a="1"/>
  <c r="W453" i="10" s="1"/>
  <c r="X452" i="10"/>
  <c r="U462" i="7"/>
  <c r="V462" i="7" s="1"/>
  <c r="H463" i="7"/>
  <c r="O462" i="7"/>
  <c r="Q462" i="7" s="1"/>
  <c r="R462" i="7"/>
  <c r="S462" i="7" s="1"/>
  <c r="I454" i="7"/>
  <c r="I455" i="7" s="1" a="1"/>
  <c r="W454" i="7"/>
  <c r="X454" i="7" s="1"/>
  <c r="Y454" i="7" s="1"/>
  <c r="W451" i="6"/>
  <c r="X451" i="6" s="1"/>
  <c r="Y451" i="6" s="1"/>
  <c r="I451" i="6"/>
  <c r="I452" i="6" s="1" a="1"/>
  <c r="U462" i="6"/>
  <c r="V462" i="6" s="1"/>
  <c r="H463" i="6"/>
  <c r="R462" i="6"/>
  <c r="S462" i="6" s="1"/>
  <c r="O462" i="6"/>
  <c r="Q462" i="6" s="1"/>
  <c r="U463" i="5"/>
  <c r="V463" i="5" s="1"/>
  <c r="H464" i="5"/>
  <c r="O463" i="5"/>
  <c r="Q463" i="5" s="1"/>
  <c r="R463" i="5"/>
  <c r="S463" i="5" s="1"/>
  <c r="W451" i="5"/>
  <c r="X451" i="5" s="1"/>
  <c r="Y451" i="5" s="1"/>
  <c r="I451" i="5"/>
  <c r="I452" i="5" s="1" a="1"/>
  <c r="O463" i="4"/>
  <c r="Q463" i="4" s="1"/>
  <c r="R463" i="4"/>
  <c r="S463" i="4" s="1"/>
  <c r="H464" i="4"/>
  <c r="U463" i="4"/>
  <c r="V463" i="4" s="1"/>
  <c r="I456" i="4"/>
  <c r="I457" i="4" s="1" a="1"/>
  <c r="W456" i="4"/>
  <c r="X456" i="4" s="1"/>
  <c r="Y456" i="4" s="1"/>
  <c r="U463" i="13" l="1"/>
  <c r="V463" i="13" s="1"/>
  <c r="H464" i="13"/>
  <c r="R463" i="13"/>
  <c r="S463" i="13" s="1"/>
  <c r="O463" i="13"/>
  <c r="Q463" i="13" s="1"/>
  <c r="I453" i="13"/>
  <c r="I454" i="13" s="1" a="1"/>
  <c r="W453" i="13"/>
  <c r="X453" i="13" s="1"/>
  <c r="H469" i="12"/>
  <c r="U468" i="12"/>
  <c r="V468" i="12" s="1"/>
  <c r="O468" i="12"/>
  <c r="Q468" i="12" s="1"/>
  <c r="R468" i="12"/>
  <c r="S468" i="12" s="1"/>
  <c r="I453" i="12"/>
  <c r="I454" i="12" s="1" a="1"/>
  <c r="W453" i="12"/>
  <c r="X453" i="12" s="1"/>
  <c r="H464" i="11"/>
  <c r="U463" i="11"/>
  <c r="V463" i="11" s="1"/>
  <c r="O463" i="11"/>
  <c r="Q463" i="11" s="1"/>
  <c r="R463" i="11"/>
  <c r="S463" i="11" s="1"/>
  <c r="I455" i="11"/>
  <c r="I456" i="11" s="1" a="1"/>
  <c r="W455" i="11"/>
  <c r="X455" i="11" s="1"/>
  <c r="H465" i="10"/>
  <c r="R464" i="10"/>
  <c r="S464" i="10" s="1"/>
  <c r="O464" i="10"/>
  <c r="Q464" i="10" s="1"/>
  <c r="U464" i="10"/>
  <c r="V464" i="10" s="1"/>
  <c r="I453" i="10"/>
  <c r="I454" i="10" s="1" a="1"/>
  <c r="W454" i="10" s="1"/>
  <c r="X453" i="10"/>
  <c r="U463" i="7"/>
  <c r="V463" i="7" s="1"/>
  <c r="H464" i="7"/>
  <c r="O463" i="7"/>
  <c r="Q463" i="7" s="1"/>
  <c r="R463" i="7"/>
  <c r="S463" i="7" s="1"/>
  <c r="I455" i="7"/>
  <c r="I456" i="7" s="1" a="1"/>
  <c r="W455" i="7"/>
  <c r="X455" i="7" s="1"/>
  <c r="Y455" i="7" s="1"/>
  <c r="U463" i="6"/>
  <c r="V463" i="6" s="1"/>
  <c r="H464" i="6"/>
  <c r="O463" i="6"/>
  <c r="Q463" i="6" s="1"/>
  <c r="R463" i="6"/>
  <c r="S463" i="6" s="1"/>
  <c r="W452" i="6"/>
  <c r="X452" i="6" s="1"/>
  <c r="Y452" i="6" s="1"/>
  <c r="I452" i="6"/>
  <c r="I453" i="6" s="1" a="1"/>
  <c r="W452" i="5"/>
  <c r="X452" i="5" s="1"/>
  <c r="Y452" i="5" s="1"/>
  <c r="I452" i="5"/>
  <c r="I453" i="5" s="1" a="1"/>
  <c r="U464" i="5"/>
  <c r="V464" i="5" s="1"/>
  <c r="H465" i="5"/>
  <c r="R464" i="5"/>
  <c r="S464" i="5" s="1"/>
  <c r="O464" i="5"/>
  <c r="Q464" i="5" s="1"/>
  <c r="O464" i="4"/>
  <c r="Q464" i="4" s="1"/>
  <c r="R464" i="4"/>
  <c r="S464" i="4" s="1"/>
  <c r="H465" i="4"/>
  <c r="U464" i="4"/>
  <c r="V464" i="4" s="1"/>
  <c r="I457" i="4"/>
  <c r="I458" i="4" s="1" a="1"/>
  <c r="W457" i="4"/>
  <c r="X457" i="4" s="1"/>
  <c r="Y457" i="4" s="1"/>
  <c r="H465" i="13" l="1"/>
  <c r="U464" i="13"/>
  <c r="V464" i="13" s="1"/>
  <c r="R464" i="13"/>
  <c r="S464" i="13" s="1"/>
  <c r="O464" i="13"/>
  <c r="Q464" i="13" s="1"/>
  <c r="I454" i="13"/>
  <c r="I455" i="13" s="1" a="1"/>
  <c r="W454" i="13"/>
  <c r="X454" i="13" s="1"/>
  <c r="I454" i="12"/>
  <c r="I455" i="12" s="1" a="1"/>
  <c r="W454" i="12"/>
  <c r="X454" i="12" s="1"/>
  <c r="U469" i="12"/>
  <c r="V469" i="12" s="1"/>
  <c r="H470" i="12"/>
  <c r="O469" i="12"/>
  <c r="Q469" i="12" s="1"/>
  <c r="R469" i="12"/>
  <c r="S469" i="12" s="1"/>
  <c r="I456" i="11"/>
  <c r="I457" i="11" s="1" a="1"/>
  <c r="W456" i="11"/>
  <c r="X456" i="11" s="1"/>
  <c r="H465" i="11"/>
  <c r="U464" i="11"/>
  <c r="V464" i="11" s="1"/>
  <c r="O464" i="11"/>
  <c r="Q464" i="11" s="1"/>
  <c r="R464" i="11"/>
  <c r="S464" i="11" s="1"/>
  <c r="H466" i="10"/>
  <c r="R465" i="10"/>
  <c r="S465" i="10" s="1"/>
  <c r="O465" i="10"/>
  <c r="Q465" i="10" s="1"/>
  <c r="U465" i="10"/>
  <c r="V465" i="10" s="1"/>
  <c r="I454" i="10"/>
  <c r="I455" i="10" s="1" a="1"/>
  <c r="W455" i="10" s="1"/>
  <c r="X454" i="10"/>
  <c r="W456" i="7"/>
  <c r="X456" i="7" s="1"/>
  <c r="Y456" i="7" s="1"/>
  <c r="I456" i="7"/>
  <c r="I457" i="7" s="1" a="1"/>
  <c r="U464" i="7"/>
  <c r="V464" i="7" s="1"/>
  <c r="H465" i="7"/>
  <c r="O464" i="7"/>
  <c r="Q464" i="7" s="1"/>
  <c r="R464" i="7"/>
  <c r="S464" i="7" s="1"/>
  <c r="I453" i="6"/>
  <c r="I454" i="6" s="1" a="1"/>
  <c r="W453" i="6"/>
  <c r="X453" i="6" s="1"/>
  <c r="Y453" i="6" s="1"/>
  <c r="U464" i="6"/>
  <c r="V464" i="6" s="1"/>
  <c r="H465" i="6"/>
  <c r="O464" i="6"/>
  <c r="Q464" i="6" s="1"/>
  <c r="R464" i="6"/>
  <c r="S464" i="6" s="1"/>
  <c r="H466" i="5"/>
  <c r="U465" i="5"/>
  <c r="V465" i="5" s="1"/>
  <c r="O465" i="5"/>
  <c r="Q465" i="5" s="1"/>
  <c r="R465" i="5"/>
  <c r="S465" i="5" s="1"/>
  <c r="W453" i="5"/>
  <c r="X453" i="5" s="1"/>
  <c r="Y453" i="5" s="1"/>
  <c r="I453" i="5"/>
  <c r="I454" i="5" s="1" a="1"/>
  <c r="O465" i="4"/>
  <c r="Q465" i="4" s="1"/>
  <c r="R465" i="4"/>
  <c r="S465" i="4" s="1"/>
  <c r="H466" i="4"/>
  <c r="U465" i="4"/>
  <c r="V465" i="4" s="1"/>
  <c r="I458" i="4"/>
  <c r="I459" i="4" s="1" a="1"/>
  <c r="W458" i="4"/>
  <c r="X458" i="4" s="1"/>
  <c r="Y458" i="4" s="1"/>
  <c r="U465" i="13" l="1"/>
  <c r="V465" i="13" s="1"/>
  <c r="H466" i="13"/>
  <c r="O465" i="13"/>
  <c r="Q465" i="13" s="1"/>
  <c r="R465" i="13"/>
  <c r="S465" i="13" s="1"/>
  <c r="I455" i="13"/>
  <c r="I456" i="13" s="1" a="1"/>
  <c r="W455" i="13"/>
  <c r="X455" i="13" s="1"/>
  <c r="U470" i="12"/>
  <c r="V470" i="12" s="1"/>
  <c r="H471" i="12"/>
  <c r="R470" i="12"/>
  <c r="S470" i="12" s="1"/>
  <c r="O470" i="12"/>
  <c r="Q470" i="12" s="1"/>
  <c r="I455" i="12"/>
  <c r="I456" i="12" s="1" a="1"/>
  <c r="W455" i="12"/>
  <c r="X455" i="12" s="1"/>
  <c r="H466" i="11"/>
  <c r="U465" i="11"/>
  <c r="V465" i="11" s="1"/>
  <c r="R465" i="11"/>
  <c r="S465" i="11" s="1"/>
  <c r="O465" i="11"/>
  <c r="Q465" i="11" s="1"/>
  <c r="I457" i="11"/>
  <c r="I458" i="11" s="1" a="1"/>
  <c r="W457" i="11"/>
  <c r="X457" i="11" s="1"/>
  <c r="R466" i="10"/>
  <c r="S466" i="10" s="1"/>
  <c r="U466" i="10"/>
  <c r="V466" i="10" s="1"/>
  <c r="H467" i="10"/>
  <c r="O466" i="10"/>
  <c r="Q466" i="10" s="1"/>
  <c r="X455" i="10"/>
  <c r="I455" i="10"/>
  <c r="I456" i="10" s="1" a="1"/>
  <c r="W456" i="10" s="1"/>
  <c r="H466" i="7"/>
  <c r="U465" i="7"/>
  <c r="V465" i="7" s="1"/>
  <c r="R465" i="7"/>
  <c r="S465" i="7" s="1"/>
  <c r="O465" i="7"/>
  <c r="Q465" i="7" s="1"/>
  <c r="W457" i="7"/>
  <c r="X457" i="7" s="1"/>
  <c r="Y457" i="7" s="1"/>
  <c r="I457" i="7"/>
  <c r="I458" i="7" s="1" a="1"/>
  <c r="H466" i="6"/>
  <c r="U465" i="6"/>
  <c r="V465" i="6" s="1"/>
  <c r="O465" i="6"/>
  <c r="Q465" i="6" s="1"/>
  <c r="R465" i="6"/>
  <c r="S465" i="6" s="1"/>
  <c r="I454" i="6"/>
  <c r="I455" i="6" s="1" a="1"/>
  <c r="W454" i="6"/>
  <c r="X454" i="6" s="1"/>
  <c r="Y454" i="6" s="1"/>
  <c r="I454" i="5"/>
  <c r="I455" i="5" s="1" a="1"/>
  <c r="W454" i="5"/>
  <c r="X454" i="5" s="1"/>
  <c r="Y454" i="5" s="1"/>
  <c r="H467" i="5"/>
  <c r="U466" i="5"/>
  <c r="V466" i="5" s="1"/>
  <c r="R466" i="5"/>
  <c r="S466" i="5" s="1"/>
  <c r="O466" i="5"/>
  <c r="Q466" i="5" s="1"/>
  <c r="O466" i="4"/>
  <c r="Q466" i="4" s="1"/>
  <c r="R466" i="4"/>
  <c r="S466" i="4" s="1"/>
  <c r="H467" i="4"/>
  <c r="U466" i="4"/>
  <c r="V466" i="4" s="1"/>
  <c r="I459" i="4"/>
  <c r="I460" i="4" s="1" a="1"/>
  <c r="W459" i="4"/>
  <c r="X459" i="4" s="1"/>
  <c r="Y459" i="4" s="1"/>
  <c r="O466" i="13" l="1"/>
  <c r="Q466" i="13" s="1"/>
  <c r="H467" i="13"/>
  <c r="U466" i="13"/>
  <c r="V466" i="13" s="1"/>
  <c r="R466" i="13"/>
  <c r="S466" i="13" s="1"/>
  <c r="I456" i="13"/>
  <c r="I457" i="13" s="1" a="1"/>
  <c r="W456" i="13"/>
  <c r="X456" i="13" s="1"/>
  <c r="I456" i="12"/>
  <c r="I457" i="12" s="1" a="1"/>
  <c r="W456" i="12"/>
  <c r="X456" i="12" s="1"/>
  <c r="U471" i="12"/>
  <c r="V471" i="12" s="1"/>
  <c r="H472" i="12"/>
  <c r="R471" i="12"/>
  <c r="S471" i="12" s="1"/>
  <c r="O471" i="12"/>
  <c r="Q471" i="12" s="1"/>
  <c r="I458" i="11"/>
  <c r="I459" i="11" s="1" a="1"/>
  <c r="W458" i="11"/>
  <c r="X458" i="11" s="1"/>
  <c r="H467" i="11"/>
  <c r="U466" i="11"/>
  <c r="V466" i="11" s="1"/>
  <c r="R466" i="11"/>
  <c r="S466" i="11" s="1"/>
  <c r="O466" i="11"/>
  <c r="Q466" i="11" s="1"/>
  <c r="H468" i="10"/>
  <c r="R467" i="10"/>
  <c r="S467" i="10" s="1"/>
  <c r="U467" i="10"/>
  <c r="V467" i="10" s="1"/>
  <c r="O467" i="10"/>
  <c r="Q467" i="10" s="1"/>
  <c r="X456" i="10"/>
  <c r="I456" i="10"/>
  <c r="I457" i="10" s="1" a="1"/>
  <c r="W457" i="10" s="1"/>
  <c r="W458" i="7"/>
  <c r="X458" i="7" s="1"/>
  <c r="Y458" i="7" s="1"/>
  <c r="I458" i="7"/>
  <c r="I459" i="7" s="1" a="1"/>
  <c r="H467" i="7"/>
  <c r="U466" i="7"/>
  <c r="V466" i="7" s="1"/>
  <c r="O466" i="7"/>
  <c r="Q466" i="7" s="1"/>
  <c r="R466" i="7"/>
  <c r="S466" i="7" s="1"/>
  <c r="W455" i="6"/>
  <c r="X455" i="6" s="1"/>
  <c r="Y455" i="6" s="1"/>
  <c r="I455" i="6"/>
  <c r="I456" i="6" s="1" a="1"/>
  <c r="H467" i="6"/>
  <c r="U466" i="6"/>
  <c r="V466" i="6" s="1"/>
  <c r="O466" i="6"/>
  <c r="Q466" i="6" s="1"/>
  <c r="R466" i="6"/>
  <c r="S466" i="6" s="1"/>
  <c r="H468" i="5"/>
  <c r="U467" i="5"/>
  <c r="V467" i="5" s="1"/>
  <c r="O467" i="5"/>
  <c r="Q467" i="5" s="1"/>
  <c r="R467" i="5"/>
  <c r="S467" i="5" s="1"/>
  <c r="I455" i="5"/>
  <c r="I456" i="5" s="1" a="1"/>
  <c r="W455" i="5"/>
  <c r="X455" i="5" s="1"/>
  <c r="Y455" i="5" s="1"/>
  <c r="O467" i="4"/>
  <c r="Q467" i="4" s="1"/>
  <c r="R467" i="4"/>
  <c r="S467" i="4" s="1"/>
  <c r="H468" i="4"/>
  <c r="U467" i="4"/>
  <c r="V467" i="4" s="1"/>
  <c r="I460" i="4"/>
  <c r="I461" i="4" s="1" a="1"/>
  <c r="W460" i="4"/>
  <c r="X460" i="4" s="1"/>
  <c r="Y460" i="4" s="1"/>
  <c r="H468" i="13" l="1"/>
  <c r="R467" i="13"/>
  <c r="S467" i="13" s="1"/>
  <c r="U467" i="13"/>
  <c r="V467" i="13" s="1"/>
  <c r="O467" i="13"/>
  <c r="Q467" i="13" s="1"/>
  <c r="I457" i="13"/>
  <c r="I458" i="13" s="1" a="1"/>
  <c r="W457" i="13"/>
  <c r="X457" i="13" s="1"/>
  <c r="U472" i="12"/>
  <c r="V472" i="12" s="1"/>
  <c r="H473" i="12"/>
  <c r="O472" i="12"/>
  <c r="Q472" i="12" s="1"/>
  <c r="R472" i="12"/>
  <c r="S472" i="12" s="1"/>
  <c r="I457" i="12"/>
  <c r="I458" i="12" s="1" a="1"/>
  <c r="W457" i="12"/>
  <c r="X457" i="12" s="1"/>
  <c r="H468" i="11"/>
  <c r="U467" i="11"/>
  <c r="V467" i="11" s="1"/>
  <c r="O467" i="11"/>
  <c r="Q467" i="11" s="1"/>
  <c r="R467" i="11"/>
  <c r="S467" i="11" s="1"/>
  <c r="I459" i="11"/>
  <c r="I460" i="11" s="1" a="1"/>
  <c r="W459" i="11"/>
  <c r="X459" i="11" s="1"/>
  <c r="H469" i="10"/>
  <c r="U468" i="10"/>
  <c r="V468" i="10" s="1"/>
  <c r="O468" i="10"/>
  <c r="Q468" i="10" s="1"/>
  <c r="R468" i="10"/>
  <c r="S468" i="10" s="1"/>
  <c r="X457" i="10"/>
  <c r="I457" i="10"/>
  <c r="I458" i="10" s="1" a="1"/>
  <c r="W458" i="10" s="1"/>
  <c r="H468" i="7"/>
  <c r="U467" i="7"/>
  <c r="V467" i="7" s="1"/>
  <c r="R467" i="7"/>
  <c r="S467" i="7" s="1"/>
  <c r="O467" i="7"/>
  <c r="Q467" i="7" s="1"/>
  <c r="W459" i="7"/>
  <c r="X459" i="7" s="1"/>
  <c r="Y459" i="7" s="1"/>
  <c r="I459" i="7"/>
  <c r="I460" i="7" s="1" a="1"/>
  <c r="H468" i="6"/>
  <c r="U467" i="6"/>
  <c r="V467" i="6" s="1"/>
  <c r="O467" i="6"/>
  <c r="Q467" i="6" s="1"/>
  <c r="R467" i="6"/>
  <c r="S467" i="6" s="1"/>
  <c r="W456" i="6"/>
  <c r="X456" i="6" s="1"/>
  <c r="Y456" i="6" s="1"/>
  <c r="I456" i="6"/>
  <c r="I457" i="6" s="1" a="1"/>
  <c r="I456" i="5"/>
  <c r="I457" i="5" s="1" a="1"/>
  <c r="W456" i="5"/>
  <c r="X456" i="5" s="1"/>
  <c r="Y456" i="5" s="1"/>
  <c r="H469" i="5"/>
  <c r="U468" i="5"/>
  <c r="V468" i="5" s="1"/>
  <c r="O468" i="5"/>
  <c r="Q468" i="5" s="1"/>
  <c r="R468" i="5"/>
  <c r="S468" i="5" s="1"/>
  <c r="O468" i="4"/>
  <c r="Q468" i="4" s="1"/>
  <c r="R468" i="4"/>
  <c r="S468" i="4" s="1"/>
  <c r="H469" i="4"/>
  <c r="U468" i="4"/>
  <c r="V468" i="4" s="1"/>
  <c r="I461" i="4"/>
  <c r="I462" i="4" s="1" a="1"/>
  <c r="W461" i="4"/>
  <c r="X461" i="4" s="1"/>
  <c r="Y461" i="4" s="1"/>
  <c r="H469" i="13" l="1"/>
  <c r="R468" i="13"/>
  <c r="S468" i="13" s="1"/>
  <c r="U468" i="13"/>
  <c r="V468" i="13" s="1"/>
  <c r="O468" i="13"/>
  <c r="Q468" i="13" s="1"/>
  <c r="I458" i="13"/>
  <c r="I459" i="13" s="1" a="1"/>
  <c r="W458" i="13"/>
  <c r="X458" i="13" s="1"/>
  <c r="I458" i="12"/>
  <c r="I459" i="12" s="1" a="1"/>
  <c r="W458" i="12"/>
  <c r="X458" i="12" s="1"/>
  <c r="U473" i="12"/>
  <c r="V473" i="12" s="1"/>
  <c r="H474" i="12"/>
  <c r="O473" i="12"/>
  <c r="Q473" i="12" s="1"/>
  <c r="R473" i="12"/>
  <c r="S473" i="12" s="1"/>
  <c r="I460" i="11"/>
  <c r="I461" i="11" s="1" a="1"/>
  <c r="W460" i="11"/>
  <c r="X460" i="11" s="1"/>
  <c r="U468" i="11"/>
  <c r="V468" i="11" s="1"/>
  <c r="H469" i="11"/>
  <c r="O468" i="11"/>
  <c r="Q468" i="11" s="1"/>
  <c r="R468" i="11"/>
  <c r="S468" i="11" s="1"/>
  <c r="U469" i="10"/>
  <c r="V469" i="10" s="1"/>
  <c r="H470" i="10"/>
  <c r="O469" i="10"/>
  <c r="Q469" i="10" s="1"/>
  <c r="R469" i="10"/>
  <c r="S469" i="10" s="1"/>
  <c r="X458" i="10"/>
  <c r="I458" i="10"/>
  <c r="I459" i="10" s="1" a="1"/>
  <c r="W459" i="10" s="1"/>
  <c r="I460" i="7"/>
  <c r="I461" i="7" s="1" a="1"/>
  <c r="W460" i="7"/>
  <c r="X460" i="7" s="1"/>
  <c r="Y460" i="7" s="1"/>
  <c r="U468" i="7"/>
  <c r="V468" i="7" s="1"/>
  <c r="H469" i="7"/>
  <c r="O468" i="7"/>
  <c r="Q468" i="7" s="1"/>
  <c r="R468" i="7"/>
  <c r="S468" i="7" s="1"/>
  <c r="W457" i="6"/>
  <c r="X457" i="6" s="1"/>
  <c r="Y457" i="6" s="1"/>
  <c r="I457" i="6"/>
  <c r="I458" i="6" s="1" a="1"/>
  <c r="U468" i="6"/>
  <c r="V468" i="6" s="1"/>
  <c r="H469" i="6"/>
  <c r="O468" i="6"/>
  <c r="Q468" i="6" s="1"/>
  <c r="R468" i="6"/>
  <c r="S468" i="6" s="1"/>
  <c r="U469" i="5"/>
  <c r="V469" i="5" s="1"/>
  <c r="H470" i="5"/>
  <c r="R469" i="5"/>
  <c r="S469" i="5" s="1"/>
  <c r="O469" i="5"/>
  <c r="Q469" i="5" s="1"/>
  <c r="W457" i="5"/>
  <c r="X457" i="5" s="1"/>
  <c r="Y457" i="5" s="1"/>
  <c r="I457" i="5"/>
  <c r="I458" i="5" s="1" a="1"/>
  <c r="O469" i="4"/>
  <c r="Q469" i="4" s="1"/>
  <c r="R469" i="4"/>
  <c r="S469" i="4" s="1"/>
  <c r="H470" i="4"/>
  <c r="U469" i="4"/>
  <c r="V469" i="4" s="1"/>
  <c r="I462" i="4"/>
  <c r="I463" i="4" s="1" a="1"/>
  <c r="W462" i="4"/>
  <c r="X462" i="4" s="1"/>
  <c r="Y462" i="4" s="1"/>
  <c r="O469" i="13" l="1"/>
  <c r="Q469" i="13" s="1"/>
  <c r="U469" i="13"/>
  <c r="V469" i="13" s="1"/>
  <c r="H470" i="13"/>
  <c r="R469" i="13"/>
  <c r="S469" i="13" s="1"/>
  <c r="I459" i="13"/>
  <c r="I460" i="13" s="1" a="1"/>
  <c r="W459" i="13"/>
  <c r="X459" i="13" s="1"/>
  <c r="H475" i="12"/>
  <c r="U474" i="12"/>
  <c r="V474" i="12" s="1"/>
  <c r="O474" i="12"/>
  <c r="Q474" i="12" s="1"/>
  <c r="R474" i="12"/>
  <c r="S474" i="12" s="1"/>
  <c r="I459" i="12"/>
  <c r="I460" i="12" s="1" a="1"/>
  <c r="W459" i="12"/>
  <c r="X459" i="12" s="1"/>
  <c r="I461" i="11"/>
  <c r="I462" i="11" s="1" a="1"/>
  <c r="W461" i="11"/>
  <c r="X461" i="11" s="1"/>
  <c r="U469" i="11"/>
  <c r="V469" i="11" s="1"/>
  <c r="H470" i="11"/>
  <c r="R469" i="11"/>
  <c r="S469" i="11" s="1"/>
  <c r="O469" i="11"/>
  <c r="Q469" i="11" s="1"/>
  <c r="U470" i="10"/>
  <c r="V470" i="10" s="1"/>
  <c r="H471" i="10"/>
  <c r="R470" i="10"/>
  <c r="S470" i="10" s="1"/>
  <c r="O470" i="10"/>
  <c r="Q470" i="10" s="1"/>
  <c r="I459" i="10"/>
  <c r="I460" i="10" s="1" a="1"/>
  <c r="W460" i="10" s="1"/>
  <c r="X459" i="10"/>
  <c r="U469" i="7"/>
  <c r="V469" i="7" s="1"/>
  <c r="H470" i="7"/>
  <c r="R469" i="7"/>
  <c r="S469" i="7" s="1"/>
  <c r="O469" i="7"/>
  <c r="Q469" i="7" s="1"/>
  <c r="W461" i="7"/>
  <c r="X461" i="7" s="1"/>
  <c r="Y461" i="7" s="1"/>
  <c r="I461" i="7"/>
  <c r="I462" i="7" s="1" a="1"/>
  <c r="U469" i="6"/>
  <c r="V469" i="6" s="1"/>
  <c r="H470" i="6"/>
  <c r="O469" i="6"/>
  <c r="Q469" i="6" s="1"/>
  <c r="R469" i="6"/>
  <c r="S469" i="6" s="1"/>
  <c r="I458" i="6"/>
  <c r="I459" i="6" s="1" a="1"/>
  <c r="W458" i="6"/>
  <c r="X458" i="6" s="1"/>
  <c r="Y458" i="6" s="1"/>
  <c r="U470" i="5"/>
  <c r="V470" i="5" s="1"/>
  <c r="H471" i="5"/>
  <c r="O470" i="5"/>
  <c r="Q470" i="5" s="1"/>
  <c r="R470" i="5"/>
  <c r="S470" i="5" s="1"/>
  <c r="I458" i="5"/>
  <c r="I459" i="5" s="1" a="1"/>
  <c r="W458" i="5"/>
  <c r="X458" i="5" s="1"/>
  <c r="Y458" i="5" s="1"/>
  <c r="O470" i="4"/>
  <c r="Q470" i="4" s="1"/>
  <c r="R470" i="4"/>
  <c r="S470" i="4" s="1"/>
  <c r="H471" i="4"/>
  <c r="U470" i="4"/>
  <c r="V470" i="4" s="1"/>
  <c r="I463" i="4"/>
  <c r="I464" i="4" s="1" a="1"/>
  <c r="W463" i="4"/>
  <c r="X463" i="4" s="1"/>
  <c r="Y463" i="4" s="1"/>
  <c r="R470" i="13" l="1"/>
  <c r="S470" i="13" s="1"/>
  <c r="U470" i="13"/>
  <c r="V470" i="13" s="1"/>
  <c r="H471" i="13"/>
  <c r="O470" i="13"/>
  <c r="Q470" i="13" s="1"/>
  <c r="I460" i="13"/>
  <c r="I461" i="13" s="1" a="1"/>
  <c r="W460" i="13"/>
  <c r="X460" i="13" s="1"/>
  <c r="I460" i="12"/>
  <c r="I461" i="12" s="1" a="1"/>
  <c r="W460" i="12"/>
  <c r="X460" i="12" s="1"/>
  <c r="H476" i="12"/>
  <c r="U475" i="12"/>
  <c r="V475" i="12" s="1"/>
  <c r="R475" i="12"/>
  <c r="S475" i="12" s="1"/>
  <c r="O475" i="12"/>
  <c r="Q475" i="12" s="1"/>
  <c r="U470" i="11"/>
  <c r="V470" i="11" s="1"/>
  <c r="H471" i="11"/>
  <c r="O470" i="11"/>
  <c r="Q470" i="11" s="1"/>
  <c r="R470" i="11"/>
  <c r="S470" i="11" s="1"/>
  <c r="I462" i="11"/>
  <c r="I463" i="11" s="1" a="1"/>
  <c r="W462" i="11"/>
  <c r="X462" i="11" s="1"/>
  <c r="H472" i="10"/>
  <c r="U471" i="10"/>
  <c r="V471" i="10" s="1"/>
  <c r="R471" i="10"/>
  <c r="S471" i="10" s="1"/>
  <c r="O471" i="10"/>
  <c r="Q471" i="10" s="1"/>
  <c r="I460" i="10"/>
  <c r="I461" i="10" s="1" a="1"/>
  <c r="W461" i="10" s="1"/>
  <c r="X460" i="10"/>
  <c r="W462" i="7"/>
  <c r="X462" i="7" s="1"/>
  <c r="Y462" i="7" s="1"/>
  <c r="I462" i="7"/>
  <c r="I463" i="7" s="1" a="1"/>
  <c r="U470" i="7"/>
  <c r="V470" i="7" s="1"/>
  <c r="H471" i="7"/>
  <c r="O470" i="7"/>
  <c r="Q470" i="7" s="1"/>
  <c r="R470" i="7"/>
  <c r="S470" i="7" s="1"/>
  <c r="I459" i="6"/>
  <c r="I460" i="6" s="1" a="1"/>
  <c r="W459" i="6"/>
  <c r="X459" i="6" s="1"/>
  <c r="Y459" i="6" s="1"/>
  <c r="U470" i="6"/>
  <c r="V470" i="6" s="1"/>
  <c r="H471" i="6"/>
  <c r="O470" i="6"/>
  <c r="Q470" i="6" s="1"/>
  <c r="R470" i="6"/>
  <c r="S470" i="6" s="1"/>
  <c r="I459" i="5"/>
  <c r="I460" i="5" s="1" a="1"/>
  <c r="W459" i="5"/>
  <c r="X459" i="5" s="1"/>
  <c r="Y459" i="5" s="1"/>
  <c r="U471" i="5"/>
  <c r="V471" i="5" s="1"/>
  <c r="H472" i="5"/>
  <c r="O471" i="5"/>
  <c r="Q471" i="5" s="1"/>
  <c r="R471" i="5"/>
  <c r="S471" i="5" s="1"/>
  <c r="O471" i="4"/>
  <c r="Q471" i="4" s="1"/>
  <c r="R471" i="4"/>
  <c r="S471" i="4" s="1"/>
  <c r="H472" i="4"/>
  <c r="U471" i="4"/>
  <c r="V471" i="4" s="1"/>
  <c r="I464" i="4"/>
  <c r="I465" i="4" s="1" a="1"/>
  <c r="W464" i="4"/>
  <c r="X464" i="4" s="1"/>
  <c r="Y464" i="4" s="1"/>
  <c r="H472" i="13" l="1"/>
  <c r="O471" i="13"/>
  <c r="Q471" i="13" s="1"/>
  <c r="U471" i="13"/>
  <c r="V471" i="13" s="1"/>
  <c r="R471" i="13"/>
  <c r="S471" i="13" s="1"/>
  <c r="I461" i="13"/>
  <c r="I462" i="13" s="1" a="1"/>
  <c r="W461" i="13"/>
  <c r="X461" i="13" s="1"/>
  <c r="H477" i="12"/>
  <c r="U476" i="12"/>
  <c r="V476" i="12" s="1"/>
  <c r="O476" i="12"/>
  <c r="Q476" i="12" s="1"/>
  <c r="R476" i="12"/>
  <c r="S476" i="12" s="1"/>
  <c r="I461" i="12"/>
  <c r="I462" i="12" s="1" a="1"/>
  <c r="W461" i="12"/>
  <c r="X461" i="12" s="1"/>
  <c r="I463" i="11"/>
  <c r="I464" i="11" s="1" a="1"/>
  <c r="W463" i="11"/>
  <c r="X463" i="11" s="1"/>
  <c r="U471" i="11"/>
  <c r="V471" i="11" s="1"/>
  <c r="H472" i="11"/>
  <c r="R471" i="11"/>
  <c r="S471" i="11" s="1"/>
  <c r="O471" i="11"/>
  <c r="Q471" i="11" s="1"/>
  <c r="U472" i="10"/>
  <c r="V472" i="10" s="1"/>
  <c r="H473" i="10"/>
  <c r="R472" i="10"/>
  <c r="S472" i="10" s="1"/>
  <c r="O472" i="10"/>
  <c r="Q472" i="10" s="1"/>
  <c r="X461" i="10"/>
  <c r="I461" i="10"/>
  <c r="I462" i="10" s="1" a="1"/>
  <c r="W462" i="10" s="1"/>
  <c r="H472" i="7"/>
  <c r="U471" i="7"/>
  <c r="V471" i="7" s="1"/>
  <c r="O471" i="7"/>
  <c r="Q471" i="7" s="1"/>
  <c r="R471" i="7"/>
  <c r="S471" i="7" s="1"/>
  <c r="W463" i="7"/>
  <c r="X463" i="7" s="1"/>
  <c r="Y463" i="7" s="1"/>
  <c r="I463" i="7"/>
  <c r="I464" i="7" s="1" a="1"/>
  <c r="H472" i="6"/>
  <c r="U471" i="6"/>
  <c r="V471" i="6" s="1"/>
  <c r="O471" i="6"/>
  <c r="Q471" i="6" s="1"/>
  <c r="R471" i="6"/>
  <c r="S471" i="6" s="1"/>
  <c r="I460" i="6"/>
  <c r="I461" i="6" s="1" a="1"/>
  <c r="W460" i="6"/>
  <c r="X460" i="6" s="1"/>
  <c r="Y460" i="6" s="1"/>
  <c r="H473" i="5"/>
  <c r="U472" i="5"/>
  <c r="V472" i="5" s="1"/>
  <c r="O472" i="5"/>
  <c r="Q472" i="5" s="1"/>
  <c r="R472" i="5"/>
  <c r="S472" i="5" s="1"/>
  <c r="I460" i="5"/>
  <c r="I461" i="5" s="1" a="1"/>
  <c r="W460" i="5"/>
  <c r="X460" i="5" s="1"/>
  <c r="Y460" i="5" s="1"/>
  <c r="O472" i="4"/>
  <c r="Q472" i="4" s="1"/>
  <c r="R472" i="4"/>
  <c r="S472" i="4" s="1"/>
  <c r="H473" i="4"/>
  <c r="U472" i="4"/>
  <c r="V472" i="4" s="1"/>
  <c r="I465" i="4"/>
  <c r="I466" i="4" s="1" a="1"/>
  <c r="W465" i="4"/>
  <c r="X465" i="4" s="1"/>
  <c r="Y465" i="4" s="1"/>
  <c r="H473" i="13" l="1"/>
  <c r="O472" i="13"/>
  <c r="Q472" i="13" s="1"/>
  <c r="R472" i="13"/>
  <c r="S472" i="13" s="1"/>
  <c r="U472" i="13"/>
  <c r="V472" i="13" s="1"/>
  <c r="I462" i="13"/>
  <c r="I463" i="13" s="1" a="1"/>
  <c r="W462" i="13"/>
  <c r="X462" i="13" s="1"/>
  <c r="I462" i="12"/>
  <c r="I463" i="12" s="1" a="1"/>
  <c r="W462" i="12"/>
  <c r="X462" i="12" s="1"/>
  <c r="H478" i="12"/>
  <c r="U477" i="12"/>
  <c r="V477" i="12" s="1"/>
  <c r="O477" i="12"/>
  <c r="Q477" i="12" s="1"/>
  <c r="R477" i="12"/>
  <c r="S477" i="12" s="1"/>
  <c r="U472" i="11"/>
  <c r="V472" i="11" s="1"/>
  <c r="H473" i="11"/>
  <c r="O472" i="11"/>
  <c r="Q472" i="11" s="1"/>
  <c r="R472" i="11"/>
  <c r="S472" i="11" s="1"/>
  <c r="I464" i="11"/>
  <c r="I465" i="11" s="1" a="1"/>
  <c r="W464" i="11"/>
  <c r="X464" i="11" s="1"/>
  <c r="H474" i="10"/>
  <c r="O473" i="10"/>
  <c r="Q473" i="10" s="1"/>
  <c r="U473" i="10"/>
  <c r="V473" i="10" s="1"/>
  <c r="R473" i="10"/>
  <c r="S473" i="10" s="1"/>
  <c r="X462" i="10"/>
  <c r="I462" i="10"/>
  <c r="I463" i="10" s="1" a="1"/>
  <c r="W463" i="10" s="1"/>
  <c r="I464" i="7"/>
  <c r="I465" i="7" s="1" a="1"/>
  <c r="W464" i="7"/>
  <c r="X464" i="7" s="1"/>
  <c r="Y464" i="7" s="1"/>
  <c r="H473" i="7"/>
  <c r="U472" i="7"/>
  <c r="V472" i="7" s="1"/>
  <c r="O472" i="7"/>
  <c r="Q472" i="7" s="1"/>
  <c r="R472" i="7"/>
  <c r="S472" i="7" s="1"/>
  <c r="I461" i="6"/>
  <c r="I462" i="6" s="1" a="1"/>
  <c r="W461" i="6"/>
  <c r="X461" i="6" s="1"/>
  <c r="Y461" i="6" s="1"/>
  <c r="H473" i="6"/>
  <c r="U472" i="6"/>
  <c r="V472" i="6" s="1"/>
  <c r="O472" i="6"/>
  <c r="Q472" i="6" s="1"/>
  <c r="R472" i="6"/>
  <c r="S472" i="6" s="1"/>
  <c r="W461" i="5"/>
  <c r="X461" i="5" s="1"/>
  <c r="Y461" i="5" s="1"/>
  <c r="I461" i="5"/>
  <c r="I462" i="5" s="1" a="1"/>
  <c r="U473" i="5"/>
  <c r="V473" i="5" s="1"/>
  <c r="H474" i="5"/>
  <c r="O473" i="5"/>
  <c r="Q473" i="5" s="1"/>
  <c r="R473" i="5"/>
  <c r="S473" i="5" s="1"/>
  <c r="O473" i="4"/>
  <c r="Q473" i="4" s="1"/>
  <c r="R473" i="4"/>
  <c r="S473" i="4" s="1"/>
  <c r="H474" i="4"/>
  <c r="U473" i="4"/>
  <c r="V473" i="4" s="1"/>
  <c r="I466" i="4"/>
  <c r="I467" i="4" s="1" a="1"/>
  <c r="W466" i="4"/>
  <c r="X466" i="4" s="1"/>
  <c r="Y466" i="4" s="1"/>
  <c r="H474" i="13" l="1"/>
  <c r="U473" i="13"/>
  <c r="V473" i="13" s="1"/>
  <c r="O473" i="13"/>
  <c r="Q473" i="13" s="1"/>
  <c r="R473" i="13"/>
  <c r="S473" i="13" s="1"/>
  <c r="I463" i="13"/>
  <c r="I464" i="13" s="1" a="1"/>
  <c r="W463" i="13"/>
  <c r="X463" i="13" s="1"/>
  <c r="H479" i="12"/>
  <c r="U478" i="12"/>
  <c r="V478" i="12" s="1"/>
  <c r="R478" i="12"/>
  <c r="S478" i="12" s="1"/>
  <c r="O478" i="12"/>
  <c r="Q478" i="12" s="1"/>
  <c r="I463" i="12"/>
  <c r="I464" i="12" s="1" a="1"/>
  <c r="W463" i="12"/>
  <c r="X463" i="12" s="1"/>
  <c r="I465" i="11"/>
  <c r="I466" i="11" s="1" a="1"/>
  <c r="W465" i="11"/>
  <c r="X465" i="11" s="1"/>
  <c r="U473" i="11"/>
  <c r="V473" i="11" s="1"/>
  <c r="H474" i="11"/>
  <c r="R473" i="11"/>
  <c r="S473" i="11" s="1"/>
  <c r="O473" i="11"/>
  <c r="Q473" i="11" s="1"/>
  <c r="U474" i="10"/>
  <c r="V474" i="10" s="1"/>
  <c r="R474" i="10"/>
  <c r="S474" i="10" s="1"/>
  <c r="H475" i="10"/>
  <c r="O474" i="10"/>
  <c r="Q474" i="10" s="1"/>
  <c r="X463" i="10"/>
  <c r="I463" i="10"/>
  <c r="I464" i="10" s="1" a="1"/>
  <c r="W464" i="10" s="1"/>
  <c r="U473" i="7"/>
  <c r="V473" i="7" s="1"/>
  <c r="H474" i="7"/>
  <c r="O473" i="7"/>
  <c r="Q473" i="7" s="1"/>
  <c r="R473" i="7"/>
  <c r="S473" i="7" s="1"/>
  <c r="I465" i="7"/>
  <c r="I466" i="7" s="1" a="1"/>
  <c r="W465" i="7"/>
  <c r="X465" i="7" s="1"/>
  <c r="Y465" i="7" s="1"/>
  <c r="U473" i="6"/>
  <c r="V473" i="6" s="1"/>
  <c r="H474" i="6"/>
  <c r="R473" i="6"/>
  <c r="S473" i="6" s="1"/>
  <c r="O473" i="6"/>
  <c r="Q473" i="6" s="1"/>
  <c r="W462" i="6"/>
  <c r="X462" i="6" s="1"/>
  <c r="Y462" i="6" s="1"/>
  <c r="I462" i="6"/>
  <c r="I463" i="6" s="1" a="1"/>
  <c r="H475" i="5"/>
  <c r="U474" i="5"/>
  <c r="V474" i="5" s="1"/>
  <c r="R474" i="5"/>
  <c r="S474" i="5" s="1"/>
  <c r="O474" i="5"/>
  <c r="Q474" i="5" s="1"/>
  <c r="W462" i="5"/>
  <c r="X462" i="5" s="1"/>
  <c r="Y462" i="5" s="1"/>
  <c r="I462" i="5"/>
  <c r="I463" i="5" s="1" a="1"/>
  <c r="O474" i="4"/>
  <c r="Q474" i="4" s="1"/>
  <c r="R474" i="4"/>
  <c r="S474" i="4" s="1"/>
  <c r="H475" i="4"/>
  <c r="U474" i="4"/>
  <c r="V474" i="4" s="1"/>
  <c r="I467" i="4"/>
  <c r="I468" i="4" s="1" a="1"/>
  <c r="W467" i="4"/>
  <c r="X467" i="4" s="1"/>
  <c r="Y467" i="4" s="1"/>
  <c r="H475" i="13" l="1"/>
  <c r="O474" i="13"/>
  <c r="Q474" i="13" s="1"/>
  <c r="U474" i="13"/>
  <c r="V474" i="13" s="1"/>
  <c r="R474" i="13"/>
  <c r="S474" i="13" s="1"/>
  <c r="I464" i="13"/>
  <c r="I465" i="13" s="1" a="1"/>
  <c r="W464" i="13"/>
  <c r="X464" i="13" s="1"/>
  <c r="I464" i="12"/>
  <c r="I465" i="12" s="1" a="1"/>
  <c r="W464" i="12"/>
  <c r="X464" i="12" s="1"/>
  <c r="H480" i="12"/>
  <c r="U479" i="12"/>
  <c r="V479" i="12" s="1"/>
  <c r="O479" i="12"/>
  <c r="Q479" i="12" s="1"/>
  <c r="R479" i="12"/>
  <c r="S479" i="12" s="1"/>
  <c r="H475" i="11"/>
  <c r="U474" i="11"/>
  <c r="V474" i="11" s="1"/>
  <c r="R474" i="11"/>
  <c r="S474" i="11" s="1"/>
  <c r="O474" i="11"/>
  <c r="Q474" i="11" s="1"/>
  <c r="I466" i="11"/>
  <c r="I467" i="11" s="1" a="1"/>
  <c r="W466" i="11"/>
  <c r="X466" i="11" s="1"/>
  <c r="H476" i="10"/>
  <c r="R475" i="10"/>
  <c r="S475" i="10" s="1"/>
  <c r="O475" i="10"/>
  <c r="Q475" i="10" s="1"/>
  <c r="U475" i="10"/>
  <c r="V475" i="10" s="1"/>
  <c r="X464" i="10"/>
  <c r="I464" i="10"/>
  <c r="I465" i="10" s="1" a="1"/>
  <c r="W465" i="10" s="1"/>
  <c r="I466" i="7"/>
  <c r="I467" i="7" s="1" a="1"/>
  <c r="W466" i="7"/>
  <c r="X466" i="7" s="1"/>
  <c r="Y466" i="7" s="1"/>
  <c r="U474" i="7"/>
  <c r="V474" i="7" s="1"/>
  <c r="H475" i="7"/>
  <c r="O474" i="7"/>
  <c r="Q474" i="7" s="1"/>
  <c r="R474" i="7"/>
  <c r="S474" i="7" s="1"/>
  <c r="W463" i="6"/>
  <c r="X463" i="6" s="1"/>
  <c r="Y463" i="6" s="1"/>
  <c r="I463" i="6"/>
  <c r="I464" i="6" s="1" a="1"/>
  <c r="H475" i="6"/>
  <c r="U474" i="6"/>
  <c r="V474" i="6" s="1"/>
  <c r="O474" i="6"/>
  <c r="Q474" i="6" s="1"/>
  <c r="R474" i="6"/>
  <c r="S474" i="6" s="1"/>
  <c r="W463" i="5"/>
  <c r="X463" i="5" s="1"/>
  <c r="Y463" i="5" s="1"/>
  <c r="I463" i="5"/>
  <c r="I464" i="5" s="1" a="1"/>
  <c r="U475" i="5"/>
  <c r="V475" i="5" s="1"/>
  <c r="H476" i="5"/>
  <c r="R475" i="5"/>
  <c r="S475" i="5" s="1"/>
  <c r="O475" i="5"/>
  <c r="Q475" i="5" s="1"/>
  <c r="O475" i="4"/>
  <c r="Q475" i="4" s="1"/>
  <c r="R475" i="4"/>
  <c r="S475" i="4" s="1"/>
  <c r="H476" i="4"/>
  <c r="U475" i="4"/>
  <c r="V475" i="4" s="1"/>
  <c r="I468" i="4"/>
  <c r="I469" i="4" s="1" a="1"/>
  <c r="W468" i="4"/>
  <c r="X468" i="4" s="1"/>
  <c r="Y468" i="4" s="1"/>
  <c r="O475" i="13" l="1"/>
  <c r="Q475" i="13" s="1"/>
  <c r="R475" i="13"/>
  <c r="S475" i="13" s="1"/>
  <c r="H476" i="13"/>
  <c r="U475" i="13"/>
  <c r="V475" i="13" s="1"/>
  <c r="I465" i="13"/>
  <c r="I466" i="13" s="1" a="1"/>
  <c r="W465" i="13"/>
  <c r="X465" i="13" s="1"/>
  <c r="H481" i="12"/>
  <c r="U480" i="12"/>
  <c r="V480" i="12" s="1"/>
  <c r="O480" i="12"/>
  <c r="Q480" i="12" s="1"/>
  <c r="R480" i="12"/>
  <c r="S480" i="12" s="1"/>
  <c r="I465" i="12"/>
  <c r="I466" i="12" s="1" a="1"/>
  <c r="W465" i="12"/>
  <c r="X465" i="12" s="1"/>
  <c r="I467" i="11"/>
  <c r="I468" i="11" s="1" a="1"/>
  <c r="W467" i="11"/>
  <c r="X467" i="11" s="1"/>
  <c r="H476" i="11"/>
  <c r="U475" i="11"/>
  <c r="V475" i="11" s="1"/>
  <c r="O475" i="11"/>
  <c r="Q475" i="11" s="1"/>
  <c r="R475" i="11"/>
  <c r="S475" i="11" s="1"/>
  <c r="U476" i="10"/>
  <c r="V476" i="10" s="1"/>
  <c r="H477" i="10"/>
  <c r="O476" i="10"/>
  <c r="Q476" i="10" s="1"/>
  <c r="R476" i="10"/>
  <c r="S476" i="10" s="1"/>
  <c r="I465" i="10"/>
  <c r="I466" i="10" s="1" a="1"/>
  <c r="W466" i="10" s="1"/>
  <c r="X465" i="10"/>
  <c r="U475" i="7"/>
  <c r="V475" i="7" s="1"/>
  <c r="H476" i="7"/>
  <c r="R475" i="7"/>
  <c r="S475" i="7" s="1"/>
  <c r="O475" i="7"/>
  <c r="Q475" i="7" s="1"/>
  <c r="W467" i="7"/>
  <c r="X467" i="7" s="1"/>
  <c r="Y467" i="7" s="1"/>
  <c r="I467" i="7"/>
  <c r="I468" i="7" s="1" a="1"/>
  <c r="U475" i="6"/>
  <c r="V475" i="6" s="1"/>
  <c r="H476" i="6"/>
  <c r="R475" i="6"/>
  <c r="S475" i="6" s="1"/>
  <c r="O475" i="6"/>
  <c r="Q475" i="6" s="1"/>
  <c r="W464" i="6"/>
  <c r="X464" i="6" s="1"/>
  <c r="Y464" i="6" s="1"/>
  <c r="I464" i="6"/>
  <c r="I465" i="6" s="1" a="1"/>
  <c r="U476" i="5"/>
  <c r="V476" i="5" s="1"/>
  <c r="H477" i="5"/>
  <c r="R476" i="5"/>
  <c r="S476" i="5" s="1"/>
  <c r="O476" i="5"/>
  <c r="Q476" i="5" s="1"/>
  <c r="W464" i="5"/>
  <c r="X464" i="5" s="1"/>
  <c r="Y464" i="5" s="1"/>
  <c r="I464" i="5"/>
  <c r="I465" i="5" s="1" a="1"/>
  <c r="O476" i="4"/>
  <c r="Q476" i="4" s="1"/>
  <c r="R476" i="4"/>
  <c r="S476" i="4" s="1"/>
  <c r="H477" i="4"/>
  <c r="U476" i="4"/>
  <c r="V476" i="4" s="1"/>
  <c r="I469" i="4"/>
  <c r="I470" i="4" s="1" a="1"/>
  <c r="W469" i="4"/>
  <c r="X469" i="4" s="1"/>
  <c r="Y469" i="4" s="1"/>
  <c r="U476" i="13" l="1"/>
  <c r="V476" i="13" s="1"/>
  <c r="H477" i="13"/>
  <c r="O476" i="13"/>
  <c r="Q476" i="13" s="1"/>
  <c r="R476" i="13"/>
  <c r="S476" i="13" s="1"/>
  <c r="I466" i="13"/>
  <c r="I467" i="13" s="1" a="1"/>
  <c r="W466" i="13"/>
  <c r="X466" i="13" s="1"/>
  <c r="I466" i="12"/>
  <c r="I467" i="12" s="1" a="1"/>
  <c r="W466" i="12"/>
  <c r="X466" i="12" s="1"/>
  <c r="U481" i="12"/>
  <c r="V481" i="12" s="1"/>
  <c r="H482" i="12"/>
  <c r="O481" i="12"/>
  <c r="Q481" i="12" s="1"/>
  <c r="R481" i="12"/>
  <c r="S481" i="12" s="1"/>
  <c r="H477" i="11"/>
  <c r="U476" i="11"/>
  <c r="V476" i="11" s="1"/>
  <c r="O476" i="11"/>
  <c r="Q476" i="11" s="1"/>
  <c r="R476" i="11"/>
  <c r="S476" i="11" s="1"/>
  <c r="I468" i="11"/>
  <c r="I469" i="11" s="1" a="1"/>
  <c r="W468" i="11"/>
  <c r="X468" i="11" s="1"/>
  <c r="R477" i="10"/>
  <c r="S477" i="10" s="1"/>
  <c r="H478" i="10"/>
  <c r="U477" i="10"/>
  <c r="V477" i="10" s="1"/>
  <c r="O477" i="10"/>
  <c r="Q477" i="10" s="1"/>
  <c r="I466" i="10"/>
  <c r="I467" i="10" s="1" a="1"/>
  <c r="W467" i="10" s="1"/>
  <c r="X466" i="10"/>
  <c r="W468" i="7"/>
  <c r="X468" i="7" s="1"/>
  <c r="Y468" i="7" s="1"/>
  <c r="I468" i="7"/>
  <c r="I469" i="7" s="1" a="1"/>
  <c r="U476" i="7"/>
  <c r="V476" i="7" s="1"/>
  <c r="H477" i="7"/>
  <c r="R476" i="7"/>
  <c r="S476" i="7" s="1"/>
  <c r="O476" i="7"/>
  <c r="Q476" i="7" s="1"/>
  <c r="I465" i="6"/>
  <c r="I466" i="6" s="1" a="1"/>
  <c r="W465" i="6"/>
  <c r="X465" i="6" s="1"/>
  <c r="Y465" i="6" s="1"/>
  <c r="U476" i="6"/>
  <c r="V476" i="6" s="1"/>
  <c r="H477" i="6"/>
  <c r="R476" i="6"/>
  <c r="S476" i="6" s="1"/>
  <c r="O476" i="6"/>
  <c r="Q476" i="6" s="1"/>
  <c r="W465" i="5"/>
  <c r="X465" i="5" s="1"/>
  <c r="Y465" i="5" s="1"/>
  <c r="I465" i="5"/>
  <c r="I466" i="5" s="1" a="1"/>
  <c r="H478" i="5"/>
  <c r="U477" i="5"/>
  <c r="V477" i="5" s="1"/>
  <c r="R477" i="5"/>
  <c r="S477" i="5" s="1"/>
  <c r="O477" i="5"/>
  <c r="Q477" i="5" s="1"/>
  <c r="O477" i="4"/>
  <c r="Q477" i="4" s="1"/>
  <c r="R477" i="4"/>
  <c r="S477" i="4" s="1"/>
  <c r="H478" i="4"/>
  <c r="U477" i="4"/>
  <c r="V477" i="4" s="1"/>
  <c r="I470" i="4"/>
  <c r="I471" i="4" s="1" a="1"/>
  <c r="W470" i="4"/>
  <c r="X470" i="4" s="1"/>
  <c r="Y470" i="4" s="1"/>
  <c r="R477" i="13" l="1"/>
  <c r="S477" i="13" s="1"/>
  <c r="O477" i="13"/>
  <c r="Q477" i="13" s="1"/>
  <c r="H478" i="13"/>
  <c r="U477" i="13"/>
  <c r="V477" i="13" s="1"/>
  <c r="I467" i="13"/>
  <c r="I468" i="13" s="1" a="1"/>
  <c r="W467" i="13"/>
  <c r="X467" i="13" s="1"/>
  <c r="U482" i="12"/>
  <c r="V482" i="12" s="1"/>
  <c r="H483" i="12"/>
  <c r="O482" i="12"/>
  <c r="Q482" i="12" s="1"/>
  <c r="R482" i="12"/>
  <c r="S482" i="12" s="1"/>
  <c r="I467" i="12"/>
  <c r="I468" i="12" s="1" a="1"/>
  <c r="W467" i="12"/>
  <c r="X467" i="12" s="1"/>
  <c r="I469" i="11"/>
  <c r="I470" i="11" s="1" a="1"/>
  <c r="W469" i="11"/>
  <c r="X469" i="11" s="1"/>
  <c r="H478" i="11"/>
  <c r="U477" i="11"/>
  <c r="V477" i="11" s="1"/>
  <c r="O477" i="11"/>
  <c r="Q477" i="11" s="1"/>
  <c r="R477" i="11"/>
  <c r="S477" i="11" s="1"/>
  <c r="H479" i="10"/>
  <c r="U478" i="10"/>
  <c r="V478" i="10" s="1"/>
  <c r="R478" i="10"/>
  <c r="S478" i="10" s="1"/>
  <c r="O478" i="10"/>
  <c r="Q478" i="10" s="1"/>
  <c r="X467" i="10"/>
  <c r="I467" i="10"/>
  <c r="I468" i="10" s="1" a="1"/>
  <c r="W468" i="10" s="1"/>
  <c r="U477" i="7"/>
  <c r="V477" i="7" s="1"/>
  <c r="H478" i="7"/>
  <c r="R477" i="7"/>
  <c r="S477" i="7" s="1"/>
  <c r="O477" i="7"/>
  <c r="Q477" i="7" s="1"/>
  <c r="W469" i="7"/>
  <c r="X469" i="7" s="1"/>
  <c r="Y469" i="7" s="1"/>
  <c r="I469" i="7"/>
  <c r="I470" i="7" s="1" a="1"/>
  <c r="H478" i="6"/>
  <c r="U477" i="6"/>
  <c r="V477" i="6" s="1"/>
  <c r="R477" i="6"/>
  <c r="S477" i="6" s="1"/>
  <c r="O477" i="6"/>
  <c r="Q477" i="6" s="1"/>
  <c r="I466" i="6"/>
  <c r="I467" i="6" s="1" a="1"/>
  <c r="W466" i="6"/>
  <c r="X466" i="6" s="1"/>
  <c r="Y466" i="6" s="1"/>
  <c r="H479" i="5"/>
  <c r="U478" i="5"/>
  <c r="V478" i="5" s="1"/>
  <c r="O478" i="5"/>
  <c r="Q478" i="5" s="1"/>
  <c r="R478" i="5"/>
  <c r="S478" i="5" s="1"/>
  <c r="I466" i="5"/>
  <c r="I467" i="5" s="1" a="1"/>
  <c r="W466" i="5"/>
  <c r="X466" i="5" s="1"/>
  <c r="Y466" i="5" s="1"/>
  <c r="O478" i="4"/>
  <c r="Q478" i="4" s="1"/>
  <c r="R478" i="4"/>
  <c r="S478" i="4" s="1"/>
  <c r="H479" i="4"/>
  <c r="U478" i="4"/>
  <c r="V478" i="4" s="1"/>
  <c r="I471" i="4"/>
  <c r="I472" i="4" s="1" a="1"/>
  <c r="W471" i="4"/>
  <c r="X471" i="4" s="1"/>
  <c r="Y471" i="4" s="1"/>
  <c r="O478" i="13" l="1"/>
  <c r="Q478" i="13" s="1"/>
  <c r="R478" i="13"/>
  <c r="S478" i="13" s="1"/>
  <c r="H479" i="13"/>
  <c r="U478" i="13"/>
  <c r="V478" i="13" s="1"/>
  <c r="I468" i="13"/>
  <c r="I469" i="13" s="1" a="1"/>
  <c r="W468" i="13"/>
  <c r="X468" i="13" s="1"/>
  <c r="I468" i="12"/>
  <c r="I469" i="12" s="1" a="1"/>
  <c r="W468" i="12"/>
  <c r="X468" i="12" s="1"/>
  <c r="U483" i="12"/>
  <c r="V483" i="12" s="1"/>
  <c r="H484" i="12"/>
  <c r="R483" i="12"/>
  <c r="S483" i="12" s="1"/>
  <c r="O483" i="12"/>
  <c r="Q483" i="12" s="1"/>
  <c r="H479" i="11"/>
  <c r="U478" i="11"/>
  <c r="V478" i="11" s="1"/>
  <c r="O478" i="11"/>
  <c r="Q478" i="11" s="1"/>
  <c r="R478" i="11"/>
  <c r="S478" i="11" s="1"/>
  <c r="I470" i="11"/>
  <c r="I471" i="11" s="1" a="1"/>
  <c r="W470" i="11"/>
  <c r="X470" i="11" s="1"/>
  <c r="H480" i="10"/>
  <c r="U479" i="10"/>
  <c r="V479" i="10" s="1"/>
  <c r="O479" i="10"/>
  <c r="Q479" i="10" s="1"/>
  <c r="R479" i="10"/>
  <c r="S479" i="10" s="1"/>
  <c r="X468" i="10"/>
  <c r="I468" i="10"/>
  <c r="I469" i="10" s="1" a="1"/>
  <c r="W469" i="10" s="1"/>
  <c r="W470" i="7"/>
  <c r="X470" i="7" s="1"/>
  <c r="Y470" i="7" s="1"/>
  <c r="I470" i="7"/>
  <c r="I471" i="7" s="1" a="1"/>
  <c r="H479" i="7"/>
  <c r="U478" i="7"/>
  <c r="V478" i="7" s="1"/>
  <c r="R478" i="7"/>
  <c r="S478" i="7" s="1"/>
  <c r="O478" i="7"/>
  <c r="Q478" i="7" s="1"/>
  <c r="I467" i="6"/>
  <c r="I468" i="6" s="1" a="1"/>
  <c r="W467" i="6"/>
  <c r="X467" i="6" s="1"/>
  <c r="Y467" i="6" s="1"/>
  <c r="H479" i="6"/>
  <c r="U478" i="6"/>
  <c r="V478" i="6" s="1"/>
  <c r="O478" i="6"/>
  <c r="Q478" i="6" s="1"/>
  <c r="R478" i="6"/>
  <c r="S478" i="6" s="1"/>
  <c r="W467" i="5"/>
  <c r="X467" i="5" s="1"/>
  <c r="Y467" i="5" s="1"/>
  <c r="I467" i="5"/>
  <c r="I468" i="5" s="1" a="1"/>
  <c r="U479" i="5"/>
  <c r="V479" i="5" s="1"/>
  <c r="H480" i="5"/>
  <c r="O479" i="5"/>
  <c r="Q479" i="5" s="1"/>
  <c r="R479" i="5"/>
  <c r="S479" i="5" s="1"/>
  <c r="O479" i="4"/>
  <c r="Q479" i="4" s="1"/>
  <c r="R479" i="4"/>
  <c r="S479" i="4" s="1"/>
  <c r="H480" i="4"/>
  <c r="U479" i="4"/>
  <c r="V479" i="4" s="1"/>
  <c r="I472" i="4"/>
  <c r="I473" i="4" s="1" a="1"/>
  <c r="W472" i="4"/>
  <c r="X472" i="4" s="1"/>
  <c r="Y472" i="4" s="1"/>
  <c r="H480" i="13" l="1"/>
  <c r="R479" i="13"/>
  <c r="S479" i="13" s="1"/>
  <c r="U479" i="13"/>
  <c r="V479" i="13" s="1"/>
  <c r="O479" i="13"/>
  <c r="Q479" i="13" s="1"/>
  <c r="I469" i="13"/>
  <c r="I470" i="13" s="1" a="1"/>
  <c r="W469" i="13"/>
  <c r="X469" i="13" s="1"/>
  <c r="U484" i="12"/>
  <c r="V484" i="12" s="1"/>
  <c r="H485" i="12"/>
  <c r="O484" i="12"/>
  <c r="Q484" i="12" s="1"/>
  <c r="R484" i="12"/>
  <c r="S484" i="12" s="1"/>
  <c r="I469" i="12"/>
  <c r="I470" i="12" s="1" a="1"/>
  <c r="W469" i="12"/>
  <c r="X469" i="12" s="1"/>
  <c r="I471" i="11"/>
  <c r="I472" i="11" s="1" a="1"/>
  <c r="W471" i="11"/>
  <c r="X471" i="11" s="1"/>
  <c r="H480" i="11"/>
  <c r="U479" i="11"/>
  <c r="V479" i="11" s="1"/>
  <c r="O479" i="11"/>
  <c r="Q479" i="11" s="1"/>
  <c r="R479" i="11"/>
  <c r="S479" i="11" s="1"/>
  <c r="U480" i="10"/>
  <c r="V480" i="10" s="1"/>
  <c r="R480" i="10"/>
  <c r="S480" i="10" s="1"/>
  <c r="H481" i="10"/>
  <c r="O480" i="10"/>
  <c r="Q480" i="10" s="1"/>
  <c r="X469" i="10"/>
  <c r="I469" i="10"/>
  <c r="I470" i="10" s="1" a="1"/>
  <c r="W470" i="10" s="1"/>
  <c r="H480" i="7"/>
  <c r="U479" i="7"/>
  <c r="V479" i="7" s="1"/>
  <c r="O479" i="7"/>
  <c r="Q479" i="7" s="1"/>
  <c r="R479" i="7"/>
  <c r="S479" i="7" s="1"/>
  <c r="W471" i="7"/>
  <c r="X471" i="7" s="1"/>
  <c r="Y471" i="7" s="1"/>
  <c r="I471" i="7"/>
  <c r="I472" i="7" s="1" a="1"/>
  <c r="H480" i="6"/>
  <c r="U479" i="6"/>
  <c r="V479" i="6" s="1"/>
  <c r="O479" i="6"/>
  <c r="Q479" i="6" s="1"/>
  <c r="R479" i="6"/>
  <c r="S479" i="6" s="1"/>
  <c r="W468" i="6"/>
  <c r="X468" i="6" s="1"/>
  <c r="Y468" i="6" s="1"/>
  <c r="I468" i="6"/>
  <c r="I469" i="6" s="1" a="1"/>
  <c r="U480" i="5"/>
  <c r="V480" i="5" s="1"/>
  <c r="H481" i="5"/>
  <c r="O480" i="5"/>
  <c r="Q480" i="5" s="1"/>
  <c r="R480" i="5"/>
  <c r="S480" i="5" s="1"/>
  <c r="W468" i="5"/>
  <c r="X468" i="5" s="1"/>
  <c r="Y468" i="5" s="1"/>
  <c r="I468" i="5"/>
  <c r="I469" i="5" s="1" a="1"/>
  <c r="O480" i="4"/>
  <c r="Q480" i="4" s="1"/>
  <c r="R480" i="4"/>
  <c r="S480" i="4" s="1"/>
  <c r="H481" i="4"/>
  <c r="U480" i="4"/>
  <c r="V480" i="4" s="1"/>
  <c r="I473" i="4"/>
  <c r="I474" i="4" s="1" a="1"/>
  <c r="W473" i="4"/>
  <c r="X473" i="4" s="1"/>
  <c r="Y473" i="4" s="1"/>
  <c r="H481" i="13" l="1"/>
  <c r="U480" i="13"/>
  <c r="V480" i="13" s="1"/>
  <c r="R480" i="13"/>
  <c r="S480" i="13" s="1"/>
  <c r="O480" i="13"/>
  <c r="Q480" i="13" s="1"/>
  <c r="I470" i="13"/>
  <c r="I471" i="13" s="1" a="1"/>
  <c r="W470" i="13"/>
  <c r="X470" i="13" s="1"/>
  <c r="U485" i="12"/>
  <c r="V485" i="12" s="1"/>
  <c r="H486" i="12"/>
  <c r="R485" i="12"/>
  <c r="S485" i="12" s="1"/>
  <c r="O485" i="12"/>
  <c r="Q485" i="12" s="1"/>
  <c r="I470" i="12"/>
  <c r="I471" i="12" s="1" a="1"/>
  <c r="W470" i="12"/>
  <c r="X470" i="12" s="1"/>
  <c r="U480" i="11"/>
  <c r="V480" i="11" s="1"/>
  <c r="H481" i="11"/>
  <c r="R480" i="11"/>
  <c r="S480" i="11" s="1"/>
  <c r="O480" i="11"/>
  <c r="Q480" i="11" s="1"/>
  <c r="I472" i="11"/>
  <c r="I473" i="11" s="1" a="1"/>
  <c r="W472" i="11"/>
  <c r="X472" i="11" s="1"/>
  <c r="U481" i="10"/>
  <c r="V481" i="10" s="1"/>
  <c r="R481" i="10"/>
  <c r="S481" i="10" s="1"/>
  <c r="O481" i="10"/>
  <c r="Q481" i="10" s="1"/>
  <c r="H482" i="10"/>
  <c r="I470" i="10"/>
  <c r="I471" i="10" s="1" a="1"/>
  <c r="W471" i="10" s="1"/>
  <c r="X470" i="10"/>
  <c r="I472" i="7"/>
  <c r="I473" i="7" s="1" a="1"/>
  <c r="W472" i="7"/>
  <c r="X472" i="7" s="1"/>
  <c r="Y472" i="7" s="1"/>
  <c r="H481" i="7"/>
  <c r="U480" i="7"/>
  <c r="V480" i="7" s="1"/>
  <c r="O480" i="7"/>
  <c r="Q480" i="7" s="1"/>
  <c r="R480" i="7"/>
  <c r="S480" i="7" s="1"/>
  <c r="W469" i="6"/>
  <c r="X469" i="6" s="1"/>
  <c r="Y469" i="6" s="1"/>
  <c r="I469" i="6"/>
  <c r="I470" i="6" s="1" a="1"/>
  <c r="U480" i="6"/>
  <c r="V480" i="6" s="1"/>
  <c r="H481" i="6"/>
  <c r="O480" i="6"/>
  <c r="Q480" i="6" s="1"/>
  <c r="R480" i="6"/>
  <c r="S480" i="6" s="1"/>
  <c r="W469" i="5"/>
  <c r="X469" i="5" s="1"/>
  <c r="Y469" i="5" s="1"/>
  <c r="I469" i="5"/>
  <c r="I470" i="5" s="1" a="1"/>
  <c r="U481" i="5"/>
  <c r="V481" i="5" s="1"/>
  <c r="H482" i="5"/>
  <c r="R481" i="5"/>
  <c r="S481" i="5" s="1"/>
  <c r="O481" i="5"/>
  <c r="Q481" i="5" s="1"/>
  <c r="O481" i="4"/>
  <c r="Q481" i="4" s="1"/>
  <c r="R481" i="4"/>
  <c r="S481" i="4" s="1"/>
  <c r="H482" i="4"/>
  <c r="U481" i="4"/>
  <c r="V481" i="4" s="1"/>
  <c r="I474" i="4"/>
  <c r="I475" i="4" s="1" a="1"/>
  <c r="W474" i="4"/>
  <c r="X474" i="4" s="1"/>
  <c r="Y474" i="4" s="1"/>
  <c r="H482" i="13" l="1"/>
  <c r="U481" i="13"/>
  <c r="V481" i="13" s="1"/>
  <c r="R481" i="13"/>
  <c r="S481" i="13" s="1"/>
  <c r="O481" i="13"/>
  <c r="Q481" i="13" s="1"/>
  <c r="I471" i="13"/>
  <c r="I472" i="13" s="1" a="1"/>
  <c r="W471" i="13"/>
  <c r="X471" i="13" s="1"/>
  <c r="I471" i="12"/>
  <c r="I472" i="12" s="1" a="1"/>
  <c r="W471" i="12"/>
  <c r="X471" i="12" s="1"/>
  <c r="U486" i="12"/>
  <c r="V486" i="12" s="1"/>
  <c r="H487" i="12"/>
  <c r="R486" i="12"/>
  <c r="S486" i="12" s="1"/>
  <c r="O486" i="12"/>
  <c r="Q486" i="12" s="1"/>
  <c r="I473" i="11"/>
  <c r="I474" i="11" s="1" a="1"/>
  <c r="W473" i="11"/>
  <c r="X473" i="11" s="1"/>
  <c r="U481" i="11"/>
  <c r="V481" i="11" s="1"/>
  <c r="H482" i="11"/>
  <c r="R481" i="11"/>
  <c r="S481" i="11" s="1"/>
  <c r="O481" i="11"/>
  <c r="Q481" i="11" s="1"/>
  <c r="H483" i="10"/>
  <c r="U482" i="10"/>
  <c r="V482" i="10" s="1"/>
  <c r="R482" i="10"/>
  <c r="S482" i="10" s="1"/>
  <c r="O482" i="10"/>
  <c r="Q482" i="10" s="1"/>
  <c r="I471" i="10"/>
  <c r="I472" i="10" s="1" a="1"/>
  <c r="W472" i="10" s="1"/>
  <c r="X471" i="10"/>
  <c r="U481" i="7"/>
  <c r="V481" i="7" s="1"/>
  <c r="H482" i="7"/>
  <c r="O481" i="7"/>
  <c r="Q481" i="7" s="1"/>
  <c r="R481" i="7"/>
  <c r="S481" i="7" s="1"/>
  <c r="W473" i="7"/>
  <c r="X473" i="7" s="1"/>
  <c r="Y473" i="7" s="1"/>
  <c r="I473" i="7"/>
  <c r="I474" i="7" s="1" a="1"/>
  <c r="U481" i="6"/>
  <c r="V481" i="6" s="1"/>
  <c r="H482" i="6"/>
  <c r="O481" i="6"/>
  <c r="Q481" i="6" s="1"/>
  <c r="R481" i="6"/>
  <c r="S481" i="6" s="1"/>
  <c r="W470" i="6"/>
  <c r="X470" i="6" s="1"/>
  <c r="Y470" i="6" s="1"/>
  <c r="I470" i="6"/>
  <c r="I471" i="6" s="1" a="1"/>
  <c r="U482" i="5"/>
  <c r="V482" i="5" s="1"/>
  <c r="H483" i="5"/>
  <c r="R482" i="5"/>
  <c r="S482" i="5" s="1"/>
  <c r="O482" i="5"/>
  <c r="Q482" i="5" s="1"/>
  <c r="I470" i="5"/>
  <c r="I471" i="5" s="1" a="1"/>
  <c r="W470" i="5"/>
  <c r="X470" i="5" s="1"/>
  <c r="Y470" i="5" s="1"/>
  <c r="O482" i="4"/>
  <c r="Q482" i="4" s="1"/>
  <c r="R482" i="4"/>
  <c r="S482" i="4" s="1"/>
  <c r="H483" i="4"/>
  <c r="U482" i="4"/>
  <c r="V482" i="4" s="1"/>
  <c r="I475" i="4"/>
  <c r="I476" i="4" s="1" a="1"/>
  <c r="W475" i="4"/>
  <c r="X475" i="4" s="1"/>
  <c r="Y475" i="4" s="1"/>
  <c r="U482" i="13" l="1"/>
  <c r="V482" i="13" s="1"/>
  <c r="O482" i="13"/>
  <c r="Q482" i="13" s="1"/>
  <c r="R482" i="13"/>
  <c r="S482" i="13" s="1"/>
  <c r="H483" i="13"/>
  <c r="I472" i="13"/>
  <c r="I473" i="13" s="1" a="1"/>
  <c r="W472" i="13"/>
  <c r="X472" i="13" s="1"/>
  <c r="H488" i="12"/>
  <c r="U487" i="12"/>
  <c r="V487" i="12" s="1"/>
  <c r="O487" i="12"/>
  <c r="Q487" i="12" s="1"/>
  <c r="R487" i="12"/>
  <c r="S487" i="12" s="1"/>
  <c r="I472" i="12"/>
  <c r="I473" i="12" s="1" a="1"/>
  <c r="W472" i="12"/>
  <c r="X472" i="12" s="1"/>
  <c r="U482" i="11"/>
  <c r="V482" i="11" s="1"/>
  <c r="H483" i="11"/>
  <c r="O482" i="11"/>
  <c r="Q482" i="11" s="1"/>
  <c r="R482" i="11"/>
  <c r="S482" i="11" s="1"/>
  <c r="I474" i="11"/>
  <c r="I475" i="11" s="1" a="1"/>
  <c r="W474" i="11"/>
  <c r="X474" i="11" s="1"/>
  <c r="H484" i="10"/>
  <c r="U483" i="10"/>
  <c r="V483" i="10" s="1"/>
  <c r="R483" i="10"/>
  <c r="S483" i="10" s="1"/>
  <c r="O483" i="10"/>
  <c r="Q483" i="10" s="1"/>
  <c r="I472" i="10"/>
  <c r="I473" i="10" s="1" a="1"/>
  <c r="W473" i="10" s="1"/>
  <c r="X472" i="10"/>
  <c r="W474" i="7"/>
  <c r="X474" i="7" s="1"/>
  <c r="Y474" i="7" s="1"/>
  <c r="I474" i="7"/>
  <c r="I475" i="7" s="1" a="1"/>
  <c r="U482" i="7"/>
  <c r="V482" i="7" s="1"/>
  <c r="H483" i="7"/>
  <c r="O482" i="7"/>
  <c r="Q482" i="7" s="1"/>
  <c r="R482" i="7"/>
  <c r="S482" i="7" s="1"/>
  <c r="I471" i="6"/>
  <c r="I472" i="6" s="1" a="1"/>
  <c r="W471" i="6"/>
  <c r="X471" i="6" s="1"/>
  <c r="Y471" i="6" s="1"/>
  <c r="U482" i="6"/>
  <c r="V482" i="6" s="1"/>
  <c r="H483" i="6"/>
  <c r="O482" i="6"/>
  <c r="Q482" i="6" s="1"/>
  <c r="R482" i="6"/>
  <c r="S482" i="6" s="1"/>
  <c r="W471" i="5"/>
  <c r="X471" i="5" s="1"/>
  <c r="Y471" i="5" s="1"/>
  <c r="I471" i="5"/>
  <c r="I472" i="5" s="1" a="1"/>
  <c r="H484" i="5"/>
  <c r="U483" i="5"/>
  <c r="V483" i="5" s="1"/>
  <c r="R483" i="5"/>
  <c r="S483" i="5" s="1"/>
  <c r="O483" i="5"/>
  <c r="Q483" i="5" s="1"/>
  <c r="O483" i="4"/>
  <c r="Q483" i="4" s="1"/>
  <c r="R483" i="4"/>
  <c r="S483" i="4" s="1"/>
  <c r="H484" i="4"/>
  <c r="U483" i="4"/>
  <c r="V483" i="4" s="1"/>
  <c r="I476" i="4"/>
  <c r="I477" i="4" s="1" a="1"/>
  <c r="W476" i="4"/>
  <c r="X476" i="4" s="1"/>
  <c r="Y476" i="4" s="1"/>
  <c r="U483" i="13" l="1"/>
  <c r="V483" i="13" s="1"/>
  <c r="H484" i="13"/>
  <c r="O483" i="13"/>
  <c r="Q483" i="13" s="1"/>
  <c r="R483" i="13"/>
  <c r="S483" i="13" s="1"/>
  <c r="I473" i="13"/>
  <c r="I474" i="13" s="1" a="1"/>
  <c r="W473" i="13"/>
  <c r="X473" i="13" s="1"/>
  <c r="I473" i="12"/>
  <c r="I474" i="12" s="1" a="1"/>
  <c r="W473" i="12"/>
  <c r="X473" i="12" s="1"/>
  <c r="H489" i="12"/>
  <c r="U488" i="12"/>
  <c r="V488" i="12" s="1"/>
  <c r="R488" i="12"/>
  <c r="S488" i="12" s="1"/>
  <c r="O488" i="12"/>
  <c r="Q488" i="12" s="1"/>
  <c r="U483" i="11"/>
  <c r="V483" i="11" s="1"/>
  <c r="H484" i="11"/>
  <c r="R483" i="11"/>
  <c r="S483" i="11" s="1"/>
  <c r="O483" i="11"/>
  <c r="Q483" i="11" s="1"/>
  <c r="I475" i="11"/>
  <c r="I476" i="11" s="1" a="1"/>
  <c r="W475" i="11"/>
  <c r="X475" i="11" s="1"/>
  <c r="U484" i="10"/>
  <c r="V484" i="10" s="1"/>
  <c r="H485" i="10"/>
  <c r="R484" i="10"/>
  <c r="S484" i="10" s="1"/>
  <c r="O484" i="10"/>
  <c r="Q484" i="10" s="1"/>
  <c r="X473" i="10"/>
  <c r="I473" i="10"/>
  <c r="I474" i="10" s="1" a="1"/>
  <c r="W474" i="10" s="1"/>
  <c r="W475" i="7"/>
  <c r="X475" i="7" s="1"/>
  <c r="Y475" i="7" s="1"/>
  <c r="I475" i="7"/>
  <c r="I476" i="7" s="1" a="1"/>
  <c r="H484" i="7"/>
  <c r="U483" i="7"/>
  <c r="V483" i="7" s="1"/>
  <c r="O483" i="7"/>
  <c r="Q483" i="7" s="1"/>
  <c r="R483" i="7"/>
  <c r="S483" i="7" s="1"/>
  <c r="H484" i="6"/>
  <c r="U483" i="6"/>
  <c r="V483" i="6" s="1"/>
  <c r="O483" i="6"/>
  <c r="Q483" i="6" s="1"/>
  <c r="R483" i="6"/>
  <c r="S483" i="6" s="1"/>
  <c r="I472" i="6"/>
  <c r="I473" i="6" s="1" a="1"/>
  <c r="W472" i="6"/>
  <c r="X472" i="6" s="1"/>
  <c r="Y472" i="6" s="1"/>
  <c r="I472" i="5"/>
  <c r="I473" i="5" s="1" a="1"/>
  <c r="W472" i="5"/>
  <c r="X472" i="5" s="1"/>
  <c r="Y472" i="5" s="1"/>
  <c r="H485" i="5"/>
  <c r="U484" i="5"/>
  <c r="V484" i="5" s="1"/>
  <c r="O484" i="5"/>
  <c r="Q484" i="5" s="1"/>
  <c r="R484" i="5"/>
  <c r="S484" i="5" s="1"/>
  <c r="O484" i="4"/>
  <c r="Q484" i="4" s="1"/>
  <c r="R484" i="4"/>
  <c r="S484" i="4" s="1"/>
  <c r="H485" i="4"/>
  <c r="U484" i="4"/>
  <c r="V484" i="4" s="1"/>
  <c r="I477" i="4"/>
  <c r="I478" i="4" s="1" a="1"/>
  <c r="W477" i="4"/>
  <c r="X477" i="4" s="1"/>
  <c r="Y477" i="4" s="1"/>
  <c r="O484" i="13" l="1"/>
  <c r="Q484" i="13" s="1"/>
  <c r="U484" i="13"/>
  <c r="V484" i="13" s="1"/>
  <c r="R484" i="13"/>
  <c r="S484" i="13" s="1"/>
  <c r="H485" i="13"/>
  <c r="I474" i="13"/>
  <c r="I475" i="13" s="1" a="1"/>
  <c r="W474" i="13"/>
  <c r="X474" i="13" s="1"/>
  <c r="H490" i="12"/>
  <c r="U489" i="12"/>
  <c r="V489" i="12" s="1"/>
  <c r="O489" i="12"/>
  <c r="Q489" i="12" s="1"/>
  <c r="R489" i="12"/>
  <c r="S489" i="12" s="1"/>
  <c r="I474" i="12"/>
  <c r="I475" i="12" s="1" a="1"/>
  <c r="W474" i="12"/>
  <c r="X474" i="12" s="1"/>
  <c r="I476" i="11"/>
  <c r="I477" i="11" s="1" a="1"/>
  <c r="W476" i="11"/>
  <c r="X476" i="11" s="1"/>
  <c r="U484" i="11"/>
  <c r="V484" i="11" s="1"/>
  <c r="H485" i="11"/>
  <c r="O484" i="11"/>
  <c r="Q484" i="11" s="1"/>
  <c r="R484" i="11"/>
  <c r="S484" i="11" s="1"/>
  <c r="U485" i="10"/>
  <c r="V485" i="10" s="1"/>
  <c r="O485" i="10"/>
  <c r="Q485" i="10" s="1"/>
  <c r="R485" i="10"/>
  <c r="S485" i="10" s="1"/>
  <c r="H486" i="10"/>
  <c r="X474" i="10"/>
  <c r="I474" i="10"/>
  <c r="I475" i="10" s="1" a="1"/>
  <c r="W475" i="10" s="1"/>
  <c r="H485" i="7"/>
  <c r="U484" i="7"/>
  <c r="V484" i="7" s="1"/>
  <c r="O484" i="7"/>
  <c r="Q484" i="7" s="1"/>
  <c r="R484" i="7"/>
  <c r="S484" i="7" s="1"/>
  <c r="I476" i="7"/>
  <c r="I477" i="7" s="1" a="1"/>
  <c r="W476" i="7"/>
  <c r="X476" i="7" s="1"/>
  <c r="Y476" i="7" s="1"/>
  <c r="W473" i="6"/>
  <c r="X473" i="6" s="1"/>
  <c r="Y473" i="6" s="1"/>
  <c r="I473" i="6"/>
  <c r="I474" i="6" s="1" a="1"/>
  <c r="H485" i="6"/>
  <c r="U484" i="6"/>
  <c r="V484" i="6" s="1"/>
  <c r="O484" i="6"/>
  <c r="Q484" i="6" s="1"/>
  <c r="R484" i="6"/>
  <c r="S484" i="6" s="1"/>
  <c r="H486" i="5"/>
  <c r="U485" i="5"/>
  <c r="V485" i="5" s="1"/>
  <c r="O485" i="5"/>
  <c r="Q485" i="5" s="1"/>
  <c r="R485" i="5"/>
  <c r="S485" i="5" s="1"/>
  <c r="W473" i="5"/>
  <c r="X473" i="5" s="1"/>
  <c r="Y473" i="5" s="1"/>
  <c r="I473" i="5"/>
  <c r="I474" i="5" s="1" a="1"/>
  <c r="O485" i="4"/>
  <c r="Q485" i="4" s="1"/>
  <c r="R485" i="4"/>
  <c r="S485" i="4" s="1"/>
  <c r="H486" i="4"/>
  <c r="U485" i="4"/>
  <c r="V485" i="4" s="1"/>
  <c r="I478" i="4"/>
  <c r="I479" i="4" s="1" a="1"/>
  <c r="W478" i="4"/>
  <c r="X478" i="4" s="1"/>
  <c r="Y478" i="4" s="1"/>
  <c r="O485" i="13" l="1"/>
  <c r="Q485" i="13" s="1"/>
  <c r="R485" i="13"/>
  <c r="S485" i="13" s="1"/>
  <c r="H486" i="13"/>
  <c r="U485" i="13"/>
  <c r="V485" i="13" s="1"/>
  <c r="I475" i="13"/>
  <c r="I476" i="13" s="1" a="1"/>
  <c r="W475" i="13"/>
  <c r="X475" i="13" s="1"/>
  <c r="I475" i="12"/>
  <c r="I476" i="12" s="1" a="1"/>
  <c r="W475" i="12"/>
  <c r="X475" i="12" s="1"/>
  <c r="H491" i="12"/>
  <c r="U490" i="12"/>
  <c r="V490" i="12" s="1"/>
  <c r="R490" i="12"/>
  <c r="S490" i="12" s="1"/>
  <c r="O490" i="12"/>
  <c r="Q490" i="12" s="1"/>
  <c r="I477" i="11"/>
  <c r="I478" i="11" s="1" a="1"/>
  <c r="W477" i="11"/>
  <c r="X477" i="11" s="1"/>
  <c r="H486" i="11"/>
  <c r="U485" i="11"/>
  <c r="V485" i="11" s="1"/>
  <c r="R485" i="11"/>
  <c r="S485" i="11" s="1"/>
  <c r="O485" i="11"/>
  <c r="Q485" i="11" s="1"/>
  <c r="U486" i="10"/>
  <c r="V486" i="10" s="1"/>
  <c r="H487" i="10"/>
  <c r="R486" i="10"/>
  <c r="S486" i="10" s="1"/>
  <c r="O486" i="10"/>
  <c r="Q486" i="10" s="1"/>
  <c r="X475" i="10"/>
  <c r="I475" i="10"/>
  <c r="I476" i="10" s="1" a="1"/>
  <c r="W476" i="10" s="1"/>
  <c r="W477" i="7"/>
  <c r="X477" i="7" s="1"/>
  <c r="Y477" i="7" s="1"/>
  <c r="I477" i="7"/>
  <c r="I478" i="7" s="1" a="1"/>
  <c r="U485" i="7"/>
  <c r="V485" i="7" s="1"/>
  <c r="H486" i="7"/>
  <c r="R485" i="7"/>
  <c r="S485" i="7" s="1"/>
  <c r="O485" i="7"/>
  <c r="Q485" i="7" s="1"/>
  <c r="U485" i="6"/>
  <c r="V485" i="6" s="1"/>
  <c r="H486" i="6"/>
  <c r="O485" i="6"/>
  <c r="Q485" i="6" s="1"/>
  <c r="R485" i="6"/>
  <c r="S485" i="6" s="1"/>
  <c r="W474" i="6"/>
  <c r="X474" i="6" s="1"/>
  <c r="Y474" i="6" s="1"/>
  <c r="I474" i="6"/>
  <c r="I475" i="6" s="1" a="1"/>
  <c r="W474" i="5"/>
  <c r="X474" i="5" s="1"/>
  <c r="Y474" i="5" s="1"/>
  <c r="I474" i="5"/>
  <c r="I475" i="5" s="1" a="1"/>
  <c r="H487" i="5"/>
  <c r="U486" i="5"/>
  <c r="V486" i="5" s="1"/>
  <c r="R486" i="5"/>
  <c r="S486" i="5" s="1"/>
  <c r="O486" i="5"/>
  <c r="Q486" i="5" s="1"/>
  <c r="O486" i="4"/>
  <c r="Q486" i="4" s="1"/>
  <c r="R486" i="4"/>
  <c r="S486" i="4" s="1"/>
  <c r="H487" i="4"/>
  <c r="U486" i="4"/>
  <c r="V486" i="4" s="1"/>
  <c r="I479" i="4"/>
  <c r="I480" i="4" s="1" a="1"/>
  <c r="W479" i="4"/>
  <c r="X479" i="4" s="1"/>
  <c r="Y479" i="4" s="1"/>
  <c r="H487" i="13" l="1"/>
  <c r="U486" i="13"/>
  <c r="V486" i="13" s="1"/>
  <c r="O486" i="13"/>
  <c r="Q486" i="13" s="1"/>
  <c r="R486" i="13"/>
  <c r="S486" i="13" s="1"/>
  <c r="I476" i="13"/>
  <c r="I477" i="13" s="1" a="1"/>
  <c r="W476" i="13"/>
  <c r="X476" i="13" s="1"/>
  <c r="H492" i="12"/>
  <c r="U491" i="12"/>
  <c r="V491" i="12" s="1"/>
  <c r="O491" i="12"/>
  <c r="Q491" i="12" s="1"/>
  <c r="R491" i="12"/>
  <c r="S491" i="12" s="1"/>
  <c r="I476" i="12"/>
  <c r="I477" i="12" s="1" a="1"/>
  <c r="W476" i="12"/>
  <c r="X476" i="12" s="1"/>
  <c r="H487" i="11"/>
  <c r="U486" i="11"/>
  <c r="V486" i="11" s="1"/>
  <c r="O486" i="11"/>
  <c r="Q486" i="11" s="1"/>
  <c r="R486" i="11"/>
  <c r="S486" i="11" s="1"/>
  <c r="I478" i="11"/>
  <c r="I479" i="11" s="1" a="1"/>
  <c r="W478" i="11"/>
  <c r="X478" i="11" s="1"/>
  <c r="U487" i="10"/>
  <c r="V487" i="10" s="1"/>
  <c r="H488" i="10"/>
  <c r="R487" i="10"/>
  <c r="S487" i="10" s="1"/>
  <c r="O487" i="10"/>
  <c r="Q487" i="10" s="1"/>
  <c r="X476" i="10"/>
  <c r="I476" i="10"/>
  <c r="I477" i="10" s="1" a="1"/>
  <c r="W477" i="10" s="1"/>
  <c r="U486" i="7"/>
  <c r="V486" i="7" s="1"/>
  <c r="H487" i="7"/>
  <c r="R486" i="7"/>
  <c r="S486" i="7" s="1"/>
  <c r="O486" i="7"/>
  <c r="Q486" i="7" s="1"/>
  <c r="I478" i="7"/>
  <c r="I479" i="7" s="1" a="1"/>
  <c r="W478" i="7"/>
  <c r="X478" i="7" s="1"/>
  <c r="Y478" i="7" s="1"/>
  <c r="W475" i="6"/>
  <c r="X475" i="6" s="1"/>
  <c r="Y475" i="6" s="1"/>
  <c r="I475" i="6"/>
  <c r="I476" i="6" s="1" a="1"/>
  <c r="U486" i="6"/>
  <c r="V486" i="6" s="1"/>
  <c r="H487" i="6"/>
  <c r="O486" i="6"/>
  <c r="Q486" i="6" s="1"/>
  <c r="R486" i="6"/>
  <c r="S486" i="6" s="1"/>
  <c r="U487" i="5"/>
  <c r="V487" i="5" s="1"/>
  <c r="H488" i="5"/>
  <c r="O487" i="5"/>
  <c r="Q487" i="5" s="1"/>
  <c r="R487" i="5"/>
  <c r="S487" i="5" s="1"/>
  <c r="W475" i="5"/>
  <c r="X475" i="5" s="1"/>
  <c r="Y475" i="5" s="1"/>
  <c r="I475" i="5"/>
  <c r="I476" i="5" s="1" a="1"/>
  <c r="O487" i="4"/>
  <c r="Q487" i="4" s="1"/>
  <c r="R487" i="4"/>
  <c r="S487" i="4" s="1"/>
  <c r="H488" i="4"/>
  <c r="U487" i="4"/>
  <c r="V487" i="4" s="1"/>
  <c r="I480" i="4"/>
  <c r="I481" i="4" s="1" a="1"/>
  <c r="W480" i="4"/>
  <c r="X480" i="4" s="1"/>
  <c r="Y480" i="4" s="1"/>
  <c r="H488" i="13" l="1"/>
  <c r="O487" i="13"/>
  <c r="Q487" i="13" s="1"/>
  <c r="U487" i="13"/>
  <c r="V487" i="13" s="1"/>
  <c r="R487" i="13"/>
  <c r="S487" i="13" s="1"/>
  <c r="I477" i="13"/>
  <c r="I478" i="13" s="1" a="1"/>
  <c r="W477" i="13"/>
  <c r="X477" i="13" s="1"/>
  <c r="I477" i="12"/>
  <c r="I478" i="12" s="1" a="1"/>
  <c r="W477" i="12"/>
  <c r="X477" i="12" s="1"/>
  <c r="U492" i="12"/>
  <c r="V492" i="12" s="1"/>
  <c r="H493" i="12"/>
  <c r="R492" i="12"/>
  <c r="S492" i="12" s="1"/>
  <c r="O492" i="12"/>
  <c r="Q492" i="12" s="1"/>
  <c r="I479" i="11"/>
  <c r="I480" i="11" s="1" a="1"/>
  <c r="W479" i="11"/>
  <c r="X479" i="11" s="1"/>
  <c r="H488" i="11"/>
  <c r="U487" i="11"/>
  <c r="V487" i="11" s="1"/>
  <c r="R487" i="11"/>
  <c r="S487" i="11" s="1"/>
  <c r="O487" i="11"/>
  <c r="Q487" i="11" s="1"/>
  <c r="U488" i="10"/>
  <c r="V488" i="10" s="1"/>
  <c r="H489" i="10"/>
  <c r="O488" i="10"/>
  <c r="Q488" i="10" s="1"/>
  <c r="R488" i="10"/>
  <c r="S488" i="10" s="1"/>
  <c r="I477" i="10"/>
  <c r="I478" i="10" s="1" a="1"/>
  <c r="W478" i="10" s="1"/>
  <c r="X477" i="10"/>
  <c r="W479" i="7"/>
  <c r="X479" i="7" s="1"/>
  <c r="Y479" i="7" s="1"/>
  <c r="I479" i="7"/>
  <c r="I480" i="7" s="1" a="1"/>
  <c r="U487" i="7"/>
  <c r="V487" i="7" s="1"/>
  <c r="H488" i="7"/>
  <c r="O487" i="7"/>
  <c r="Q487" i="7" s="1"/>
  <c r="R487" i="7"/>
  <c r="S487" i="7" s="1"/>
  <c r="U487" i="6"/>
  <c r="V487" i="6" s="1"/>
  <c r="H488" i="6"/>
  <c r="R487" i="6"/>
  <c r="S487" i="6" s="1"/>
  <c r="O487" i="6"/>
  <c r="Q487" i="6" s="1"/>
  <c r="I476" i="6"/>
  <c r="I477" i="6" s="1" a="1"/>
  <c r="W476" i="6"/>
  <c r="X476" i="6" s="1"/>
  <c r="Y476" i="6" s="1"/>
  <c r="U488" i="5"/>
  <c r="V488" i="5" s="1"/>
  <c r="H489" i="5"/>
  <c r="O488" i="5"/>
  <c r="Q488" i="5" s="1"/>
  <c r="R488" i="5"/>
  <c r="S488" i="5" s="1"/>
  <c r="W476" i="5"/>
  <c r="X476" i="5" s="1"/>
  <c r="Y476" i="5" s="1"/>
  <c r="I476" i="5"/>
  <c r="I477" i="5" s="1" a="1"/>
  <c r="O488" i="4"/>
  <c r="Q488" i="4" s="1"/>
  <c r="R488" i="4"/>
  <c r="S488" i="4" s="1"/>
  <c r="H489" i="4"/>
  <c r="U488" i="4"/>
  <c r="V488" i="4" s="1"/>
  <c r="I481" i="4"/>
  <c r="I482" i="4" s="1" a="1"/>
  <c r="W481" i="4"/>
  <c r="X481" i="4" s="1"/>
  <c r="Y481" i="4" s="1"/>
  <c r="O488" i="13" l="1"/>
  <c r="Q488" i="13" s="1"/>
  <c r="R488" i="13"/>
  <c r="S488" i="13" s="1"/>
  <c r="H489" i="13"/>
  <c r="U488" i="13"/>
  <c r="V488" i="13" s="1"/>
  <c r="I478" i="13"/>
  <c r="I479" i="13" s="1" a="1"/>
  <c r="W478" i="13"/>
  <c r="X478" i="13" s="1"/>
  <c r="U493" i="12"/>
  <c r="V493" i="12" s="1"/>
  <c r="H494" i="12"/>
  <c r="O493" i="12"/>
  <c r="Q493" i="12" s="1"/>
  <c r="R493" i="12"/>
  <c r="S493" i="12" s="1"/>
  <c r="I478" i="12"/>
  <c r="I479" i="12" s="1" a="1"/>
  <c r="W478" i="12"/>
  <c r="X478" i="12" s="1"/>
  <c r="H489" i="11"/>
  <c r="U488" i="11"/>
  <c r="V488" i="11" s="1"/>
  <c r="O488" i="11"/>
  <c r="Q488" i="11" s="1"/>
  <c r="R488" i="11"/>
  <c r="S488" i="11" s="1"/>
  <c r="I480" i="11"/>
  <c r="I481" i="11" s="1" a="1"/>
  <c r="W480" i="11"/>
  <c r="X480" i="11" s="1"/>
  <c r="R489" i="10"/>
  <c r="S489" i="10" s="1"/>
  <c r="H490" i="10"/>
  <c r="U489" i="10"/>
  <c r="V489" i="10" s="1"/>
  <c r="O489" i="10"/>
  <c r="Q489" i="10" s="1"/>
  <c r="I478" i="10"/>
  <c r="I479" i="10" s="1" a="1"/>
  <c r="W479" i="10" s="1"/>
  <c r="X478" i="10"/>
  <c r="U488" i="7"/>
  <c r="V488" i="7" s="1"/>
  <c r="H489" i="7"/>
  <c r="O488" i="7"/>
  <c r="Q488" i="7" s="1"/>
  <c r="R488" i="7"/>
  <c r="S488" i="7" s="1"/>
  <c r="W480" i="7"/>
  <c r="X480" i="7" s="1"/>
  <c r="Y480" i="7" s="1"/>
  <c r="I480" i="7"/>
  <c r="I481" i="7" s="1" a="1"/>
  <c r="I477" i="6"/>
  <c r="I478" i="6" s="1" a="1"/>
  <c r="W477" i="6"/>
  <c r="X477" i="6" s="1"/>
  <c r="Y477" i="6" s="1"/>
  <c r="U488" i="6"/>
  <c r="V488" i="6" s="1"/>
  <c r="H489" i="6"/>
  <c r="O488" i="6"/>
  <c r="Q488" i="6" s="1"/>
  <c r="R488" i="6"/>
  <c r="S488" i="6" s="1"/>
  <c r="I477" i="5"/>
  <c r="I478" i="5" s="1" a="1"/>
  <c r="W477" i="5"/>
  <c r="X477" i="5" s="1"/>
  <c r="Y477" i="5" s="1"/>
  <c r="U489" i="5"/>
  <c r="V489" i="5" s="1"/>
  <c r="H490" i="5"/>
  <c r="R489" i="5"/>
  <c r="S489" i="5" s="1"/>
  <c r="O489" i="5"/>
  <c r="Q489" i="5" s="1"/>
  <c r="O489" i="4"/>
  <c r="Q489" i="4" s="1"/>
  <c r="R489" i="4"/>
  <c r="S489" i="4" s="1"/>
  <c r="H490" i="4"/>
  <c r="U489" i="4"/>
  <c r="V489" i="4" s="1"/>
  <c r="I482" i="4"/>
  <c r="I483" i="4" s="1" a="1"/>
  <c r="W482" i="4"/>
  <c r="X482" i="4" s="1"/>
  <c r="Y482" i="4" s="1"/>
  <c r="U489" i="13" l="1"/>
  <c r="V489" i="13" s="1"/>
  <c r="H490" i="13"/>
  <c r="O489" i="13"/>
  <c r="Q489" i="13" s="1"/>
  <c r="R489" i="13"/>
  <c r="S489" i="13" s="1"/>
  <c r="I479" i="13"/>
  <c r="I480" i="13" s="1" a="1"/>
  <c r="W479" i="13"/>
  <c r="X479" i="13" s="1"/>
  <c r="I479" i="12"/>
  <c r="I480" i="12" s="1" a="1"/>
  <c r="W479" i="12"/>
  <c r="X479" i="12" s="1"/>
  <c r="U494" i="12"/>
  <c r="V494" i="12" s="1"/>
  <c r="H495" i="12"/>
  <c r="O494" i="12"/>
  <c r="Q494" i="12" s="1"/>
  <c r="R494" i="12"/>
  <c r="S494" i="12" s="1"/>
  <c r="I481" i="11"/>
  <c r="I482" i="11" s="1" a="1"/>
  <c r="W481" i="11"/>
  <c r="X481" i="11" s="1"/>
  <c r="H490" i="11"/>
  <c r="U489" i="11"/>
  <c r="V489" i="11" s="1"/>
  <c r="R489" i="11"/>
  <c r="S489" i="11" s="1"/>
  <c r="O489" i="11"/>
  <c r="Q489" i="11" s="1"/>
  <c r="H491" i="10"/>
  <c r="U490" i="10"/>
  <c r="V490" i="10" s="1"/>
  <c r="R490" i="10"/>
  <c r="S490" i="10" s="1"/>
  <c r="O490" i="10"/>
  <c r="Q490" i="10" s="1"/>
  <c r="X479" i="10"/>
  <c r="I479" i="10"/>
  <c r="I480" i="10" s="1" a="1"/>
  <c r="W480" i="10" s="1"/>
  <c r="W481" i="7"/>
  <c r="X481" i="7" s="1"/>
  <c r="Y481" i="7" s="1"/>
  <c r="I481" i="7"/>
  <c r="I482" i="7" s="1" a="1"/>
  <c r="H490" i="7"/>
  <c r="U489" i="7"/>
  <c r="V489" i="7" s="1"/>
  <c r="O489" i="7"/>
  <c r="Q489" i="7" s="1"/>
  <c r="R489" i="7"/>
  <c r="S489" i="7" s="1"/>
  <c r="H490" i="6"/>
  <c r="U489" i="6"/>
  <c r="V489" i="6" s="1"/>
  <c r="R489" i="6"/>
  <c r="S489" i="6" s="1"/>
  <c r="O489" i="6"/>
  <c r="Q489" i="6" s="1"/>
  <c r="I478" i="6"/>
  <c r="I479" i="6" s="1" a="1"/>
  <c r="W478" i="6"/>
  <c r="X478" i="6" s="1"/>
  <c r="Y478" i="6" s="1"/>
  <c r="H491" i="5"/>
  <c r="U490" i="5"/>
  <c r="V490" i="5" s="1"/>
  <c r="O490" i="5"/>
  <c r="Q490" i="5" s="1"/>
  <c r="R490" i="5"/>
  <c r="S490" i="5" s="1"/>
  <c r="I478" i="5"/>
  <c r="I479" i="5" s="1" a="1"/>
  <c r="W478" i="5"/>
  <c r="X478" i="5" s="1"/>
  <c r="Y478" i="5" s="1"/>
  <c r="O490" i="4"/>
  <c r="Q490" i="4" s="1"/>
  <c r="R490" i="4"/>
  <c r="S490" i="4" s="1"/>
  <c r="H491" i="4"/>
  <c r="U490" i="4"/>
  <c r="V490" i="4" s="1"/>
  <c r="I483" i="4"/>
  <c r="I484" i="4" s="1" a="1"/>
  <c r="W483" i="4"/>
  <c r="X483" i="4" s="1"/>
  <c r="Y483" i="4" s="1"/>
  <c r="H491" i="13" l="1"/>
  <c r="U490" i="13"/>
  <c r="V490" i="13" s="1"/>
  <c r="R490" i="13"/>
  <c r="S490" i="13" s="1"/>
  <c r="O490" i="13"/>
  <c r="Q490" i="13" s="1"/>
  <c r="I480" i="13"/>
  <c r="I481" i="13" s="1" a="1"/>
  <c r="W480" i="13"/>
  <c r="X480" i="13" s="1"/>
  <c r="U495" i="12"/>
  <c r="V495" i="12" s="1"/>
  <c r="H496" i="12"/>
  <c r="R495" i="12"/>
  <c r="S495" i="12" s="1"/>
  <c r="O495" i="12"/>
  <c r="Q495" i="12" s="1"/>
  <c r="I480" i="12"/>
  <c r="I481" i="12" s="1" a="1"/>
  <c r="W480" i="12"/>
  <c r="X480" i="12" s="1"/>
  <c r="H491" i="11"/>
  <c r="U490" i="11"/>
  <c r="V490" i="11" s="1"/>
  <c r="R490" i="11"/>
  <c r="S490" i="11" s="1"/>
  <c r="O490" i="11"/>
  <c r="Q490" i="11" s="1"/>
  <c r="I482" i="11"/>
  <c r="I483" i="11" s="1" a="1"/>
  <c r="W482" i="11"/>
  <c r="X482" i="11" s="1"/>
  <c r="U491" i="10"/>
  <c r="V491" i="10" s="1"/>
  <c r="O491" i="10"/>
  <c r="Q491" i="10" s="1"/>
  <c r="H492" i="10"/>
  <c r="R491" i="10"/>
  <c r="S491" i="10" s="1"/>
  <c r="X480" i="10"/>
  <c r="I480" i="10"/>
  <c r="I481" i="10" s="1" a="1"/>
  <c r="W481" i="10" s="1"/>
  <c r="H491" i="7"/>
  <c r="U490" i="7"/>
  <c r="V490" i="7" s="1"/>
  <c r="O490" i="7"/>
  <c r="Q490" i="7" s="1"/>
  <c r="R490" i="7"/>
  <c r="S490" i="7" s="1"/>
  <c r="W482" i="7"/>
  <c r="X482" i="7" s="1"/>
  <c r="Y482" i="7" s="1"/>
  <c r="I482" i="7"/>
  <c r="I483" i="7" s="1" a="1"/>
  <c r="I479" i="6"/>
  <c r="I480" i="6" s="1" a="1"/>
  <c r="W479" i="6"/>
  <c r="X479" i="6" s="1"/>
  <c r="Y479" i="6" s="1"/>
  <c r="H491" i="6"/>
  <c r="U490" i="6"/>
  <c r="V490" i="6" s="1"/>
  <c r="O490" i="6"/>
  <c r="Q490" i="6" s="1"/>
  <c r="R490" i="6"/>
  <c r="S490" i="6" s="1"/>
  <c r="W479" i="5"/>
  <c r="X479" i="5" s="1"/>
  <c r="Y479" i="5" s="1"/>
  <c r="I479" i="5"/>
  <c r="I480" i="5" s="1" a="1"/>
  <c r="H492" i="5"/>
  <c r="U491" i="5"/>
  <c r="V491" i="5" s="1"/>
  <c r="O491" i="5"/>
  <c r="Q491" i="5" s="1"/>
  <c r="R491" i="5"/>
  <c r="S491" i="5" s="1"/>
  <c r="O491" i="4"/>
  <c r="Q491" i="4" s="1"/>
  <c r="R491" i="4"/>
  <c r="S491" i="4" s="1"/>
  <c r="H492" i="4"/>
  <c r="U491" i="4"/>
  <c r="V491" i="4" s="1"/>
  <c r="I484" i="4"/>
  <c r="I485" i="4" s="1" a="1"/>
  <c r="W484" i="4"/>
  <c r="X484" i="4" s="1"/>
  <c r="Y484" i="4" s="1"/>
  <c r="H492" i="13" l="1"/>
  <c r="U491" i="13"/>
  <c r="V491" i="13" s="1"/>
  <c r="R491" i="13"/>
  <c r="S491" i="13" s="1"/>
  <c r="O491" i="13"/>
  <c r="Q491" i="13" s="1"/>
  <c r="I481" i="13"/>
  <c r="I482" i="13" s="1" a="1"/>
  <c r="W481" i="13"/>
  <c r="X481" i="13" s="1"/>
  <c r="I481" i="12"/>
  <c r="I482" i="12" s="1" a="1"/>
  <c r="W481" i="12"/>
  <c r="X481" i="12" s="1"/>
  <c r="U496" i="12"/>
  <c r="V496" i="12" s="1"/>
  <c r="H497" i="12"/>
  <c r="R496" i="12"/>
  <c r="S496" i="12" s="1"/>
  <c r="O496" i="12"/>
  <c r="Q496" i="12" s="1"/>
  <c r="I483" i="11"/>
  <c r="I484" i="11" s="1" a="1"/>
  <c r="W483" i="11"/>
  <c r="X483" i="11" s="1"/>
  <c r="H492" i="11"/>
  <c r="U491" i="11"/>
  <c r="V491" i="11" s="1"/>
  <c r="O491" i="11"/>
  <c r="Q491" i="11" s="1"/>
  <c r="R491" i="11"/>
  <c r="S491" i="11" s="1"/>
  <c r="H493" i="10"/>
  <c r="O492" i="10"/>
  <c r="Q492" i="10" s="1"/>
  <c r="U492" i="10"/>
  <c r="V492" i="10" s="1"/>
  <c r="R492" i="10"/>
  <c r="S492" i="10" s="1"/>
  <c r="X481" i="10"/>
  <c r="I481" i="10"/>
  <c r="I482" i="10" s="1" a="1"/>
  <c r="W482" i="10" s="1"/>
  <c r="I483" i="7"/>
  <c r="I484" i="7" s="1" a="1"/>
  <c r="W483" i="7"/>
  <c r="X483" i="7" s="1"/>
  <c r="Y483" i="7" s="1"/>
  <c r="H492" i="7"/>
  <c r="U491" i="7"/>
  <c r="V491" i="7" s="1"/>
  <c r="O491" i="7"/>
  <c r="Q491" i="7" s="1"/>
  <c r="R491" i="7"/>
  <c r="S491" i="7" s="1"/>
  <c r="U491" i="6"/>
  <c r="V491" i="6" s="1"/>
  <c r="H492" i="6"/>
  <c r="O491" i="6"/>
  <c r="Q491" i="6" s="1"/>
  <c r="R491" i="6"/>
  <c r="S491" i="6" s="1"/>
  <c r="W480" i="6"/>
  <c r="X480" i="6" s="1"/>
  <c r="Y480" i="6" s="1"/>
  <c r="I480" i="6"/>
  <c r="I481" i="6" s="1" a="1"/>
  <c r="H493" i="5"/>
  <c r="U492" i="5"/>
  <c r="V492" i="5" s="1"/>
  <c r="O492" i="5"/>
  <c r="Q492" i="5" s="1"/>
  <c r="R492" i="5"/>
  <c r="S492" i="5" s="1"/>
  <c r="W480" i="5"/>
  <c r="X480" i="5" s="1"/>
  <c r="Y480" i="5" s="1"/>
  <c r="I480" i="5"/>
  <c r="I481" i="5" s="1" a="1"/>
  <c r="O492" i="4"/>
  <c r="Q492" i="4" s="1"/>
  <c r="R492" i="4"/>
  <c r="S492" i="4" s="1"/>
  <c r="H493" i="4"/>
  <c r="U492" i="4"/>
  <c r="V492" i="4" s="1"/>
  <c r="I485" i="4"/>
  <c r="I486" i="4" s="1" a="1"/>
  <c r="W485" i="4"/>
  <c r="X485" i="4" s="1"/>
  <c r="Y485" i="4" s="1"/>
  <c r="U492" i="13" l="1"/>
  <c r="V492" i="13" s="1"/>
  <c r="H493" i="13"/>
  <c r="O492" i="13"/>
  <c r="Q492" i="13" s="1"/>
  <c r="R492" i="13"/>
  <c r="S492" i="13" s="1"/>
  <c r="I482" i="13"/>
  <c r="I483" i="13" s="1" a="1"/>
  <c r="W482" i="13"/>
  <c r="X482" i="13" s="1"/>
  <c r="U497" i="12"/>
  <c r="V497" i="12" s="1"/>
  <c r="H498" i="12"/>
  <c r="R497" i="12"/>
  <c r="S497" i="12" s="1"/>
  <c r="O497" i="12"/>
  <c r="Q497" i="12" s="1"/>
  <c r="I482" i="12"/>
  <c r="I483" i="12" s="1" a="1"/>
  <c r="W482" i="12"/>
  <c r="X482" i="12" s="1"/>
  <c r="U492" i="11"/>
  <c r="V492" i="11" s="1"/>
  <c r="H493" i="11"/>
  <c r="R492" i="11"/>
  <c r="S492" i="11" s="1"/>
  <c r="O492" i="11"/>
  <c r="Q492" i="11" s="1"/>
  <c r="I484" i="11"/>
  <c r="I485" i="11" s="1" a="1"/>
  <c r="W484" i="11"/>
  <c r="X484" i="11" s="1"/>
  <c r="U493" i="10"/>
  <c r="V493" i="10" s="1"/>
  <c r="O493" i="10"/>
  <c r="Q493" i="10" s="1"/>
  <c r="R493" i="10"/>
  <c r="S493" i="10" s="1"/>
  <c r="H494" i="10"/>
  <c r="X482" i="10"/>
  <c r="I482" i="10"/>
  <c r="I483" i="10" s="1" a="1"/>
  <c r="W483" i="10" s="1"/>
  <c r="U492" i="7"/>
  <c r="V492" i="7" s="1"/>
  <c r="H493" i="7"/>
  <c r="O492" i="7"/>
  <c r="Q492" i="7" s="1"/>
  <c r="R492" i="7"/>
  <c r="S492" i="7" s="1"/>
  <c r="I484" i="7"/>
  <c r="I485" i="7" s="1" a="1"/>
  <c r="W484" i="7"/>
  <c r="X484" i="7" s="1"/>
  <c r="Y484" i="7" s="1"/>
  <c r="H493" i="6"/>
  <c r="U492" i="6"/>
  <c r="V492" i="6" s="1"/>
  <c r="R492" i="6"/>
  <c r="S492" i="6" s="1"/>
  <c r="O492" i="6"/>
  <c r="Q492" i="6" s="1"/>
  <c r="W481" i="6"/>
  <c r="X481" i="6" s="1"/>
  <c r="Y481" i="6" s="1"/>
  <c r="I481" i="6"/>
  <c r="I482" i="6" s="1" a="1"/>
  <c r="W481" i="5"/>
  <c r="X481" i="5" s="1"/>
  <c r="Y481" i="5" s="1"/>
  <c r="I481" i="5"/>
  <c r="I482" i="5" s="1" a="1"/>
  <c r="U493" i="5"/>
  <c r="V493" i="5" s="1"/>
  <c r="H494" i="5"/>
  <c r="O493" i="5"/>
  <c r="Q493" i="5" s="1"/>
  <c r="R493" i="5"/>
  <c r="S493" i="5" s="1"/>
  <c r="O493" i="4"/>
  <c r="Q493" i="4" s="1"/>
  <c r="R493" i="4"/>
  <c r="S493" i="4" s="1"/>
  <c r="H494" i="4"/>
  <c r="U493" i="4"/>
  <c r="V493" i="4" s="1"/>
  <c r="I486" i="4"/>
  <c r="I487" i="4" s="1" a="1"/>
  <c r="W486" i="4"/>
  <c r="X486" i="4" s="1"/>
  <c r="Y486" i="4" s="1"/>
  <c r="R493" i="13" l="1"/>
  <c r="S493" i="13" s="1"/>
  <c r="H494" i="13"/>
  <c r="U493" i="13"/>
  <c r="V493" i="13" s="1"/>
  <c r="O493" i="13"/>
  <c r="Q493" i="13" s="1"/>
  <c r="I483" i="13"/>
  <c r="I484" i="13" s="1" a="1"/>
  <c r="W483" i="13"/>
  <c r="X483" i="13" s="1"/>
  <c r="H499" i="12"/>
  <c r="U498" i="12"/>
  <c r="V498" i="12" s="1"/>
  <c r="O498" i="12"/>
  <c r="Q498" i="12" s="1"/>
  <c r="R498" i="12"/>
  <c r="S498" i="12" s="1"/>
  <c r="I483" i="12"/>
  <c r="I484" i="12" s="1" a="1"/>
  <c r="W483" i="12"/>
  <c r="X483" i="12" s="1"/>
  <c r="U493" i="11"/>
  <c r="V493" i="11" s="1"/>
  <c r="H494" i="11"/>
  <c r="O493" i="11"/>
  <c r="Q493" i="11" s="1"/>
  <c r="R493" i="11"/>
  <c r="S493" i="11" s="1"/>
  <c r="I485" i="11"/>
  <c r="I486" i="11" s="1" a="1"/>
  <c r="W485" i="11"/>
  <c r="X485" i="11" s="1"/>
  <c r="H495" i="10"/>
  <c r="O494" i="10"/>
  <c r="Q494" i="10" s="1"/>
  <c r="U494" i="10"/>
  <c r="V494" i="10" s="1"/>
  <c r="R494" i="10"/>
  <c r="S494" i="10" s="1"/>
  <c r="I483" i="10"/>
  <c r="I484" i="10" s="1" a="1"/>
  <c r="W484" i="10" s="1"/>
  <c r="X483" i="10"/>
  <c r="W485" i="7"/>
  <c r="X485" i="7" s="1"/>
  <c r="Y485" i="7" s="1"/>
  <c r="I485" i="7"/>
  <c r="I486" i="7" s="1" a="1"/>
  <c r="U493" i="7"/>
  <c r="V493" i="7" s="1"/>
  <c r="H494" i="7"/>
  <c r="R493" i="7"/>
  <c r="S493" i="7" s="1"/>
  <c r="O493" i="7"/>
  <c r="Q493" i="7" s="1"/>
  <c r="W482" i="6"/>
  <c r="X482" i="6" s="1"/>
  <c r="Y482" i="6" s="1"/>
  <c r="I482" i="6"/>
  <c r="I483" i="6" s="1" a="1"/>
  <c r="U493" i="6"/>
  <c r="V493" i="6" s="1"/>
  <c r="H494" i="6"/>
  <c r="O493" i="6"/>
  <c r="Q493" i="6" s="1"/>
  <c r="R493" i="6"/>
  <c r="S493" i="6" s="1"/>
  <c r="U494" i="5"/>
  <c r="V494" i="5" s="1"/>
  <c r="H495" i="5"/>
  <c r="O494" i="5"/>
  <c r="Q494" i="5" s="1"/>
  <c r="R494" i="5"/>
  <c r="S494" i="5" s="1"/>
  <c r="W482" i="5"/>
  <c r="X482" i="5" s="1"/>
  <c r="Y482" i="5" s="1"/>
  <c r="I482" i="5"/>
  <c r="I483" i="5" s="1" a="1"/>
  <c r="O494" i="4"/>
  <c r="Q494" i="4" s="1"/>
  <c r="R494" i="4"/>
  <c r="S494" i="4" s="1"/>
  <c r="H495" i="4"/>
  <c r="U494" i="4"/>
  <c r="V494" i="4" s="1"/>
  <c r="I487" i="4"/>
  <c r="I488" i="4" s="1" a="1"/>
  <c r="W487" i="4"/>
  <c r="X487" i="4" s="1"/>
  <c r="Y487" i="4" s="1"/>
  <c r="R494" i="13" l="1"/>
  <c r="S494" i="13" s="1"/>
  <c r="U494" i="13"/>
  <c r="V494" i="13" s="1"/>
  <c r="H495" i="13"/>
  <c r="O494" i="13"/>
  <c r="Q494" i="13" s="1"/>
  <c r="I484" i="13"/>
  <c r="I485" i="13" s="1" a="1"/>
  <c r="W484" i="13"/>
  <c r="X484" i="13" s="1"/>
  <c r="I484" i="12"/>
  <c r="I485" i="12" s="1" a="1"/>
  <c r="W484" i="12"/>
  <c r="X484" i="12" s="1"/>
  <c r="H500" i="12"/>
  <c r="U499" i="12"/>
  <c r="V499" i="12" s="1"/>
  <c r="O499" i="12"/>
  <c r="Q499" i="12" s="1"/>
  <c r="R499" i="12"/>
  <c r="S499" i="12" s="1"/>
  <c r="I486" i="11"/>
  <c r="I487" i="11" s="1" a="1"/>
  <c r="W486" i="11"/>
  <c r="X486" i="11" s="1"/>
  <c r="U494" i="11"/>
  <c r="V494" i="11" s="1"/>
  <c r="H495" i="11"/>
  <c r="O494" i="11"/>
  <c r="Q494" i="11" s="1"/>
  <c r="R494" i="11"/>
  <c r="S494" i="11" s="1"/>
  <c r="H496" i="10"/>
  <c r="U495" i="10"/>
  <c r="V495" i="10" s="1"/>
  <c r="R495" i="10"/>
  <c r="S495" i="10" s="1"/>
  <c r="O495" i="10"/>
  <c r="Q495" i="10" s="1"/>
  <c r="I484" i="10"/>
  <c r="I485" i="10" s="1" a="1"/>
  <c r="W485" i="10" s="1"/>
  <c r="X484" i="10"/>
  <c r="U494" i="7"/>
  <c r="V494" i="7" s="1"/>
  <c r="H495" i="7"/>
  <c r="R494" i="7"/>
  <c r="S494" i="7" s="1"/>
  <c r="O494" i="7"/>
  <c r="Q494" i="7" s="1"/>
  <c r="W486" i="7"/>
  <c r="X486" i="7" s="1"/>
  <c r="Y486" i="7" s="1"/>
  <c r="I486" i="7"/>
  <c r="I487" i="7" s="1" a="1"/>
  <c r="U494" i="6"/>
  <c r="V494" i="6" s="1"/>
  <c r="H495" i="6"/>
  <c r="O494" i="6"/>
  <c r="Q494" i="6" s="1"/>
  <c r="R494" i="6"/>
  <c r="S494" i="6" s="1"/>
  <c r="I483" i="6"/>
  <c r="I484" i="6" s="1" a="1"/>
  <c r="W483" i="6"/>
  <c r="X483" i="6" s="1"/>
  <c r="Y483" i="6" s="1"/>
  <c r="W483" i="5"/>
  <c r="X483" i="5" s="1"/>
  <c r="Y483" i="5" s="1"/>
  <c r="I483" i="5"/>
  <c r="I484" i="5" s="1" a="1"/>
  <c r="U495" i="5"/>
  <c r="V495" i="5" s="1"/>
  <c r="H496" i="5"/>
  <c r="R495" i="5"/>
  <c r="S495" i="5" s="1"/>
  <c r="O495" i="5"/>
  <c r="Q495" i="5" s="1"/>
  <c r="O495" i="4"/>
  <c r="Q495" i="4" s="1"/>
  <c r="R495" i="4"/>
  <c r="S495" i="4" s="1"/>
  <c r="H496" i="4"/>
  <c r="U495" i="4"/>
  <c r="V495" i="4" s="1"/>
  <c r="I488" i="4"/>
  <c r="I489" i="4" s="1" a="1"/>
  <c r="W488" i="4"/>
  <c r="X488" i="4" s="1"/>
  <c r="Y488" i="4" s="1"/>
  <c r="H496" i="13" l="1"/>
  <c r="R495" i="13"/>
  <c r="S495" i="13" s="1"/>
  <c r="U495" i="13"/>
  <c r="V495" i="13" s="1"/>
  <c r="O495" i="13"/>
  <c r="Q495" i="13" s="1"/>
  <c r="I485" i="13"/>
  <c r="I486" i="13" s="1" a="1"/>
  <c r="W485" i="13"/>
  <c r="X485" i="13" s="1"/>
  <c r="H501" i="12"/>
  <c r="U500" i="12"/>
  <c r="V500" i="12" s="1"/>
  <c r="R500" i="12"/>
  <c r="S500" i="12" s="1"/>
  <c r="O500" i="12"/>
  <c r="Q500" i="12" s="1"/>
  <c r="I485" i="12"/>
  <c r="I486" i="12" s="1" a="1"/>
  <c r="W485" i="12"/>
  <c r="X485" i="12" s="1"/>
  <c r="U495" i="11"/>
  <c r="V495" i="11" s="1"/>
  <c r="H496" i="11"/>
  <c r="R495" i="11"/>
  <c r="S495" i="11" s="1"/>
  <c r="O495" i="11"/>
  <c r="Q495" i="11" s="1"/>
  <c r="I487" i="11"/>
  <c r="I488" i="11" s="1" a="1"/>
  <c r="W487" i="11"/>
  <c r="X487" i="11" s="1"/>
  <c r="H497" i="10"/>
  <c r="U496" i="10"/>
  <c r="V496" i="10" s="1"/>
  <c r="O496" i="10"/>
  <c r="Q496" i="10" s="1"/>
  <c r="R496" i="10"/>
  <c r="S496" i="10" s="1"/>
  <c r="X485" i="10"/>
  <c r="I485" i="10"/>
  <c r="I486" i="10" s="1" a="1"/>
  <c r="W486" i="10" s="1"/>
  <c r="W487" i="7"/>
  <c r="X487" i="7" s="1"/>
  <c r="Y487" i="7" s="1"/>
  <c r="I487" i="7"/>
  <c r="I488" i="7" s="1" a="1"/>
  <c r="U495" i="7"/>
  <c r="V495" i="7" s="1"/>
  <c r="H496" i="7"/>
  <c r="O495" i="7"/>
  <c r="Q495" i="7" s="1"/>
  <c r="R495" i="7"/>
  <c r="S495" i="7" s="1"/>
  <c r="I484" i="6"/>
  <c r="I485" i="6" s="1" a="1"/>
  <c r="W484" i="6"/>
  <c r="X484" i="6" s="1"/>
  <c r="Y484" i="6" s="1"/>
  <c r="H496" i="6"/>
  <c r="U495" i="6"/>
  <c r="V495" i="6" s="1"/>
  <c r="O495" i="6"/>
  <c r="Q495" i="6" s="1"/>
  <c r="R495" i="6"/>
  <c r="S495" i="6" s="1"/>
  <c r="H497" i="5"/>
  <c r="U496" i="5"/>
  <c r="V496" i="5" s="1"/>
  <c r="R496" i="5"/>
  <c r="S496" i="5" s="1"/>
  <c r="O496" i="5"/>
  <c r="Q496" i="5" s="1"/>
  <c r="I484" i="5"/>
  <c r="I485" i="5" s="1" a="1"/>
  <c r="W484" i="5"/>
  <c r="X484" i="5" s="1"/>
  <c r="Y484" i="5" s="1"/>
  <c r="O496" i="4"/>
  <c r="Q496" i="4" s="1"/>
  <c r="R496" i="4"/>
  <c r="S496" i="4" s="1"/>
  <c r="H497" i="4"/>
  <c r="U496" i="4"/>
  <c r="V496" i="4" s="1"/>
  <c r="I489" i="4"/>
  <c r="I490" i="4" s="1" a="1"/>
  <c r="W489" i="4"/>
  <c r="X489" i="4" s="1"/>
  <c r="Y489" i="4" s="1"/>
  <c r="U496" i="13" l="1"/>
  <c r="V496" i="13" s="1"/>
  <c r="O496" i="13"/>
  <c r="Q496" i="13" s="1"/>
  <c r="H497" i="13"/>
  <c r="R496" i="13"/>
  <c r="S496" i="13" s="1"/>
  <c r="I486" i="13"/>
  <c r="I487" i="13" s="1" a="1"/>
  <c r="W486" i="13"/>
  <c r="X486" i="13" s="1"/>
  <c r="I486" i="12"/>
  <c r="I487" i="12" s="1" a="1"/>
  <c r="W486" i="12"/>
  <c r="X486" i="12" s="1"/>
  <c r="H502" i="12"/>
  <c r="U501" i="12"/>
  <c r="V501" i="12" s="1"/>
  <c r="R501" i="12"/>
  <c r="S501" i="12" s="1"/>
  <c r="O501" i="12"/>
  <c r="Q501" i="12" s="1"/>
  <c r="U496" i="11"/>
  <c r="V496" i="11" s="1"/>
  <c r="H497" i="11"/>
  <c r="O496" i="11"/>
  <c r="Q496" i="11" s="1"/>
  <c r="R496" i="11"/>
  <c r="S496" i="11" s="1"/>
  <c r="I488" i="11"/>
  <c r="I489" i="11" s="1" a="1"/>
  <c r="W488" i="11"/>
  <c r="X488" i="11" s="1"/>
  <c r="U497" i="10"/>
  <c r="V497" i="10" s="1"/>
  <c r="R497" i="10"/>
  <c r="S497" i="10" s="1"/>
  <c r="O497" i="10"/>
  <c r="Q497" i="10" s="1"/>
  <c r="H498" i="10"/>
  <c r="X486" i="10"/>
  <c r="I486" i="10"/>
  <c r="I487" i="10" s="1" a="1"/>
  <c r="W487" i="10" s="1"/>
  <c r="H497" i="7"/>
  <c r="U496" i="7"/>
  <c r="V496" i="7" s="1"/>
  <c r="O496" i="7"/>
  <c r="Q496" i="7" s="1"/>
  <c r="R496" i="7"/>
  <c r="S496" i="7" s="1"/>
  <c r="W488" i="7"/>
  <c r="X488" i="7" s="1"/>
  <c r="Y488" i="7" s="1"/>
  <c r="I488" i="7"/>
  <c r="I489" i="7" s="1" a="1"/>
  <c r="H497" i="6"/>
  <c r="U496" i="6"/>
  <c r="V496" i="6" s="1"/>
  <c r="R496" i="6"/>
  <c r="S496" i="6" s="1"/>
  <c r="O496" i="6"/>
  <c r="Q496" i="6" s="1"/>
  <c r="I485" i="6"/>
  <c r="I486" i="6" s="1" a="1"/>
  <c r="W485" i="6"/>
  <c r="X485" i="6" s="1"/>
  <c r="Y485" i="6" s="1"/>
  <c r="I485" i="5"/>
  <c r="I486" i="5" s="1" a="1"/>
  <c r="W485" i="5"/>
  <c r="X485" i="5" s="1"/>
  <c r="Y485" i="5" s="1"/>
  <c r="U497" i="5"/>
  <c r="V497" i="5" s="1"/>
  <c r="H498" i="5"/>
  <c r="O497" i="5"/>
  <c r="Q497" i="5" s="1"/>
  <c r="R497" i="5"/>
  <c r="S497" i="5" s="1"/>
  <c r="O497" i="4"/>
  <c r="Q497" i="4" s="1"/>
  <c r="R497" i="4"/>
  <c r="S497" i="4" s="1"/>
  <c r="H498" i="4"/>
  <c r="U497" i="4"/>
  <c r="V497" i="4" s="1"/>
  <c r="I490" i="4"/>
  <c r="I491" i="4" s="1" a="1"/>
  <c r="W490" i="4"/>
  <c r="X490" i="4" s="1"/>
  <c r="Y490" i="4" s="1"/>
  <c r="U497" i="13" l="1"/>
  <c r="V497" i="13" s="1"/>
  <c r="O497" i="13"/>
  <c r="Q497" i="13" s="1"/>
  <c r="H498" i="13"/>
  <c r="R497" i="13"/>
  <c r="S497" i="13" s="1"/>
  <c r="I487" i="13"/>
  <c r="I488" i="13" s="1" a="1"/>
  <c r="W487" i="13"/>
  <c r="X487" i="13" s="1"/>
  <c r="I487" i="12"/>
  <c r="I488" i="12" s="1" a="1"/>
  <c r="W487" i="12"/>
  <c r="X487" i="12" s="1"/>
  <c r="H503" i="12"/>
  <c r="U502" i="12"/>
  <c r="V502" i="12" s="1"/>
  <c r="O502" i="12"/>
  <c r="Q502" i="12" s="1"/>
  <c r="R502" i="12"/>
  <c r="S502" i="12" s="1"/>
  <c r="I489" i="11"/>
  <c r="I490" i="11" s="1" a="1"/>
  <c r="W489" i="11"/>
  <c r="X489" i="11" s="1"/>
  <c r="U497" i="11"/>
  <c r="V497" i="11" s="1"/>
  <c r="H498" i="11"/>
  <c r="O497" i="11"/>
  <c r="Q497" i="11" s="1"/>
  <c r="R497" i="11"/>
  <c r="S497" i="11" s="1"/>
  <c r="H499" i="10"/>
  <c r="R498" i="10"/>
  <c r="S498" i="10" s="1"/>
  <c r="O498" i="10"/>
  <c r="Q498" i="10" s="1"/>
  <c r="U498" i="10"/>
  <c r="V498" i="10" s="1"/>
  <c r="X487" i="10"/>
  <c r="I487" i="10"/>
  <c r="I488" i="10" s="1" a="1"/>
  <c r="W488" i="10" s="1"/>
  <c r="W489" i="7"/>
  <c r="X489" i="7" s="1"/>
  <c r="Y489" i="7" s="1"/>
  <c r="I489" i="7"/>
  <c r="I490" i="7" s="1" a="1"/>
  <c r="H498" i="7"/>
  <c r="U497" i="7"/>
  <c r="V497" i="7" s="1"/>
  <c r="O497" i="7"/>
  <c r="Q497" i="7" s="1"/>
  <c r="R497" i="7"/>
  <c r="S497" i="7" s="1"/>
  <c r="W486" i="6"/>
  <c r="X486" i="6" s="1"/>
  <c r="Y486" i="6" s="1"/>
  <c r="I486" i="6"/>
  <c r="I487" i="6" s="1" a="1"/>
  <c r="H498" i="6"/>
  <c r="U497" i="6"/>
  <c r="V497" i="6" s="1"/>
  <c r="R497" i="6"/>
  <c r="S497" i="6" s="1"/>
  <c r="O497" i="6"/>
  <c r="Q497" i="6" s="1"/>
  <c r="H499" i="5"/>
  <c r="U498" i="5"/>
  <c r="V498" i="5" s="1"/>
  <c r="R498" i="5"/>
  <c r="S498" i="5" s="1"/>
  <c r="O498" i="5"/>
  <c r="Q498" i="5" s="1"/>
  <c r="W486" i="5"/>
  <c r="X486" i="5" s="1"/>
  <c r="Y486" i="5" s="1"/>
  <c r="I486" i="5"/>
  <c r="I487" i="5" s="1" a="1"/>
  <c r="O498" i="4"/>
  <c r="Q498" i="4" s="1"/>
  <c r="R498" i="4"/>
  <c r="S498" i="4" s="1"/>
  <c r="H499" i="4"/>
  <c r="U498" i="4"/>
  <c r="V498" i="4" s="1"/>
  <c r="I491" i="4"/>
  <c r="I492" i="4" s="1" a="1"/>
  <c r="W491" i="4"/>
  <c r="X491" i="4" s="1"/>
  <c r="Y491" i="4" s="1"/>
  <c r="U498" i="13" l="1"/>
  <c r="V498" i="13" s="1"/>
  <c r="H499" i="13"/>
  <c r="O498" i="13"/>
  <c r="Q498" i="13" s="1"/>
  <c r="R498" i="13"/>
  <c r="S498" i="13" s="1"/>
  <c r="I488" i="13"/>
  <c r="I489" i="13" s="1" a="1"/>
  <c r="W488" i="13"/>
  <c r="X488" i="13" s="1"/>
  <c r="U503" i="12"/>
  <c r="V503" i="12" s="1"/>
  <c r="O503" i="12"/>
  <c r="Q503" i="12" s="1"/>
  <c r="R503" i="12"/>
  <c r="S503" i="12" s="1"/>
  <c r="I488" i="12"/>
  <c r="I489" i="12" s="1" a="1"/>
  <c r="W488" i="12"/>
  <c r="X488" i="12" s="1"/>
  <c r="H499" i="11"/>
  <c r="U498" i="11"/>
  <c r="V498" i="11" s="1"/>
  <c r="O498" i="11"/>
  <c r="Q498" i="11" s="1"/>
  <c r="R498" i="11"/>
  <c r="S498" i="11" s="1"/>
  <c r="I490" i="11"/>
  <c r="I491" i="11" s="1" a="1"/>
  <c r="W490" i="11"/>
  <c r="X490" i="11" s="1"/>
  <c r="U499" i="10"/>
  <c r="V499" i="10" s="1"/>
  <c r="R499" i="10"/>
  <c r="S499" i="10" s="1"/>
  <c r="H500" i="10"/>
  <c r="O499" i="10"/>
  <c r="Q499" i="10" s="1"/>
  <c r="X488" i="10"/>
  <c r="I488" i="10"/>
  <c r="I489" i="10" s="1" a="1"/>
  <c r="W489" i="10" s="1"/>
  <c r="H499" i="7"/>
  <c r="U498" i="7"/>
  <c r="V498" i="7" s="1"/>
  <c r="R498" i="7"/>
  <c r="S498" i="7" s="1"/>
  <c r="O498" i="7"/>
  <c r="Q498" i="7" s="1"/>
  <c r="I490" i="7"/>
  <c r="I491" i="7" s="1" a="1"/>
  <c r="W490" i="7"/>
  <c r="X490" i="7" s="1"/>
  <c r="Y490" i="7" s="1"/>
  <c r="W487" i="6"/>
  <c r="X487" i="6" s="1"/>
  <c r="Y487" i="6" s="1"/>
  <c r="I487" i="6"/>
  <c r="I488" i="6" s="1" a="1"/>
  <c r="H499" i="6"/>
  <c r="U498" i="6"/>
  <c r="V498" i="6" s="1"/>
  <c r="O498" i="6"/>
  <c r="Q498" i="6" s="1"/>
  <c r="R498" i="6"/>
  <c r="S498" i="6" s="1"/>
  <c r="W487" i="5"/>
  <c r="X487" i="5" s="1"/>
  <c r="Y487" i="5" s="1"/>
  <c r="I487" i="5"/>
  <c r="I488" i="5" s="1" a="1"/>
  <c r="U499" i="5"/>
  <c r="V499" i="5" s="1"/>
  <c r="H500" i="5"/>
  <c r="O499" i="5"/>
  <c r="Q499" i="5" s="1"/>
  <c r="R499" i="5"/>
  <c r="S499" i="5" s="1"/>
  <c r="O499" i="4"/>
  <c r="Q499" i="4" s="1"/>
  <c r="R499" i="4"/>
  <c r="S499" i="4" s="1"/>
  <c r="H500" i="4"/>
  <c r="U499" i="4"/>
  <c r="V499" i="4" s="1"/>
  <c r="W492" i="4"/>
  <c r="X492" i="4" s="1"/>
  <c r="Y492" i="4" s="1"/>
  <c r="I492" i="4"/>
  <c r="I493" i="4" s="1" a="1"/>
  <c r="U499" i="13" l="1"/>
  <c r="V499" i="13" s="1"/>
  <c r="O499" i="13"/>
  <c r="Q499" i="13" s="1"/>
  <c r="H500" i="13"/>
  <c r="R499" i="13"/>
  <c r="S499" i="13" s="1"/>
  <c r="I489" i="13"/>
  <c r="I490" i="13" s="1" a="1"/>
  <c r="W489" i="13"/>
  <c r="X489" i="13" s="1"/>
  <c r="I489" i="12"/>
  <c r="I490" i="12" s="1" a="1"/>
  <c r="W489" i="12"/>
  <c r="X489" i="12" s="1"/>
  <c r="I491" i="11"/>
  <c r="I492" i="11" s="1" a="1"/>
  <c r="W491" i="11"/>
  <c r="X491" i="11" s="1"/>
  <c r="H500" i="11"/>
  <c r="U499" i="11"/>
  <c r="V499" i="11" s="1"/>
  <c r="O499" i="11"/>
  <c r="Q499" i="11" s="1"/>
  <c r="R499" i="11"/>
  <c r="S499" i="11" s="1"/>
  <c r="H501" i="10"/>
  <c r="O500" i="10"/>
  <c r="Q500" i="10" s="1"/>
  <c r="U500" i="10"/>
  <c r="V500" i="10" s="1"/>
  <c r="R500" i="10"/>
  <c r="S500" i="10" s="1"/>
  <c r="I489" i="10"/>
  <c r="I490" i="10" s="1" a="1"/>
  <c r="W490" i="10" s="1"/>
  <c r="X489" i="10"/>
  <c r="I491" i="7"/>
  <c r="I492" i="7" s="1" a="1"/>
  <c r="W491" i="7"/>
  <c r="X491" i="7" s="1"/>
  <c r="Y491" i="7" s="1"/>
  <c r="U499" i="7"/>
  <c r="V499" i="7" s="1"/>
  <c r="H500" i="7"/>
  <c r="O499" i="7"/>
  <c r="Q499" i="7" s="1"/>
  <c r="R499" i="7"/>
  <c r="S499" i="7" s="1"/>
  <c r="U499" i="6"/>
  <c r="V499" i="6" s="1"/>
  <c r="H500" i="6"/>
  <c r="R499" i="6"/>
  <c r="S499" i="6" s="1"/>
  <c r="O499" i="6"/>
  <c r="Q499" i="6" s="1"/>
  <c r="W488" i="6"/>
  <c r="X488" i="6" s="1"/>
  <c r="Y488" i="6" s="1"/>
  <c r="I488" i="6"/>
  <c r="I489" i="6" s="1" a="1"/>
  <c r="U500" i="5"/>
  <c r="V500" i="5" s="1"/>
  <c r="H501" i="5"/>
  <c r="O500" i="5"/>
  <c r="Q500" i="5" s="1"/>
  <c r="R500" i="5"/>
  <c r="S500" i="5" s="1"/>
  <c r="W488" i="5"/>
  <c r="X488" i="5" s="1"/>
  <c r="Y488" i="5" s="1"/>
  <c r="I488" i="5"/>
  <c r="I489" i="5" s="1" a="1"/>
  <c r="O500" i="4"/>
  <c r="Q500" i="4" s="1"/>
  <c r="R500" i="4"/>
  <c r="S500" i="4" s="1"/>
  <c r="H501" i="4"/>
  <c r="U500" i="4"/>
  <c r="V500" i="4" s="1"/>
  <c r="I493" i="4"/>
  <c r="I494" i="4" s="1" a="1"/>
  <c r="W493" i="4"/>
  <c r="X493" i="4" s="1"/>
  <c r="Y493" i="4" s="1"/>
  <c r="O500" i="13" l="1"/>
  <c r="Q500" i="13" s="1"/>
  <c r="R500" i="13"/>
  <c r="S500" i="13" s="1"/>
  <c r="U500" i="13"/>
  <c r="V500" i="13" s="1"/>
  <c r="H501" i="13"/>
  <c r="I490" i="13"/>
  <c r="I491" i="13" s="1" a="1"/>
  <c r="W490" i="13"/>
  <c r="X490" i="13" s="1"/>
  <c r="I490" i="12"/>
  <c r="I491" i="12" s="1" a="1"/>
  <c r="W490" i="12"/>
  <c r="X490" i="12" s="1"/>
  <c r="H501" i="11"/>
  <c r="U500" i="11"/>
  <c r="V500" i="11" s="1"/>
  <c r="O500" i="11"/>
  <c r="Q500" i="11" s="1"/>
  <c r="R500" i="11"/>
  <c r="S500" i="11" s="1"/>
  <c r="I492" i="11"/>
  <c r="I493" i="11" s="1" a="1"/>
  <c r="W492" i="11"/>
  <c r="X492" i="11" s="1"/>
  <c r="H502" i="10"/>
  <c r="U501" i="10"/>
  <c r="V501" i="10" s="1"/>
  <c r="R501" i="10"/>
  <c r="S501" i="10" s="1"/>
  <c r="O501" i="10"/>
  <c r="Q501" i="10" s="1"/>
  <c r="I490" i="10"/>
  <c r="I491" i="10" s="1" a="1"/>
  <c r="W491" i="10" s="1"/>
  <c r="X490" i="10"/>
  <c r="U500" i="7"/>
  <c r="V500" i="7" s="1"/>
  <c r="H501" i="7"/>
  <c r="R500" i="7"/>
  <c r="S500" i="7" s="1"/>
  <c r="O500" i="7"/>
  <c r="Q500" i="7" s="1"/>
  <c r="W492" i="7"/>
  <c r="X492" i="7" s="1"/>
  <c r="Y492" i="7" s="1"/>
  <c r="I492" i="7"/>
  <c r="I493" i="7" s="1" a="1"/>
  <c r="I489" i="6"/>
  <c r="I490" i="6" s="1" a="1"/>
  <c r="W489" i="6"/>
  <c r="X489" i="6" s="1"/>
  <c r="Y489" i="6" s="1"/>
  <c r="U500" i="6"/>
  <c r="V500" i="6" s="1"/>
  <c r="H501" i="6"/>
  <c r="O500" i="6"/>
  <c r="Q500" i="6" s="1"/>
  <c r="R500" i="6"/>
  <c r="S500" i="6" s="1"/>
  <c r="H502" i="5"/>
  <c r="U501" i="5"/>
  <c r="V501" i="5" s="1"/>
  <c r="R501" i="5"/>
  <c r="S501" i="5" s="1"/>
  <c r="O501" i="5"/>
  <c r="Q501" i="5" s="1"/>
  <c r="W489" i="5"/>
  <c r="X489" i="5" s="1"/>
  <c r="Y489" i="5" s="1"/>
  <c r="I489" i="5"/>
  <c r="I490" i="5" s="1" a="1"/>
  <c r="O501" i="4"/>
  <c r="Q501" i="4" s="1"/>
  <c r="R501" i="4"/>
  <c r="S501" i="4" s="1"/>
  <c r="H502" i="4"/>
  <c r="U501" i="4"/>
  <c r="V501" i="4" s="1"/>
  <c r="I494" i="4"/>
  <c r="I495" i="4" s="1" a="1"/>
  <c r="W494" i="4"/>
  <c r="X494" i="4" s="1"/>
  <c r="Y494" i="4" s="1"/>
  <c r="R501" i="13" l="1"/>
  <c r="S501" i="13" s="1"/>
  <c r="H502" i="13"/>
  <c r="O501" i="13"/>
  <c r="Q501" i="13" s="1"/>
  <c r="U501" i="13"/>
  <c r="V501" i="13" s="1"/>
  <c r="I491" i="13"/>
  <c r="I492" i="13" s="1" a="1"/>
  <c r="W491" i="13"/>
  <c r="X491" i="13" s="1"/>
  <c r="I491" i="12"/>
  <c r="I492" i="12" s="1" a="1"/>
  <c r="W491" i="12"/>
  <c r="X491" i="12" s="1"/>
  <c r="H502" i="11"/>
  <c r="U501" i="11"/>
  <c r="V501" i="11" s="1"/>
  <c r="O501" i="11"/>
  <c r="Q501" i="11" s="1"/>
  <c r="R501" i="11"/>
  <c r="S501" i="11" s="1"/>
  <c r="I493" i="11"/>
  <c r="I494" i="11" s="1" a="1"/>
  <c r="W493" i="11"/>
  <c r="X493" i="11" s="1"/>
  <c r="H503" i="10"/>
  <c r="U502" i="10"/>
  <c r="V502" i="10" s="1"/>
  <c r="R502" i="10"/>
  <c r="S502" i="10" s="1"/>
  <c r="O502" i="10"/>
  <c r="Q502" i="10" s="1"/>
  <c r="X491" i="10"/>
  <c r="I491" i="10"/>
  <c r="I492" i="10" s="1" a="1"/>
  <c r="W492" i="10" s="1"/>
  <c r="U501" i="7"/>
  <c r="V501" i="7" s="1"/>
  <c r="H502" i="7"/>
  <c r="R501" i="7"/>
  <c r="S501" i="7" s="1"/>
  <c r="O501" i="7"/>
  <c r="Q501" i="7" s="1"/>
  <c r="W493" i="7"/>
  <c r="X493" i="7" s="1"/>
  <c r="Y493" i="7" s="1"/>
  <c r="I493" i="7"/>
  <c r="I494" i="7" s="1" a="1"/>
  <c r="H502" i="6"/>
  <c r="U501" i="6"/>
  <c r="V501" i="6" s="1"/>
  <c r="O501" i="6"/>
  <c r="Q501" i="6" s="1"/>
  <c r="R501" i="6"/>
  <c r="S501" i="6" s="1"/>
  <c r="I490" i="6"/>
  <c r="I491" i="6" s="1" a="1"/>
  <c r="W490" i="6"/>
  <c r="X490" i="6" s="1"/>
  <c r="Y490" i="6" s="1"/>
  <c r="I490" i="5"/>
  <c r="I491" i="5" s="1" a="1"/>
  <c r="W490" i="5"/>
  <c r="X490" i="5" s="1"/>
  <c r="Y490" i="5" s="1"/>
  <c r="H503" i="5"/>
  <c r="U502" i="5"/>
  <c r="V502" i="5" s="1"/>
  <c r="O502" i="5"/>
  <c r="Q502" i="5" s="1"/>
  <c r="R502" i="5"/>
  <c r="S502" i="5" s="1"/>
  <c r="O502" i="4"/>
  <c r="Q502" i="4" s="1"/>
  <c r="R502" i="4"/>
  <c r="S502" i="4" s="1"/>
  <c r="H503" i="4"/>
  <c r="R503" i="4" s="1"/>
  <c r="S503" i="4" s="1"/>
  <c r="U502" i="4"/>
  <c r="V502" i="4" s="1"/>
  <c r="I495" i="4"/>
  <c r="I496" i="4" s="1" a="1"/>
  <c r="W495" i="4"/>
  <c r="X495" i="4" s="1"/>
  <c r="Y495" i="4" s="1"/>
  <c r="U502" i="13" l="1"/>
  <c r="V502" i="13" s="1"/>
  <c r="H503" i="13"/>
  <c r="O502" i="13"/>
  <c r="Q502" i="13" s="1"/>
  <c r="R502" i="13"/>
  <c r="S502" i="13" s="1"/>
  <c r="I492" i="13"/>
  <c r="I493" i="13" s="1" a="1"/>
  <c r="W492" i="13"/>
  <c r="X492" i="13" s="1"/>
  <c r="I492" i="12"/>
  <c r="I493" i="12" s="1" a="1"/>
  <c r="W492" i="12"/>
  <c r="X492" i="12" s="1"/>
  <c r="H503" i="11"/>
  <c r="U502" i="11"/>
  <c r="V502" i="11" s="1"/>
  <c r="O502" i="11"/>
  <c r="Q502" i="11" s="1"/>
  <c r="R502" i="11"/>
  <c r="S502" i="11" s="1"/>
  <c r="I494" i="11"/>
  <c r="I495" i="11" s="1" a="1"/>
  <c r="W494" i="11"/>
  <c r="X494" i="11" s="1"/>
  <c r="U503" i="10"/>
  <c r="V503" i="10" s="1"/>
  <c r="O503" i="10"/>
  <c r="Q503" i="10" s="1"/>
  <c r="R503" i="10"/>
  <c r="S503" i="10" s="1"/>
  <c r="X492" i="10"/>
  <c r="I492" i="10"/>
  <c r="I493" i="10" s="1" a="1"/>
  <c r="W493" i="10" s="1"/>
  <c r="W494" i="7"/>
  <c r="X494" i="7" s="1"/>
  <c r="Y494" i="7" s="1"/>
  <c r="I494" i="7"/>
  <c r="I495" i="7" s="1" a="1"/>
  <c r="H503" i="7"/>
  <c r="U502" i="7"/>
  <c r="V502" i="7" s="1"/>
  <c r="R502" i="7"/>
  <c r="S502" i="7" s="1"/>
  <c r="O502" i="7"/>
  <c r="Q502" i="7" s="1"/>
  <c r="W491" i="6"/>
  <c r="X491" i="6" s="1"/>
  <c r="Y491" i="6" s="1"/>
  <c r="I491" i="6"/>
  <c r="I492" i="6" s="1" a="1"/>
  <c r="H503" i="6"/>
  <c r="U502" i="6"/>
  <c r="V502" i="6" s="1"/>
  <c r="R502" i="6"/>
  <c r="S502" i="6" s="1"/>
  <c r="O502" i="6"/>
  <c r="Q502" i="6" s="1"/>
  <c r="U503" i="5"/>
  <c r="V503" i="5" s="1"/>
  <c r="R503" i="5"/>
  <c r="S503" i="5" s="1"/>
  <c r="O503" i="5"/>
  <c r="Q503" i="5" s="1"/>
  <c r="I491" i="5"/>
  <c r="I492" i="5" s="1" a="1"/>
  <c r="W491" i="5"/>
  <c r="X491" i="5" s="1"/>
  <c r="Y491" i="5" s="1"/>
  <c r="U503" i="4"/>
  <c r="V503" i="4" s="1"/>
  <c r="O503" i="4"/>
  <c r="Q503" i="4" s="1"/>
  <c r="I496" i="4"/>
  <c r="I497" i="4" s="1" a="1"/>
  <c r="W496" i="4"/>
  <c r="X496" i="4" s="1"/>
  <c r="Y496" i="4" s="1"/>
  <c r="U503" i="13" l="1"/>
  <c r="V503" i="13" s="1"/>
  <c r="O503" i="13"/>
  <c r="Q503" i="13" s="1"/>
  <c r="R503" i="13"/>
  <c r="S503" i="13" s="1"/>
  <c r="I493" i="13"/>
  <c r="I494" i="13" s="1" a="1"/>
  <c r="W493" i="13"/>
  <c r="X493" i="13" s="1"/>
  <c r="I493" i="12"/>
  <c r="I494" i="12" s="1" a="1"/>
  <c r="W493" i="12"/>
  <c r="X493" i="12" s="1"/>
  <c r="I495" i="11"/>
  <c r="I496" i="11" s="1" a="1"/>
  <c r="W495" i="11"/>
  <c r="X495" i="11" s="1"/>
  <c r="U503" i="11"/>
  <c r="V503" i="11" s="1"/>
  <c r="O503" i="11"/>
  <c r="Q503" i="11" s="1"/>
  <c r="R503" i="11"/>
  <c r="S503" i="11" s="1"/>
  <c r="X493" i="10"/>
  <c r="I493" i="10"/>
  <c r="I494" i="10" s="1" a="1"/>
  <c r="W494" i="10" s="1"/>
  <c r="U503" i="7"/>
  <c r="V503" i="7" s="1"/>
  <c r="R503" i="7"/>
  <c r="S503" i="7" s="1"/>
  <c r="O503" i="7"/>
  <c r="Q503" i="7" s="1"/>
  <c r="I495" i="7"/>
  <c r="I496" i="7" s="1" a="1"/>
  <c r="W495" i="7"/>
  <c r="X495" i="7" s="1"/>
  <c r="Y495" i="7" s="1"/>
  <c r="U503" i="6"/>
  <c r="V503" i="6" s="1"/>
  <c r="O503" i="6"/>
  <c r="Q503" i="6" s="1"/>
  <c r="R503" i="6"/>
  <c r="S503" i="6" s="1"/>
  <c r="W492" i="6"/>
  <c r="X492" i="6" s="1"/>
  <c r="Y492" i="6" s="1"/>
  <c r="I492" i="6"/>
  <c r="I493" i="6" s="1" a="1"/>
  <c r="W492" i="5"/>
  <c r="X492" i="5" s="1"/>
  <c r="Y492" i="5" s="1"/>
  <c r="I492" i="5"/>
  <c r="I493" i="5" s="1" a="1"/>
  <c r="I497" i="4"/>
  <c r="I498" i="4" s="1" a="1"/>
  <c r="W497" i="4"/>
  <c r="X497" i="4" s="1"/>
  <c r="Y497" i="4" s="1"/>
  <c r="I494" i="13" l="1"/>
  <c r="I495" i="13" s="1" a="1"/>
  <c r="W494" i="13"/>
  <c r="X494" i="13" s="1"/>
  <c r="I494" i="12"/>
  <c r="I495" i="12" s="1" a="1"/>
  <c r="W494" i="12"/>
  <c r="X494" i="12" s="1"/>
  <c r="I496" i="11"/>
  <c r="I497" i="11" s="1" a="1"/>
  <c r="W496" i="11"/>
  <c r="X496" i="11" s="1"/>
  <c r="X494" i="10"/>
  <c r="I494" i="10"/>
  <c r="I495" i="10" s="1" a="1"/>
  <c r="W495" i="10" s="1"/>
  <c r="I496" i="7"/>
  <c r="I497" i="7" s="1" a="1"/>
  <c r="W496" i="7"/>
  <c r="X496" i="7" s="1"/>
  <c r="Y496" i="7" s="1"/>
  <c r="W493" i="6"/>
  <c r="X493" i="6" s="1"/>
  <c r="Y493" i="6" s="1"/>
  <c r="I493" i="6"/>
  <c r="I494" i="6" s="1" a="1"/>
  <c r="W493" i="5"/>
  <c r="X493" i="5" s="1"/>
  <c r="Y493" i="5" s="1"/>
  <c r="I493" i="5"/>
  <c r="I494" i="5" s="1" a="1"/>
  <c r="I498" i="4"/>
  <c r="I499" i="4" s="1" a="1"/>
  <c r="W498" i="4"/>
  <c r="X498" i="4" s="1"/>
  <c r="Y498" i="4" s="1"/>
  <c r="I495" i="13" l="1"/>
  <c r="I496" i="13" s="1" a="1"/>
  <c r="W495" i="13"/>
  <c r="X495" i="13" s="1"/>
  <c r="I495" i="12"/>
  <c r="I496" i="12" s="1" a="1"/>
  <c r="W495" i="12"/>
  <c r="X495" i="12" s="1"/>
  <c r="I497" i="11"/>
  <c r="I498" i="11" s="1" a="1"/>
  <c r="W497" i="11"/>
  <c r="X497" i="11" s="1"/>
  <c r="I495" i="10"/>
  <c r="I496" i="10" s="1" a="1"/>
  <c r="W496" i="10" s="1"/>
  <c r="X495" i="10"/>
  <c r="I497" i="7"/>
  <c r="I498" i="7" s="1" a="1"/>
  <c r="W497" i="7"/>
  <c r="X497" i="7" s="1"/>
  <c r="Y497" i="7" s="1"/>
  <c r="I494" i="6"/>
  <c r="I495" i="6" s="1" a="1"/>
  <c r="W494" i="6"/>
  <c r="X494" i="6" s="1"/>
  <c r="Y494" i="6" s="1"/>
  <c r="I494" i="5"/>
  <c r="I495" i="5" s="1" a="1"/>
  <c r="W494" i="5"/>
  <c r="X494" i="5" s="1"/>
  <c r="Y494" i="5" s="1"/>
  <c r="I499" i="4"/>
  <c r="I500" i="4" s="1" a="1"/>
  <c r="W499" i="4"/>
  <c r="X499" i="4" s="1"/>
  <c r="Y499" i="4" s="1"/>
  <c r="I496" i="13" l="1"/>
  <c r="I497" i="13" s="1" a="1"/>
  <c r="W496" i="13"/>
  <c r="X496" i="13" s="1"/>
  <c r="I496" i="12"/>
  <c r="I497" i="12" s="1" a="1"/>
  <c r="W496" i="12"/>
  <c r="X496" i="12" s="1"/>
  <c r="I498" i="11"/>
  <c r="I499" i="11" s="1" a="1"/>
  <c r="W498" i="11"/>
  <c r="X498" i="11" s="1"/>
  <c r="I496" i="10"/>
  <c r="I497" i="10" s="1" a="1"/>
  <c r="W497" i="10" s="1"/>
  <c r="X496" i="10"/>
  <c r="W498" i="7"/>
  <c r="X498" i="7" s="1"/>
  <c r="Y498" i="7" s="1"/>
  <c r="I498" i="7"/>
  <c r="I499" i="7" s="1" a="1"/>
  <c r="I495" i="6"/>
  <c r="I496" i="6" s="1" a="1"/>
  <c r="W495" i="6"/>
  <c r="X495" i="6" s="1"/>
  <c r="Y495" i="6" s="1"/>
  <c r="I495" i="5"/>
  <c r="I496" i="5" s="1" a="1"/>
  <c r="W495" i="5"/>
  <c r="X495" i="5" s="1"/>
  <c r="Y495" i="5" s="1"/>
  <c r="I500" i="4"/>
  <c r="I501" i="4" s="1" a="1"/>
  <c r="W500" i="4"/>
  <c r="X500" i="4" s="1"/>
  <c r="Y500" i="4" s="1"/>
  <c r="I497" i="13" l="1"/>
  <c r="I498" i="13" s="1" a="1"/>
  <c r="W497" i="13"/>
  <c r="X497" i="13" s="1"/>
  <c r="I497" i="12"/>
  <c r="I498" i="12" s="1" a="1"/>
  <c r="W497" i="12"/>
  <c r="X497" i="12" s="1"/>
  <c r="I499" i="11"/>
  <c r="I500" i="11" s="1" a="1"/>
  <c r="W499" i="11"/>
  <c r="X499" i="11" s="1"/>
  <c r="X497" i="10"/>
  <c r="I497" i="10"/>
  <c r="I498" i="10" s="1" a="1"/>
  <c r="W498" i="10" s="1"/>
  <c r="W499" i="7"/>
  <c r="X499" i="7" s="1"/>
  <c r="Y499" i="7" s="1"/>
  <c r="I499" i="7"/>
  <c r="I500" i="7" s="1" a="1"/>
  <c r="I496" i="6"/>
  <c r="I497" i="6" s="1" a="1"/>
  <c r="W496" i="6"/>
  <c r="X496" i="6" s="1"/>
  <c r="Y496" i="6" s="1"/>
  <c r="I496" i="5"/>
  <c r="I497" i="5" s="1" a="1"/>
  <c r="W496" i="5"/>
  <c r="X496" i="5" s="1"/>
  <c r="Y496" i="5" s="1"/>
  <c r="I501" i="4"/>
  <c r="I502" i="4" s="1" a="1"/>
  <c r="W501" i="4"/>
  <c r="X501" i="4" s="1"/>
  <c r="Y501" i="4" s="1"/>
  <c r="I498" i="13" l="1"/>
  <c r="I499" i="13" s="1" a="1"/>
  <c r="W498" i="13"/>
  <c r="X498" i="13" s="1"/>
  <c r="I498" i="12"/>
  <c r="I499" i="12" s="1" a="1"/>
  <c r="W498" i="12"/>
  <c r="X498" i="12" s="1"/>
  <c r="I500" i="11"/>
  <c r="I501" i="11" s="1" a="1"/>
  <c r="W500" i="11"/>
  <c r="X500" i="11" s="1"/>
  <c r="X498" i="10"/>
  <c r="I498" i="10"/>
  <c r="I499" i="10" s="1" a="1"/>
  <c r="W499" i="10" s="1"/>
  <c r="W500" i="7"/>
  <c r="X500" i="7" s="1"/>
  <c r="Y500" i="7" s="1"/>
  <c r="I500" i="7"/>
  <c r="I501" i="7" s="1" a="1"/>
  <c r="W497" i="6"/>
  <c r="X497" i="6" s="1"/>
  <c r="Y497" i="6" s="1"/>
  <c r="I497" i="6"/>
  <c r="I498" i="6" s="1" a="1"/>
  <c r="W497" i="5"/>
  <c r="X497" i="5" s="1"/>
  <c r="Y497" i="5" s="1"/>
  <c r="I497" i="5"/>
  <c r="I498" i="5" s="1" a="1"/>
  <c r="I502" i="4"/>
  <c r="I503" i="4" s="1" a="1"/>
  <c r="W502" i="4"/>
  <c r="X502" i="4" s="1"/>
  <c r="Y502" i="4" s="1"/>
  <c r="I499" i="13" l="1"/>
  <c r="I500" i="13" s="1" a="1"/>
  <c r="W499" i="13"/>
  <c r="X499" i="13" s="1"/>
  <c r="I499" i="12"/>
  <c r="I500" i="12" s="1" a="1"/>
  <c r="W499" i="12"/>
  <c r="X499" i="12" s="1"/>
  <c r="I501" i="11"/>
  <c r="I502" i="11" s="1" a="1"/>
  <c r="W501" i="11"/>
  <c r="X501" i="11" s="1"/>
  <c r="X499" i="10"/>
  <c r="I499" i="10"/>
  <c r="I500" i="10" s="1" a="1"/>
  <c r="W500" i="10" s="1"/>
  <c r="I501" i="7"/>
  <c r="I502" i="7" s="1" a="1"/>
  <c r="W501" i="7"/>
  <c r="X501" i="7" s="1"/>
  <c r="Y501" i="7" s="1"/>
  <c r="W498" i="6"/>
  <c r="X498" i="6" s="1"/>
  <c r="Y498" i="6" s="1"/>
  <c r="I498" i="6"/>
  <c r="I499" i="6" s="1" a="1"/>
  <c r="W498" i="5"/>
  <c r="X498" i="5" s="1"/>
  <c r="Y498" i="5" s="1"/>
  <c r="I498" i="5"/>
  <c r="I499" i="5" s="1" a="1"/>
  <c r="AB3" i="4" a="1"/>
  <c r="I503" i="4"/>
  <c r="W503" i="4"/>
  <c r="X503" i="4" s="1"/>
  <c r="Y503" i="4" s="1"/>
  <c r="E18" i="4" s="1"/>
  <c r="D5" i="8" s="1"/>
  <c r="I500" i="13" l="1"/>
  <c r="I501" i="13" s="1" a="1"/>
  <c r="W500" i="13"/>
  <c r="X500" i="13" s="1"/>
  <c r="I500" i="12"/>
  <c r="I501" i="12" s="1" a="1"/>
  <c r="W500" i="12"/>
  <c r="X500" i="12" s="1"/>
  <c r="I502" i="11"/>
  <c r="I503" i="11" s="1" a="1"/>
  <c r="W502" i="11"/>
  <c r="X502" i="11" s="1"/>
  <c r="X500" i="10"/>
  <c r="I500" i="10"/>
  <c r="I501" i="10" s="1" a="1"/>
  <c r="W501" i="10" s="1"/>
  <c r="I502" i="7"/>
  <c r="I503" i="7" s="1" a="1"/>
  <c r="W502" i="7"/>
  <c r="X502" i="7" s="1"/>
  <c r="Y502" i="7" s="1"/>
  <c r="W499" i="6"/>
  <c r="X499" i="6" s="1"/>
  <c r="Y499" i="6" s="1"/>
  <c r="I499" i="6"/>
  <c r="I500" i="6" s="1" a="1"/>
  <c r="W499" i="5"/>
  <c r="X499" i="5" s="1"/>
  <c r="Y499" i="5" s="1"/>
  <c r="I499" i="5"/>
  <c r="I500" i="5" s="1" a="1"/>
  <c r="AC13" i="4"/>
  <c r="AC25" i="4"/>
  <c r="AC37" i="4"/>
  <c r="AC49" i="4"/>
  <c r="AC61" i="4"/>
  <c r="AC73" i="4"/>
  <c r="AC85" i="4"/>
  <c r="AC97" i="4"/>
  <c r="AC109" i="4"/>
  <c r="AC121" i="4"/>
  <c r="AC133" i="4"/>
  <c r="AC145" i="4"/>
  <c r="AC157" i="4"/>
  <c r="AC169" i="4"/>
  <c r="AC181" i="4"/>
  <c r="AC193" i="4"/>
  <c r="AC205" i="4"/>
  <c r="AC217" i="4"/>
  <c r="AC229" i="4"/>
  <c r="AC241" i="4"/>
  <c r="AC253" i="4"/>
  <c r="AC265" i="4"/>
  <c r="AC277" i="4"/>
  <c r="AC289" i="4"/>
  <c r="AC301" i="4"/>
  <c r="AC313" i="4"/>
  <c r="AC325" i="4"/>
  <c r="AC337" i="4"/>
  <c r="AC349" i="4"/>
  <c r="AC361" i="4"/>
  <c r="AC373" i="4"/>
  <c r="AC385" i="4"/>
  <c r="AC397" i="4"/>
  <c r="AC409" i="4"/>
  <c r="AC421" i="4"/>
  <c r="AC433" i="4"/>
  <c r="AC445" i="4"/>
  <c r="AC457" i="4"/>
  <c r="AC469" i="4"/>
  <c r="AC481" i="4"/>
  <c r="AC493" i="4"/>
  <c r="AC8" i="4"/>
  <c r="AC140" i="4"/>
  <c r="AC212" i="4"/>
  <c r="AC284" i="4"/>
  <c r="AC344" i="4"/>
  <c r="AC428" i="4"/>
  <c r="AC21" i="4"/>
  <c r="AC93" i="4"/>
  <c r="AC117" i="4"/>
  <c r="AC189" i="4"/>
  <c r="AC261" i="4"/>
  <c r="AC381" i="4"/>
  <c r="AC14" i="4"/>
  <c r="AC26" i="4"/>
  <c r="AC38" i="4"/>
  <c r="AC50" i="4"/>
  <c r="AC62" i="4"/>
  <c r="AC74" i="4"/>
  <c r="AC86" i="4"/>
  <c r="AC98" i="4"/>
  <c r="AC110" i="4"/>
  <c r="AC122" i="4"/>
  <c r="AC134" i="4"/>
  <c r="AC146" i="4"/>
  <c r="AC158" i="4"/>
  <c r="AC170" i="4"/>
  <c r="AC182" i="4"/>
  <c r="AC194" i="4"/>
  <c r="AC206" i="4"/>
  <c r="AC218" i="4"/>
  <c r="AC230" i="4"/>
  <c r="AC242" i="4"/>
  <c r="AC254" i="4"/>
  <c r="AC266" i="4"/>
  <c r="AC278" i="4"/>
  <c r="AC290" i="4"/>
  <c r="AC302" i="4"/>
  <c r="AC314" i="4"/>
  <c r="AC326" i="4"/>
  <c r="AC338" i="4"/>
  <c r="AC350" i="4"/>
  <c r="AC362" i="4"/>
  <c r="AC374" i="4"/>
  <c r="AC386" i="4"/>
  <c r="AC398" i="4"/>
  <c r="AC410" i="4"/>
  <c r="AC422" i="4"/>
  <c r="AC434" i="4"/>
  <c r="AC446" i="4"/>
  <c r="AC458" i="4"/>
  <c r="AC470" i="4"/>
  <c r="AC482" i="4"/>
  <c r="AC494" i="4"/>
  <c r="AC496" i="4"/>
  <c r="AC41" i="4"/>
  <c r="AC101" i="4"/>
  <c r="AC149" i="4"/>
  <c r="AC197" i="4"/>
  <c r="AC245" i="4"/>
  <c r="AC281" i="4"/>
  <c r="AC341" i="4"/>
  <c r="AC449" i="4"/>
  <c r="AC30" i="4"/>
  <c r="AC114" i="4"/>
  <c r="AC174" i="4"/>
  <c r="AC234" i="4"/>
  <c r="AC318" i="4"/>
  <c r="AC378" i="4"/>
  <c r="AC426" i="4"/>
  <c r="AC486" i="4"/>
  <c r="AC19" i="4"/>
  <c r="AC79" i="4"/>
  <c r="AC139" i="4"/>
  <c r="AC199" i="4"/>
  <c r="AC259" i="4"/>
  <c r="AC295" i="4"/>
  <c r="AC355" i="4"/>
  <c r="AC427" i="4"/>
  <c r="AC487" i="4"/>
  <c r="AC44" i="4"/>
  <c r="AC104" i="4"/>
  <c r="AC188" i="4"/>
  <c r="AC260" i="4"/>
  <c r="AC332" i="4"/>
  <c r="AC404" i="4"/>
  <c r="AC33" i="4"/>
  <c r="AC81" i="4"/>
  <c r="AC105" i="4"/>
  <c r="AC153" i="4"/>
  <c r="AC225" i="4"/>
  <c r="AC273" i="4"/>
  <c r="AC333" i="4"/>
  <c r="AC369" i="4"/>
  <c r="AC405" i="4"/>
  <c r="AC453" i="4"/>
  <c r="AC477" i="4"/>
  <c r="AC15" i="4"/>
  <c r="AC27" i="4"/>
  <c r="AC39" i="4"/>
  <c r="AC51" i="4"/>
  <c r="AC63" i="4"/>
  <c r="AC75" i="4"/>
  <c r="AC87" i="4"/>
  <c r="AC99" i="4"/>
  <c r="AC111" i="4"/>
  <c r="AC123" i="4"/>
  <c r="AC135" i="4"/>
  <c r="AC147" i="4"/>
  <c r="AC159" i="4"/>
  <c r="AC171" i="4"/>
  <c r="AC183" i="4"/>
  <c r="AC195" i="4"/>
  <c r="AC207" i="4"/>
  <c r="AC219" i="4"/>
  <c r="AC231" i="4"/>
  <c r="AC243" i="4"/>
  <c r="AC255" i="4"/>
  <c r="AC267" i="4"/>
  <c r="AC279" i="4"/>
  <c r="AC291" i="4"/>
  <c r="AC303" i="4"/>
  <c r="AC315" i="4"/>
  <c r="AC327" i="4"/>
  <c r="AC339" i="4"/>
  <c r="AC351" i="4"/>
  <c r="AC363" i="4"/>
  <c r="AC375" i="4"/>
  <c r="AC387" i="4"/>
  <c r="AC399" i="4"/>
  <c r="AC411" i="4"/>
  <c r="AC423" i="4"/>
  <c r="AC435" i="4"/>
  <c r="AC447" i="4"/>
  <c r="AC459" i="4"/>
  <c r="AC471" i="4"/>
  <c r="AC483" i="4"/>
  <c r="AC495" i="4"/>
  <c r="AC17" i="4"/>
  <c r="AC65" i="4"/>
  <c r="AC125" i="4"/>
  <c r="AC161" i="4"/>
  <c r="AC209" i="4"/>
  <c r="AC257" i="4"/>
  <c r="AC305" i="4"/>
  <c r="AC329" i="4"/>
  <c r="AC377" i="4"/>
  <c r="AC413" i="4"/>
  <c r="AC461" i="4"/>
  <c r="AC497" i="4"/>
  <c r="AC42" i="4"/>
  <c r="AC126" i="4"/>
  <c r="AC186" i="4"/>
  <c r="AC246" i="4"/>
  <c r="AC342" i="4"/>
  <c r="AC402" i="4"/>
  <c r="AC474" i="4"/>
  <c r="AC43" i="4"/>
  <c r="AC91" i="4"/>
  <c r="AC151" i="4"/>
  <c r="AC211" i="4"/>
  <c r="AC271" i="4"/>
  <c r="AC331" i="4"/>
  <c r="AC391" i="4"/>
  <c r="AC439" i="4"/>
  <c r="AC475" i="4"/>
  <c r="AC68" i="4"/>
  <c r="AC128" i="4"/>
  <c r="AC176" i="4"/>
  <c r="AC236" i="4"/>
  <c r="AC296" i="4"/>
  <c r="AC368" i="4"/>
  <c r="AC440" i="4"/>
  <c r="AC476" i="4"/>
  <c r="AC45" i="4"/>
  <c r="AC165" i="4"/>
  <c r="AC249" i="4"/>
  <c r="AC345" i="4"/>
  <c r="AC4" i="4"/>
  <c r="AC16" i="4"/>
  <c r="AC28" i="4"/>
  <c r="AC40" i="4"/>
  <c r="AC52" i="4"/>
  <c r="AC64" i="4"/>
  <c r="AC76" i="4"/>
  <c r="AC88" i="4"/>
  <c r="AC100" i="4"/>
  <c r="AC112" i="4"/>
  <c r="AC124" i="4"/>
  <c r="AC136" i="4"/>
  <c r="AC148" i="4"/>
  <c r="AC160" i="4"/>
  <c r="AC172" i="4"/>
  <c r="AC184" i="4"/>
  <c r="AC196" i="4"/>
  <c r="AC208" i="4"/>
  <c r="AC220" i="4"/>
  <c r="AC232" i="4"/>
  <c r="AC244" i="4"/>
  <c r="AC256" i="4"/>
  <c r="AC268" i="4"/>
  <c r="AC280" i="4"/>
  <c r="AC292" i="4"/>
  <c r="AC304" i="4"/>
  <c r="AC316" i="4"/>
  <c r="AC328" i="4"/>
  <c r="AC340" i="4"/>
  <c r="AC352" i="4"/>
  <c r="AC364" i="4"/>
  <c r="AC376" i="4"/>
  <c r="AC388" i="4"/>
  <c r="AC400" i="4"/>
  <c r="AC412" i="4"/>
  <c r="AC424" i="4"/>
  <c r="AC436" i="4"/>
  <c r="AC448" i="4"/>
  <c r="AC460" i="4"/>
  <c r="AC472" i="4"/>
  <c r="AC484" i="4"/>
  <c r="AC29" i="4"/>
  <c r="AC89" i="4"/>
  <c r="AC137" i="4"/>
  <c r="AC185" i="4"/>
  <c r="AC221" i="4"/>
  <c r="AC269" i="4"/>
  <c r="AC317" i="4"/>
  <c r="AC365" i="4"/>
  <c r="AC401" i="4"/>
  <c r="AC425" i="4"/>
  <c r="AC473" i="4"/>
  <c r="AC18" i="4"/>
  <c r="AC90" i="4"/>
  <c r="AC138" i="4"/>
  <c r="AC198" i="4"/>
  <c r="AC258" i="4"/>
  <c r="AC294" i="4"/>
  <c r="AC354" i="4"/>
  <c r="AC414" i="4"/>
  <c r="AC462" i="4"/>
  <c r="AC7" i="4"/>
  <c r="AC115" i="4"/>
  <c r="AC163" i="4"/>
  <c r="AC223" i="4"/>
  <c r="AC283" i="4"/>
  <c r="AC343" i="4"/>
  <c r="AC403" i="4"/>
  <c r="AC463" i="4"/>
  <c r="AC20" i="4"/>
  <c r="AC80" i="4"/>
  <c r="AC152" i="4"/>
  <c r="AC224" i="4"/>
  <c r="AC308" i="4"/>
  <c r="AC380" i="4"/>
  <c r="AC452" i="4"/>
  <c r="AC9" i="4"/>
  <c r="AC129" i="4"/>
  <c r="AC201" i="4"/>
  <c r="AC297" i="4"/>
  <c r="AC417" i="4"/>
  <c r="AC5" i="4"/>
  <c r="AC53" i="4"/>
  <c r="AC77" i="4"/>
  <c r="AC113" i="4"/>
  <c r="AC173" i="4"/>
  <c r="AC233" i="4"/>
  <c r="AC293" i="4"/>
  <c r="AC353" i="4"/>
  <c r="AC389" i="4"/>
  <c r="AC437" i="4"/>
  <c r="AC485" i="4"/>
  <c r="AC66" i="4"/>
  <c r="AC150" i="4"/>
  <c r="AC222" i="4"/>
  <c r="AC282" i="4"/>
  <c r="AC306" i="4"/>
  <c r="AC366" i="4"/>
  <c r="AC438" i="4"/>
  <c r="AC498" i="4"/>
  <c r="AC31" i="4"/>
  <c r="AC103" i="4"/>
  <c r="AC175" i="4"/>
  <c r="AC235" i="4"/>
  <c r="AC319" i="4"/>
  <c r="AC367" i="4"/>
  <c r="AC415" i="4"/>
  <c r="AC32" i="4"/>
  <c r="AC116" i="4"/>
  <c r="AC200" i="4"/>
  <c r="AC272" i="4"/>
  <c r="AC320" i="4"/>
  <c r="AC392" i="4"/>
  <c r="AC488" i="4"/>
  <c r="AC69" i="4"/>
  <c r="AC141" i="4"/>
  <c r="AC213" i="4"/>
  <c r="AC309" i="4"/>
  <c r="AC441" i="4"/>
  <c r="AC6" i="4"/>
  <c r="AC54" i="4"/>
  <c r="AC78" i="4"/>
  <c r="AC102" i="4"/>
  <c r="AC162" i="4"/>
  <c r="AC210" i="4"/>
  <c r="AC270" i="4"/>
  <c r="AC330" i="4"/>
  <c r="AC390" i="4"/>
  <c r="AC450" i="4"/>
  <c r="AC55" i="4"/>
  <c r="AC67" i="4"/>
  <c r="AC127" i="4"/>
  <c r="AC187" i="4"/>
  <c r="AC247" i="4"/>
  <c r="AC307" i="4"/>
  <c r="AC379" i="4"/>
  <c r="AC451" i="4"/>
  <c r="AC499" i="4"/>
  <c r="AC56" i="4"/>
  <c r="AC92" i="4"/>
  <c r="AC164" i="4"/>
  <c r="AC248" i="4"/>
  <c r="AC356" i="4"/>
  <c r="AC416" i="4"/>
  <c r="AC464" i="4"/>
  <c r="AC500" i="4"/>
  <c r="AC57" i="4"/>
  <c r="AC177" i="4"/>
  <c r="AC237" i="4"/>
  <c r="AC285" i="4"/>
  <c r="AC321" i="4"/>
  <c r="AC357" i="4"/>
  <c r="AC393" i="4"/>
  <c r="AC429" i="4"/>
  <c r="AC465" i="4"/>
  <c r="AC489" i="4"/>
  <c r="AC48" i="4"/>
  <c r="AC96" i="4"/>
  <c r="AC144" i="4"/>
  <c r="AC192" i="4"/>
  <c r="AC240" i="4"/>
  <c r="AC288" i="4"/>
  <c r="AC336" i="4"/>
  <c r="AC384" i="4"/>
  <c r="AC432" i="4"/>
  <c r="AC480" i="4"/>
  <c r="AC298" i="4"/>
  <c r="AC394" i="4"/>
  <c r="AC490" i="4"/>
  <c r="AC251" i="4"/>
  <c r="AC347" i="4"/>
  <c r="AC491" i="4"/>
  <c r="AC396" i="4"/>
  <c r="AC70" i="4"/>
  <c r="AC310" i="4"/>
  <c r="AC454" i="4"/>
  <c r="AC71" i="4"/>
  <c r="AC215" i="4"/>
  <c r="AC407" i="4"/>
  <c r="AC72" i="4"/>
  <c r="AC264" i="4"/>
  <c r="AC503" i="4"/>
  <c r="AC226" i="4"/>
  <c r="AC418" i="4"/>
  <c r="AC83" i="4"/>
  <c r="AC275" i="4"/>
  <c r="AC36" i="4"/>
  <c r="AC276" i="4"/>
  <c r="AC46" i="4"/>
  <c r="AC286" i="4"/>
  <c r="AC47" i="4"/>
  <c r="AC239" i="4"/>
  <c r="AC431" i="4"/>
  <c r="AC10" i="4"/>
  <c r="AC58" i="4"/>
  <c r="AC106" i="4"/>
  <c r="AC154" i="4"/>
  <c r="AC202" i="4"/>
  <c r="AC250" i="4"/>
  <c r="AC346" i="4"/>
  <c r="AC442" i="4"/>
  <c r="AC443" i="4"/>
  <c r="AC22" i="4"/>
  <c r="AC214" i="4"/>
  <c r="AC501" i="4"/>
  <c r="AC119" i="4"/>
  <c r="AC311" i="4"/>
  <c r="AC502" i="4"/>
  <c r="AC120" i="4"/>
  <c r="AC360" i="4"/>
  <c r="AC34" i="4"/>
  <c r="AC274" i="4"/>
  <c r="AC227" i="4"/>
  <c r="AC467" i="4"/>
  <c r="AC228" i="4"/>
  <c r="AC468" i="4"/>
  <c r="AC190" i="4"/>
  <c r="AC430" i="4"/>
  <c r="AC95" i="4"/>
  <c r="AC383" i="4"/>
  <c r="AC11" i="4"/>
  <c r="AC59" i="4"/>
  <c r="AC107" i="4"/>
  <c r="AC155" i="4"/>
  <c r="AC203" i="4"/>
  <c r="AC299" i="4"/>
  <c r="AC395" i="4"/>
  <c r="AC444" i="4"/>
  <c r="AC118" i="4"/>
  <c r="AC262" i="4"/>
  <c r="AC358" i="4"/>
  <c r="AC23" i="4"/>
  <c r="AC263" i="4"/>
  <c r="AC455" i="4"/>
  <c r="AC168" i="4"/>
  <c r="AC312" i="4"/>
  <c r="AC456" i="4"/>
  <c r="AC178" i="4"/>
  <c r="AC370" i="4"/>
  <c r="AC131" i="4"/>
  <c r="AC323" i="4"/>
  <c r="AC84" i="4"/>
  <c r="AC420" i="4"/>
  <c r="AC238" i="4"/>
  <c r="AC478" i="4"/>
  <c r="AC191" i="4"/>
  <c r="AC335" i="4"/>
  <c r="AC12" i="4"/>
  <c r="AC60" i="4"/>
  <c r="AC108" i="4"/>
  <c r="AC156" i="4"/>
  <c r="AC204" i="4"/>
  <c r="AC252" i="4"/>
  <c r="AC300" i="4"/>
  <c r="AC348" i="4"/>
  <c r="AC492" i="4"/>
  <c r="AC166" i="4"/>
  <c r="AC406" i="4"/>
  <c r="AC167" i="4"/>
  <c r="AC359" i="4"/>
  <c r="AC24" i="4"/>
  <c r="AC216" i="4"/>
  <c r="AC408" i="4"/>
  <c r="AC130" i="4"/>
  <c r="AC322" i="4"/>
  <c r="AC35" i="4"/>
  <c r="AC371" i="4"/>
  <c r="AC132" i="4"/>
  <c r="AC324" i="4"/>
  <c r="AC94" i="4"/>
  <c r="AC334" i="4"/>
  <c r="AC82" i="4"/>
  <c r="AC466" i="4"/>
  <c r="AC179" i="4"/>
  <c r="AC419" i="4"/>
  <c r="AC180" i="4"/>
  <c r="AC372" i="4"/>
  <c r="AC142" i="4"/>
  <c r="AC382" i="4"/>
  <c r="AC143" i="4"/>
  <c r="AC287" i="4"/>
  <c r="AC479" i="4"/>
  <c r="AA15" i="4"/>
  <c r="AA27" i="4"/>
  <c r="AA39" i="4"/>
  <c r="AA51" i="4"/>
  <c r="AA63" i="4"/>
  <c r="AA75" i="4"/>
  <c r="AA87" i="4"/>
  <c r="AA99" i="4"/>
  <c r="AA111" i="4"/>
  <c r="AA123" i="4"/>
  <c r="AA135" i="4"/>
  <c r="AA147" i="4"/>
  <c r="AA159" i="4"/>
  <c r="AA171" i="4"/>
  <c r="AA183" i="4"/>
  <c r="AA195" i="4"/>
  <c r="AA207" i="4"/>
  <c r="AA219" i="4"/>
  <c r="AA231" i="4"/>
  <c r="AA4" i="4"/>
  <c r="AA16" i="4"/>
  <c r="AA28" i="4"/>
  <c r="AA40" i="4"/>
  <c r="AA52" i="4"/>
  <c r="AA64" i="4"/>
  <c r="AA76" i="4"/>
  <c r="AA88" i="4"/>
  <c r="AA100" i="4"/>
  <c r="AA112" i="4"/>
  <c r="AA124" i="4"/>
  <c r="AA136" i="4"/>
  <c r="AA148" i="4"/>
  <c r="AA160" i="4"/>
  <c r="AA172" i="4"/>
  <c r="AA184" i="4"/>
  <c r="AA196" i="4"/>
  <c r="AA208" i="4"/>
  <c r="AA220" i="4"/>
  <c r="AA232" i="4"/>
  <c r="AA244" i="4"/>
  <c r="AA256" i="4"/>
  <c r="AA5" i="4"/>
  <c r="AA17" i="4"/>
  <c r="AA29" i="4"/>
  <c r="AA41" i="4"/>
  <c r="AA53" i="4"/>
  <c r="AA65" i="4"/>
  <c r="AA77" i="4"/>
  <c r="AA89" i="4"/>
  <c r="AA101" i="4"/>
  <c r="AA113" i="4"/>
  <c r="AA125" i="4"/>
  <c r="AA137" i="4"/>
  <c r="AA149" i="4"/>
  <c r="AA161" i="4"/>
  <c r="AA173" i="4"/>
  <c r="AA185" i="4"/>
  <c r="AA197" i="4"/>
  <c r="AA209" i="4"/>
  <c r="AA221" i="4"/>
  <c r="AA233" i="4"/>
  <c r="AA245" i="4"/>
  <c r="AA6" i="4"/>
  <c r="AA18" i="4"/>
  <c r="AA30" i="4"/>
  <c r="AA42" i="4"/>
  <c r="AA54" i="4"/>
  <c r="AA66" i="4"/>
  <c r="AA78" i="4"/>
  <c r="AA90" i="4"/>
  <c r="AA102" i="4"/>
  <c r="AA114" i="4"/>
  <c r="AA126" i="4"/>
  <c r="AA138" i="4"/>
  <c r="AA150" i="4"/>
  <c r="AA162" i="4"/>
  <c r="AA174" i="4"/>
  <c r="AA186" i="4"/>
  <c r="AA198" i="4"/>
  <c r="AA210" i="4"/>
  <c r="AA222" i="4"/>
  <c r="AA234" i="4"/>
  <c r="AA246" i="4"/>
  <c r="AA258" i="4"/>
  <c r="AA270" i="4"/>
  <c r="AA282" i="4"/>
  <c r="AA294" i="4"/>
  <c r="AA306" i="4"/>
  <c r="AA318" i="4"/>
  <c r="AA330" i="4"/>
  <c r="AA342" i="4"/>
  <c r="AA354" i="4"/>
  <c r="AA366" i="4"/>
  <c r="AA378" i="4"/>
  <c r="AA390" i="4"/>
  <c r="AA402" i="4"/>
  <c r="AA414" i="4"/>
  <c r="AA426" i="4"/>
  <c r="AA438" i="4"/>
  <c r="AA450" i="4"/>
  <c r="AA462" i="4"/>
  <c r="AA474" i="4"/>
  <c r="AA486" i="4"/>
  <c r="AA498" i="4"/>
  <c r="AA7" i="4"/>
  <c r="AA19" i="4"/>
  <c r="AA31" i="4"/>
  <c r="AA43" i="4"/>
  <c r="AA55" i="4"/>
  <c r="AA67" i="4"/>
  <c r="AA79" i="4"/>
  <c r="AA91" i="4"/>
  <c r="AA103" i="4"/>
  <c r="AA115" i="4"/>
  <c r="AA127" i="4"/>
  <c r="AA139" i="4"/>
  <c r="AA151" i="4"/>
  <c r="AA163" i="4"/>
  <c r="AA175" i="4"/>
  <c r="AA187" i="4"/>
  <c r="AA199" i="4"/>
  <c r="AA211" i="4"/>
  <c r="AA223" i="4"/>
  <c r="AA235" i="4"/>
  <c r="AA247" i="4"/>
  <c r="AA259" i="4"/>
  <c r="AA271" i="4"/>
  <c r="AA283" i="4"/>
  <c r="AA295" i="4"/>
  <c r="AA307" i="4"/>
  <c r="AA319" i="4"/>
  <c r="AA331" i="4"/>
  <c r="AA343" i="4"/>
  <c r="AA11" i="4"/>
  <c r="AA33" i="4"/>
  <c r="AA50" i="4"/>
  <c r="AA72" i="4"/>
  <c r="AA94" i="4"/>
  <c r="AA116" i="4"/>
  <c r="AA133" i="4"/>
  <c r="AA155" i="4"/>
  <c r="AA177" i="4"/>
  <c r="AA194" i="4"/>
  <c r="AA216" i="4"/>
  <c r="AA238" i="4"/>
  <c r="AA254" i="4"/>
  <c r="AA269" i="4"/>
  <c r="AA285" i="4"/>
  <c r="AA299" i="4"/>
  <c r="AA313" i="4"/>
  <c r="AA327" i="4"/>
  <c r="AA341" i="4"/>
  <c r="AA356" i="4"/>
  <c r="AA369" i="4"/>
  <c r="AA382" i="4"/>
  <c r="AA395" i="4"/>
  <c r="AA408" i="4"/>
  <c r="AA421" i="4"/>
  <c r="AA434" i="4"/>
  <c r="AA447" i="4"/>
  <c r="AA460" i="4"/>
  <c r="AA473" i="4"/>
  <c r="AA487" i="4"/>
  <c r="AA500" i="4"/>
  <c r="AA12" i="4"/>
  <c r="AA34" i="4"/>
  <c r="AA56" i="4"/>
  <c r="AA73" i="4"/>
  <c r="AA95" i="4"/>
  <c r="AA117" i="4"/>
  <c r="AA134" i="4"/>
  <c r="AA156" i="4"/>
  <c r="AA178" i="4"/>
  <c r="AA200" i="4"/>
  <c r="AA217" i="4"/>
  <c r="AA239" i="4"/>
  <c r="AA255" i="4"/>
  <c r="AA272" i="4"/>
  <c r="AA286" i="4"/>
  <c r="AA300" i="4"/>
  <c r="AA314" i="4"/>
  <c r="AA328" i="4"/>
  <c r="AA344" i="4"/>
  <c r="AA357" i="4"/>
  <c r="AA370" i="4"/>
  <c r="AA383" i="4"/>
  <c r="AA396" i="4"/>
  <c r="AA409" i="4"/>
  <c r="AA422" i="4"/>
  <c r="AA435" i="4"/>
  <c r="AA448" i="4"/>
  <c r="AA461" i="4"/>
  <c r="AA475" i="4"/>
  <c r="AA488" i="4"/>
  <c r="AA501" i="4"/>
  <c r="AA13" i="4"/>
  <c r="AA35" i="4"/>
  <c r="AA57" i="4"/>
  <c r="AA74" i="4"/>
  <c r="AA96" i="4"/>
  <c r="AA118" i="4"/>
  <c r="AA140" i="4"/>
  <c r="AA157" i="4"/>
  <c r="AA179" i="4"/>
  <c r="AA201" i="4"/>
  <c r="AA218" i="4"/>
  <c r="AA240" i="4"/>
  <c r="AA257" i="4"/>
  <c r="AA273" i="4"/>
  <c r="AA287" i="4"/>
  <c r="AA301" i="4"/>
  <c r="AA315" i="4"/>
  <c r="AA329" i="4"/>
  <c r="AA345" i="4"/>
  <c r="AA358" i="4"/>
  <c r="AA371" i="4"/>
  <c r="AA384" i="4"/>
  <c r="AA397" i="4"/>
  <c r="AA410" i="4"/>
  <c r="AA423" i="4"/>
  <c r="AA436" i="4"/>
  <c r="AA449" i="4"/>
  <c r="AA463" i="4"/>
  <c r="AA476" i="4"/>
  <c r="AA489" i="4"/>
  <c r="AA502" i="4"/>
  <c r="AA14" i="4"/>
  <c r="AA36" i="4"/>
  <c r="AA58" i="4"/>
  <c r="AA80" i="4"/>
  <c r="AA97" i="4"/>
  <c r="AA119" i="4"/>
  <c r="AA141" i="4"/>
  <c r="AA158" i="4"/>
  <c r="AA180" i="4"/>
  <c r="AA202" i="4"/>
  <c r="AA224" i="4"/>
  <c r="AA241" i="4"/>
  <c r="AA260" i="4"/>
  <c r="AA274" i="4"/>
  <c r="AA288" i="4"/>
  <c r="AA302" i="4"/>
  <c r="AA316" i="4"/>
  <c r="AA332" i="4"/>
  <c r="AA346" i="4"/>
  <c r="AA359" i="4"/>
  <c r="AA372" i="4"/>
  <c r="AA385" i="4"/>
  <c r="AA398" i="4"/>
  <c r="AA411" i="4"/>
  <c r="AA424" i="4"/>
  <c r="AA437" i="4"/>
  <c r="AA451" i="4"/>
  <c r="AA464" i="4"/>
  <c r="AA477" i="4"/>
  <c r="AA490" i="4"/>
  <c r="AA503" i="4"/>
  <c r="AA8" i="4"/>
  <c r="AA38" i="4"/>
  <c r="AA69" i="4"/>
  <c r="AA104" i="4"/>
  <c r="AA130" i="4"/>
  <c r="AA165" i="4"/>
  <c r="AA191" i="4"/>
  <c r="AA226" i="4"/>
  <c r="AA251" i="4"/>
  <c r="AA276" i="4"/>
  <c r="AA296" i="4"/>
  <c r="AA320" i="4"/>
  <c r="AA338" i="4"/>
  <c r="AA361" i="4"/>
  <c r="AA379" i="4"/>
  <c r="AA400" i="4"/>
  <c r="AA418" i="4"/>
  <c r="AA440" i="4"/>
  <c r="AA457" i="4"/>
  <c r="AA479" i="4"/>
  <c r="AA496" i="4"/>
  <c r="AA131" i="4"/>
  <c r="AA480" i="4"/>
  <c r="AA9" i="4"/>
  <c r="AA44" i="4"/>
  <c r="AA70" i="4"/>
  <c r="AA105" i="4"/>
  <c r="AA166" i="4"/>
  <c r="AA192" i="4"/>
  <c r="AA227" i="4"/>
  <c r="AA252" i="4"/>
  <c r="AA277" i="4"/>
  <c r="AA297" i="4"/>
  <c r="AA321" i="4"/>
  <c r="AA339" i="4"/>
  <c r="AA362" i="4"/>
  <c r="AA380" i="4"/>
  <c r="AA401" i="4"/>
  <c r="AA419" i="4"/>
  <c r="AA441" i="4"/>
  <c r="AA458" i="4"/>
  <c r="AA497" i="4"/>
  <c r="AA10" i="4"/>
  <c r="AA45" i="4"/>
  <c r="AA71" i="4"/>
  <c r="AA106" i="4"/>
  <c r="AA132" i="4"/>
  <c r="AA167" i="4"/>
  <c r="AA193" i="4"/>
  <c r="AA228" i="4"/>
  <c r="AA253" i="4"/>
  <c r="AA278" i="4"/>
  <c r="AA298" i="4"/>
  <c r="AA322" i="4"/>
  <c r="AA340" i="4"/>
  <c r="AA363" i="4"/>
  <c r="AA381" i="4"/>
  <c r="AA403" i="4"/>
  <c r="AA420" i="4"/>
  <c r="AA442" i="4"/>
  <c r="AA459" i="4"/>
  <c r="AA481" i="4"/>
  <c r="AA499" i="4"/>
  <c r="AA20" i="4"/>
  <c r="AA46" i="4"/>
  <c r="AA81" i="4"/>
  <c r="AA107" i="4"/>
  <c r="AA142" i="4"/>
  <c r="AA168" i="4"/>
  <c r="AA203" i="4"/>
  <c r="AA229" i="4"/>
  <c r="AA261" i="4"/>
  <c r="AA279" i="4"/>
  <c r="AA303" i="4"/>
  <c r="AA323" i="4"/>
  <c r="AA347" i="4"/>
  <c r="AA364" i="4"/>
  <c r="AA386" i="4"/>
  <c r="AA404" i="4"/>
  <c r="AA425" i="4"/>
  <c r="AA443" i="4"/>
  <c r="AA465" i="4"/>
  <c r="AA482" i="4"/>
  <c r="AA21" i="4"/>
  <c r="AA47" i="4"/>
  <c r="AA82" i="4"/>
  <c r="AA108" i="4"/>
  <c r="AA143" i="4"/>
  <c r="AA169" i="4"/>
  <c r="AA204" i="4"/>
  <c r="AA230" i="4"/>
  <c r="AA262" i="4"/>
  <c r="AA280" i="4"/>
  <c r="AA304" i="4"/>
  <c r="AA324" i="4"/>
  <c r="AA348" i="4"/>
  <c r="AA365" i="4"/>
  <c r="AA387" i="4"/>
  <c r="AA405" i="4"/>
  <c r="AA427" i="4"/>
  <c r="AA444" i="4"/>
  <c r="AA466" i="4"/>
  <c r="AA483" i="4"/>
  <c r="AA25" i="4"/>
  <c r="AA84" i="4"/>
  <c r="AA129" i="4"/>
  <c r="AA188" i="4"/>
  <c r="AA242" i="4"/>
  <c r="AA281" i="4"/>
  <c r="AA312" i="4"/>
  <c r="AA352" i="4"/>
  <c r="AA389" i="4"/>
  <c r="AA417" i="4"/>
  <c r="AA454" i="4"/>
  <c r="AA491" i="4"/>
  <c r="AA213" i="4"/>
  <c r="AA433" i="4"/>
  <c r="AA214" i="4"/>
  <c r="AA374" i="4"/>
  <c r="AA445" i="4"/>
  <c r="AA22" i="4"/>
  <c r="AA121" i="4"/>
  <c r="AA267" i="4"/>
  <c r="AA309" i="4"/>
  <c r="AA413" i="4"/>
  <c r="AA26" i="4"/>
  <c r="AA85" i="4"/>
  <c r="AA144" i="4"/>
  <c r="AA189" i="4"/>
  <c r="AA243" i="4"/>
  <c r="AA284" i="4"/>
  <c r="AA317" i="4"/>
  <c r="AA353" i="4"/>
  <c r="AA391" i="4"/>
  <c r="AA428" i="4"/>
  <c r="AA455" i="4"/>
  <c r="AA492" i="4"/>
  <c r="AA49" i="4"/>
  <c r="AA98" i="4"/>
  <c r="AA212" i="4"/>
  <c r="AA292" i="4"/>
  <c r="AA399" i="4"/>
  <c r="AA264" i="4"/>
  <c r="AA32" i="4"/>
  <c r="AA86" i="4"/>
  <c r="AA145" i="4"/>
  <c r="AA190" i="4"/>
  <c r="AA248" i="4"/>
  <c r="AA289" i="4"/>
  <c r="AA325" i="4"/>
  <c r="AA355" i="4"/>
  <c r="AA392" i="4"/>
  <c r="AA429" i="4"/>
  <c r="AA456" i="4"/>
  <c r="AA493" i="4"/>
  <c r="AA263" i="4"/>
  <c r="AA432" i="4"/>
  <c r="AA406" i="4"/>
  <c r="AA265" i="4"/>
  <c r="AA439" i="4"/>
  <c r="AA61" i="4"/>
  <c r="AA215" i="4"/>
  <c r="AA337" i="4"/>
  <c r="AA472" i="4"/>
  <c r="AA62" i="4"/>
  <c r="AA225" i="4"/>
  <c r="AA349" i="4"/>
  <c r="AA478" i="4"/>
  <c r="AA37" i="4"/>
  <c r="AA92" i="4"/>
  <c r="AA146" i="4"/>
  <c r="AA205" i="4"/>
  <c r="AA249" i="4"/>
  <c r="AA290" i="4"/>
  <c r="AA326" i="4"/>
  <c r="AA360" i="4"/>
  <c r="AA393" i="4"/>
  <c r="AA430" i="4"/>
  <c r="AA467" i="4"/>
  <c r="AA494" i="4"/>
  <c r="AA334" i="4"/>
  <c r="AA59" i="4"/>
  <c r="AA335" i="4"/>
  <c r="AA110" i="4"/>
  <c r="AA305" i="4"/>
  <c r="AA471" i="4"/>
  <c r="AA170" i="4"/>
  <c r="AA308" i="4"/>
  <c r="AA412" i="4"/>
  <c r="AA176" i="4"/>
  <c r="AA376" i="4"/>
  <c r="AA446" i="4"/>
  <c r="AA48" i="4"/>
  <c r="AA93" i="4"/>
  <c r="AA152" i="4"/>
  <c r="AA206" i="4"/>
  <c r="AA250" i="4"/>
  <c r="AA291" i="4"/>
  <c r="AA333" i="4"/>
  <c r="AA367" i="4"/>
  <c r="AA394" i="4"/>
  <c r="AA431" i="4"/>
  <c r="AA468" i="4"/>
  <c r="AA495" i="4"/>
  <c r="AA153" i="4"/>
  <c r="AA368" i="4"/>
  <c r="AA469" i="4"/>
  <c r="AA154" i="4"/>
  <c r="AA293" i="4"/>
  <c r="AA470" i="4"/>
  <c r="AA164" i="4"/>
  <c r="AA407" i="4"/>
  <c r="AA120" i="4"/>
  <c r="AA266" i="4"/>
  <c r="AA375" i="4"/>
  <c r="AA24" i="4"/>
  <c r="AA83" i="4"/>
  <c r="AA128" i="4"/>
  <c r="AA182" i="4"/>
  <c r="AA237" i="4"/>
  <c r="AA275" i="4"/>
  <c r="AA311" i="4"/>
  <c r="AA351" i="4"/>
  <c r="AA388" i="4"/>
  <c r="AA416" i="4"/>
  <c r="AA453" i="4"/>
  <c r="AA485" i="4"/>
  <c r="AA109" i="4"/>
  <c r="AA373" i="4"/>
  <c r="AA60" i="4"/>
  <c r="AA336" i="4"/>
  <c r="AA181" i="4"/>
  <c r="AA415" i="4"/>
  <c r="AA68" i="4"/>
  <c r="AA236" i="4"/>
  <c r="AA350" i="4"/>
  <c r="AA377" i="4"/>
  <c r="AA484" i="4"/>
  <c r="AA268" i="4"/>
  <c r="AA452" i="4"/>
  <c r="AA23" i="4"/>
  <c r="AA310" i="4"/>
  <c r="AA122" i="4"/>
  <c r="AB3" i="4"/>
  <c r="AC3" i="4" s="1"/>
  <c r="I501" i="13" l="1"/>
  <c r="I502" i="13" s="1" a="1"/>
  <c r="W501" i="13"/>
  <c r="X501" i="13" s="1"/>
  <c r="I501" i="12"/>
  <c r="I502" i="12" s="1" a="1"/>
  <c r="W501" i="12"/>
  <c r="X501" i="12" s="1"/>
  <c r="I503" i="11"/>
  <c r="AA3" i="11" a="1"/>
  <c r="Y3" i="11" a="1"/>
  <c r="W503" i="11"/>
  <c r="X503" i="11" s="1"/>
  <c r="E18" i="11" s="1"/>
  <c r="D11" i="8" s="1" a="1"/>
  <c r="D11" i="8" s="1"/>
  <c r="I501" i="10"/>
  <c r="I502" i="10" s="1" a="1"/>
  <c r="W502" i="10" s="1"/>
  <c r="X501" i="10"/>
  <c r="W503" i="7"/>
  <c r="X503" i="7" s="1"/>
  <c r="Y503" i="7" s="1"/>
  <c r="E18" i="7" s="1"/>
  <c r="D8" i="8" s="1"/>
  <c r="I503" i="7"/>
  <c r="AB3" i="7" a="1"/>
  <c r="Z3" i="7" a="1"/>
  <c r="W500" i="6"/>
  <c r="X500" i="6" s="1"/>
  <c r="Y500" i="6" s="1"/>
  <c r="I500" i="6"/>
  <c r="I501" i="6" s="1" a="1"/>
  <c r="W500" i="5"/>
  <c r="X500" i="5" s="1"/>
  <c r="Y500" i="5" s="1"/>
  <c r="I500" i="5"/>
  <c r="I501" i="5" s="1" a="1"/>
  <c r="E21" i="4"/>
  <c r="B20" i="8" s="1"/>
  <c r="AA3" i="4"/>
  <c r="E19" i="4" s="1"/>
  <c r="I502" i="13" l="1"/>
  <c r="I503" i="13" s="1" a="1"/>
  <c r="W502" i="13"/>
  <c r="X502" i="13" s="1"/>
  <c r="I502" i="12"/>
  <c r="I503" i="12" s="1" a="1"/>
  <c r="W502" i="12"/>
  <c r="X502" i="12" s="1"/>
  <c r="Z492" i="11"/>
  <c r="Z480" i="11"/>
  <c r="Z468" i="11"/>
  <c r="Z456" i="11"/>
  <c r="Z444" i="11"/>
  <c r="Z432" i="11"/>
  <c r="Z503" i="11"/>
  <c r="Z491" i="11"/>
  <c r="Z479" i="11"/>
  <c r="Z467" i="11"/>
  <c r="Z455" i="11"/>
  <c r="Z443" i="11"/>
  <c r="Z431" i="11"/>
  <c r="Z502" i="11"/>
  <c r="Z490" i="11"/>
  <c r="Z478" i="11"/>
  <c r="Z466" i="11"/>
  <c r="Z454" i="11"/>
  <c r="Z442" i="11"/>
  <c r="Z430" i="11"/>
  <c r="Z501" i="11"/>
  <c r="Z489" i="11"/>
  <c r="Z477" i="11"/>
  <c r="Z465" i="11"/>
  <c r="Z500" i="11"/>
  <c r="Z488" i="11"/>
  <c r="Z476" i="11"/>
  <c r="Z464" i="11"/>
  <c r="Z498" i="11"/>
  <c r="Z495" i="11"/>
  <c r="Z438" i="11"/>
  <c r="Z421" i="11"/>
  <c r="Z409" i="11"/>
  <c r="Z463" i="11"/>
  <c r="Z460" i="11"/>
  <c r="Z457" i="11"/>
  <c r="Z449" i="11"/>
  <c r="Z428" i="11"/>
  <c r="Z420" i="11"/>
  <c r="Z474" i="11"/>
  <c r="Z471" i="11"/>
  <c r="Z439" i="11"/>
  <c r="Z433" i="11"/>
  <c r="Z485" i="11"/>
  <c r="Z482" i="11"/>
  <c r="Z450" i="11"/>
  <c r="Z429" i="11"/>
  <c r="Z499" i="11"/>
  <c r="Z496" i="11"/>
  <c r="Z493" i="11"/>
  <c r="Z497" i="11"/>
  <c r="Z486" i="11"/>
  <c r="Z475" i="11"/>
  <c r="Z426" i="11"/>
  <c r="Z391" i="11"/>
  <c r="Z379" i="11"/>
  <c r="Z367" i="11"/>
  <c r="Z481" i="11"/>
  <c r="Z470" i="11"/>
  <c r="Z459" i="11"/>
  <c r="Z437" i="11"/>
  <c r="Z435" i="11"/>
  <c r="Z423" i="11"/>
  <c r="Z390" i="11"/>
  <c r="Z378" i="11"/>
  <c r="Z494" i="11"/>
  <c r="Z483" i="11"/>
  <c r="Z472" i="11"/>
  <c r="Z461" i="11"/>
  <c r="Z448" i="11"/>
  <c r="Z446" i="11"/>
  <c r="Z389" i="11"/>
  <c r="Z377" i="11"/>
  <c r="Z440" i="11"/>
  <c r="Z388" i="11"/>
  <c r="Z376" i="11"/>
  <c r="Z469" i="11"/>
  <c r="Z458" i="11"/>
  <c r="Z451" i="11"/>
  <c r="Z424" i="11"/>
  <c r="Z473" i="11"/>
  <c r="Z441" i="11"/>
  <c r="Z401" i="11"/>
  <c r="Z398" i="11"/>
  <c r="Z369" i="11"/>
  <c r="Z368" i="11"/>
  <c r="Z365" i="11"/>
  <c r="Z353" i="11"/>
  <c r="Z341" i="11"/>
  <c r="Z329" i="11"/>
  <c r="Z317" i="11"/>
  <c r="Z305" i="11"/>
  <c r="Z293" i="11"/>
  <c r="Z281" i="11"/>
  <c r="Z425" i="11"/>
  <c r="Z411" i="11"/>
  <c r="Z404" i="11"/>
  <c r="Z384" i="11"/>
  <c r="Z380" i="11"/>
  <c r="Z370" i="11"/>
  <c r="Z364" i="11"/>
  <c r="Z352" i="11"/>
  <c r="Z340" i="11"/>
  <c r="Z328" i="11"/>
  <c r="Z316" i="11"/>
  <c r="Z304" i="11"/>
  <c r="Z292" i="11"/>
  <c r="Z280" i="11"/>
  <c r="Z453" i="11"/>
  <c r="Z447" i="11"/>
  <c r="Z434" i="11"/>
  <c r="Z418" i="11"/>
  <c r="Z416" i="11"/>
  <c r="Z395" i="11"/>
  <c r="Z371" i="11"/>
  <c r="Z363" i="11"/>
  <c r="Z351" i="11"/>
  <c r="Z339" i="11"/>
  <c r="Z327" i="11"/>
  <c r="Z315" i="11"/>
  <c r="Z303" i="11"/>
  <c r="Z291" i="11"/>
  <c r="Z487" i="11"/>
  <c r="Z372" i="11"/>
  <c r="Z362" i="11"/>
  <c r="Z350" i="11"/>
  <c r="Z338" i="11"/>
  <c r="Z326" i="11"/>
  <c r="Z314" i="11"/>
  <c r="Z302" i="11"/>
  <c r="Z462" i="11"/>
  <c r="Z414" i="11"/>
  <c r="Z407" i="11"/>
  <c r="Z402" i="11"/>
  <c r="Z399" i="11"/>
  <c r="Z385" i="11"/>
  <c r="Z381" i="11"/>
  <c r="Z373" i="11"/>
  <c r="Z361" i="11"/>
  <c r="Z349" i="11"/>
  <c r="Z412" i="11"/>
  <c r="Z386" i="11"/>
  <c r="Z311" i="11"/>
  <c r="Z307" i="11"/>
  <c r="Z300" i="11"/>
  <c r="Z294" i="11"/>
  <c r="Z275" i="11"/>
  <c r="Z263" i="11"/>
  <c r="Z251" i="11"/>
  <c r="Z239" i="11"/>
  <c r="Z227" i="11"/>
  <c r="Z215" i="11"/>
  <c r="Z422" i="11"/>
  <c r="Z415" i="11"/>
  <c r="Z403" i="11"/>
  <c r="Z374" i="11"/>
  <c r="Z322" i="11"/>
  <c r="Z318" i="11"/>
  <c r="Z290" i="11"/>
  <c r="Z274" i="11"/>
  <c r="Z262" i="11"/>
  <c r="Z250" i="11"/>
  <c r="Z238" i="11"/>
  <c r="Z226" i="11"/>
  <c r="Z214" i="11"/>
  <c r="Z406" i="11"/>
  <c r="Z393" i="11"/>
  <c r="Z346" i="11"/>
  <c r="Z343" i="11"/>
  <c r="Z337" i="11"/>
  <c r="Z333" i="11"/>
  <c r="Z301" i="11"/>
  <c r="Z295" i="11"/>
  <c r="Z273" i="11"/>
  <c r="Z261" i="11"/>
  <c r="Z249" i="11"/>
  <c r="Z237" i="11"/>
  <c r="Z225" i="11"/>
  <c r="Z484" i="11"/>
  <c r="Z436" i="11"/>
  <c r="Z400" i="11"/>
  <c r="Z360" i="11"/>
  <c r="Z357" i="11"/>
  <c r="Z405" i="11"/>
  <c r="Z323" i="11"/>
  <c r="Z319" i="11"/>
  <c r="Z296" i="11"/>
  <c r="Z282" i="11"/>
  <c r="Z271" i="11"/>
  <c r="Z259" i="11"/>
  <c r="Z417" i="11"/>
  <c r="Z408" i="11"/>
  <c r="Z397" i="11"/>
  <c r="Z383" i="11"/>
  <c r="Z334" i="11"/>
  <c r="Z330" i="11"/>
  <c r="Z452" i="11"/>
  <c r="Z392" i="11"/>
  <c r="Z358" i="11"/>
  <c r="Z419" i="11"/>
  <c r="Z359" i="11"/>
  <c r="Z356" i="11"/>
  <c r="Z336" i="11"/>
  <c r="Z332" i="11"/>
  <c r="Z366" i="11"/>
  <c r="Z310" i="11"/>
  <c r="Z286" i="11"/>
  <c r="Z272" i="11"/>
  <c r="Z246" i="11"/>
  <c r="Z240" i="11"/>
  <c r="Z217" i="11"/>
  <c r="Z203" i="11"/>
  <c r="Z191" i="11"/>
  <c r="Z179" i="11"/>
  <c r="Z382" i="11"/>
  <c r="Z354" i="11"/>
  <c r="Z347" i="11"/>
  <c r="Z344" i="11"/>
  <c r="Z312" i="11"/>
  <c r="Z258" i="11"/>
  <c r="Z254" i="11"/>
  <c r="Z236" i="11"/>
  <c r="Z230" i="11"/>
  <c r="Z218" i="11"/>
  <c r="Z427" i="11"/>
  <c r="Z413" i="11"/>
  <c r="Z324" i="11"/>
  <c r="Z284" i="11"/>
  <c r="Z269" i="11"/>
  <c r="Z265" i="11"/>
  <c r="Z247" i="11"/>
  <c r="Z241" i="11"/>
  <c r="Z219" i="11"/>
  <c r="Z445" i="11"/>
  <c r="Z335" i="11"/>
  <c r="Z289" i="11"/>
  <c r="Z279" i="11"/>
  <c r="Z276" i="11"/>
  <c r="Z231" i="11"/>
  <c r="Z220" i="11"/>
  <c r="Z410" i="11"/>
  <c r="Z309" i="11"/>
  <c r="Z298" i="11"/>
  <c r="Z255" i="11"/>
  <c r="Z248" i="11"/>
  <c r="Z242" i="11"/>
  <c r="Z221" i="11"/>
  <c r="Z211" i="11"/>
  <c r="Z321" i="11"/>
  <c r="Z394" i="11"/>
  <c r="Z348" i="11"/>
  <c r="Z345" i="11"/>
  <c r="Z342" i="11"/>
  <c r="Z325" i="11"/>
  <c r="Z268" i="11"/>
  <c r="Z264" i="11"/>
  <c r="Z235" i="11"/>
  <c r="Z229" i="11"/>
  <c r="Z355" i="11"/>
  <c r="Z320" i="11"/>
  <c r="Z285" i="11"/>
  <c r="Z256" i="11"/>
  <c r="Z233" i="11"/>
  <c r="Z174" i="11"/>
  <c r="Z162" i="11"/>
  <c r="Z150" i="11"/>
  <c r="Z138" i="11"/>
  <c r="Z126" i="11"/>
  <c r="Z114" i="11"/>
  <c r="Z102" i="11"/>
  <c r="Z90" i="11"/>
  <c r="Z387" i="11"/>
  <c r="Z313" i="11"/>
  <c r="Z267" i="11"/>
  <c r="Z223" i="11"/>
  <c r="Z213" i="11"/>
  <c r="Z173" i="11"/>
  <c r="Z161" i="11"/>
  <c r="Z149" i="11"/>
  <c r="Z137" i="11"/>
  <c r="Z125" i="11"/>
  <c r="Z113" i="11"/>
  <c r="Z101" i="11"/>
  <c r="Z228" i="11"/>
  <c r="Z172" i="11"/>
  <c r="Z160" i="11"/>
  <c r="Z148" i="11"/>
  <c r="Z136" i="11"/>
  <c r="Z124" i="11"/>
  <c r="Z112" i="11"/>
  <c r="Z100" i="11"/>
  <c r="Z308" i="11"/>
  <c r="Z299" i="11"/>
  <c r="Z288" i="11"/>
  <c r="Z278" i="11"/>
  <c r="Z253" i="11"/>
  <c r="Z245" i="11"/>
  <c r="Z171" i="11"/>
  <c r="Z159" i="11"/>
  <c r="Z147" i="11"/>
  <c r="Z135" i="11"/>
  <c r="Z123" i="11"/>
  <c r="Z111" i="11"/>
  <c r="Z99" i="11"/>
  <c r="Z331" i="11"/>
  <c r="Z287" i="11"/>
  <c r="Z266" i="11"/>
  <c r="Z232" i="11"/>
  <c r="Z170" i="11"/>
  <c r="Z158" i="11"/>
  <c r="Z146" i="11"/>
  <c r="Z134" i="11"/>
  <c r="Z122" i="11"/>
  <c r="Z110" i="11"/>
  <c r="Z277" i="11"/>
  <c r="Z252" i="11"/>
  <c r="Z243" i="11"/>
  <c r="Z175" i="11"/>
  <c r="Z163" i="11"/>
  <c r="Z157" i="11"/>
  <c r="Z154" i="11"/>
  <c r="Z151" i="11"/>
  <c r="Z108" i="11"/>
  <c r="Z105" i="11"/>
  <c r="Z94" i="11"/>
  <c r="Z77" i="11"/>
  <c r="Z65" i="11"/>
  <c r="Z53" i="11"/>
  <c r="Z41" i="11"/>
  <c r="Z29" i="11"/>
  <c r="Z19" i="11"/>
  <c r="Z168" i="11"/>
  <c r="Z119" i="11"/>
  <c r="Z116" i="11"/>
  <c r="Z76" i="11"/>
  <c r="Z64" i="11"/>
  <c r="Z52" i="11"/>
  <c r="Z40" i="11"/>
  <c r="Z28" i="11"/>
  <c r="Z212" i="11"/>
  <c r="Z133" i="11"/>
  <c r="Z130" i="11"/>
  <c r="Z127" i="11"/>
  <c r="Z95" i="11"/>
  <c r="Z75" i="11"/>
  <c r="Z63" i="11"/>
  <c r="Z51" i="11"/>
  <c r="Z39" i="11"/>
  <c r="Z27" i="11"/>
  <c r="Z18" i="11"/>
  <c r="Z270" i="11"/>
  <c r="Z189" i="11"/>
  <c r="Z187" i="11"/>
  <c r="Z185" i="11"/>
  <c r="Z183" i="11"/>
  <c r="Z181" i="11"/>
  <c r="Z166" i="11"/>
  <c r="Z144" i="11"/>
  <c r="Z141" i="11"/>
  <c r="Z74" i="11"/>
  <c r="Z62" i="11"/>
  <c r="Z50" i="11"/>
  <c r="Z38" i="11"/>
  <c r="Z26" i="11"/>
  <c r="Z260" i="11"/>
  <c r="Z244" i="11"/>
  <c r="Z224" i="11"/>
  <c r="Z216" i="11"/>
  <c r="Z201" i="11"/>
  <c r="Z199" i="11"/>
  <c r="Z197" i="11"/>
  <c r="Z195" i="11"/>
  <c r="Z193" i="11"/>
  <c r="Z177" i="11"/>
  <c r="Z155" i="11"/>
  <c r="Z152" i="11"/>
  <c r="Z109" i="11"/>
  <c r="Z106" i="11"/>
  <c r="Z103" i="11"/>
  <c r="Z96" i="11"/>
  <c r="Z73" i="11"/>
  <c r="Z61" i="11"/>
  <c r="Z49" i="11"/>
  <c r="Z37" i="11"/>
  <c r="Z25" i="11"/>
  <c r="Z209" i="11"/>
  <c r="Z207" i="11"/>
  <c r="Z205" i="11"/>
  <c r="Z164" i="11"/>
  <c r="Z210" i="11"/>
  <c r="Z208" i="11"/>
  <c r="Z206" i="11"/>
  <c r="Z204" i="11"/>
  <c r="Z176" i="11"/>
  <c r="Z143" i="11"/>
  <c r="Z140" i="11"/>
  <c r="Z93" i="11"/>
  <c r="Z78" i="11"/>
  <c r="Z66" i="11"/>
  <c r="Z54" i="11"/>
  <c r="Z42" i="11"/>
  <c r="Z30" i="11"/>
  <c r="Z396" i="11"/>
  <c r="Z167" i="11"/>
  <c r="Z139" i="11"/>
  <c r="Z132" i="11"/>
  <c r="Z129" i="11"/>
  <c r="Z79" i="11"/>
  <c r="Z55" i="11"/>
  <c r="Z31" i="11"/>
  <c r="Z200" i="11"/>
  <c r="Z190" i="11"/>
  <c r="Z60" i="11"/>
  <c r="Z36" i="11"/>
  <c r="Z180" i="11"/>
  <c r="Z142" i="11"/>
  <c r="Z131" i="11"/>
  <c r="Z128" i="11"/>
  <c r="Z97" i="11"/>
  <c r="Z88" i="11"/>
  <c r="Z86" i="11"/>
  <c r="Z84" i="11"/>
  <c r="Z71" i="11"/>
  <c r="Z47" i="11"/>
  <c r="Z82" i="11"/>
  <c r="Z58" i="11"/>
  <c r="Z34" i="11"/>
  <c r="Y3" i="11"/>
  <c r="Z3" i="11" s="1"/>
  <c r="Z375" i="11"/>
  <c r="Z283" i="11"/>
  <c r="Z194" i="11"/>
  <c r="Z184" i="11"/>
  <c r="Z153" i="11"/>
  <c r="Z145" i="11"/>
  <c r="Z69" i="11"/>
  <c r="Z45" i="11"/>
  <c r="Z15" i="11"/>
  <c r="Z14" i="11"/>
  <c r="Z222" i="11"/>
  <c r="Z169" i="11"/>
  <c r="Z121" i="11"/>
  <c r="Z118" i="11"/>
  <c r="Z115" i="11"/>
  <c r="Z80" i="11"/>
  <c r="Z56" i="11"/>
  <c r="Z32" i="11"/>
  <c r="Z16" i="11"/>
  <c r="Z13" i="11"/>
  <c r="Z306" i="11"/>
  <c r="Z198" i="11"/>
  <c r="Z188" i="11"/>
  <c r="Z156" i="11"/>
  <c r="Z92" i="11"/>
  <c r="Z67" i="11"/>
  <c r="Z43" i="11"/>
  <c r="Z196" i="11"/>
  <c r="Z186" i="11"/>
  <c r="Z91" i="11"/>
  <c r="Z68" i="11"/>
  <c r="Z44" i="11"/>
  <c r="Z24" i="11"/>
  <c r="Z9" i="11"/>
  <c r="Z8" i="11"/>
  <c r="Z7" i="11"/>
  <c r="Z6" i="11"/>
  <c r="Z5" i="11"/>
  <c r="Z4" i="11"/>
  <c r="Z72" i="11"/>
  <c r="Z17" i="11"/>
  <c r="Z23" i="11"/>
  <c r="Z257" i="11"/>
  <c r="Z89" i="11"/>
  <c r="Z83" i="11"/>
  <c r="Z87" i="11"/>
  <c r="Z182" i="11"/>
  <c r="Z22" i="11"/>
  <c r="Z104" i="11"/>
  <c r="Z12" i="11"/>
  <c r="Z178" i="11"/>
  <c r="Z165" i="11"/>
  <c r="Z120" i="11"/>
  <c r="Z48" i="11"/>
  <c r="Z33" i="11"/>
  <c r="Z59" i="11"/>
  <c r="Z297" i="11"/>
  <c r="Z10" i="11"/>
  <c r="Z192" i="11"/>
  <c r="Z70" i="11"/>
  <c r="Z21" i="11"/>
  <c r="Z234" i="11"/>
  <c r="Z81" i="11"/>
  <c r="Z117" i="11"/>
  <c r="Z35" i="11"/>
  <c r="Z46" i="11"/>
  <c r="Z11" i="11"/>
  <c r="Z202" i="11"/>
  <c r="Z85" i="11"/>
  <c r="Z107" i="11"/>
  <c r="Z98" i="11"/>
  <c r="Z57" i="11"/>
  <c r="Z20" i="11"/>
  <c r="AB503" i="11"/>
  <c r="AB491" i="11"/>
  <c r="AB479" i="11"/>
  <c r="AB467" i="11"/>
  <c r="AB455" i="11"/>
  <c r="AB443" i="11"/>
  <c r="AB431" i="11"/>
  <c r="AB502" i="11"/>
  <c r="AB490" i="11"/>
  <c r="AB478" i="11"/>
  <c r="AB466" i="11"/>
  <c r="AB454" i="11"/>
  <c r="AB442" i="11"/>
  <c r="AB430" i="11"/>
  <c r="AB501" i="11"/>
  <c r="AB489" i="11"/>
  <c r="AB477" i="11"/>
  <c r="AB465" i="11"/>
  <c r="AB453" i="11"/>
  <c r="AB441" i="11"/>
  <c r="AB429" i="11"/>
  <c r="AB500" i="11"/>
  <c r="AB488" i="11"/>
  <c r="AB476" i="11"/>
  <c r="AB464" i="11"/>
  <c r="AB499" i="11"/>
  <c r="AB487" i="11"/>
  <c r="AB475" i="11"/>
  <c r="AB463" i="11"/>
  <c r="AB460" i="11"/>
  <c r="AB457" i="11"/>
  <c r="AB449" i="11"/>
  <c r="AB428" i="11"/>
  <c r="AB420" i="11"/>
  <c r="AB408" i="11"/>
  <c r="AB474" i="11"/>
  <c r="AB471" i="11"/>
  <c r="AB468" i="11"/>
  <c r="AB439" i="11"/>
  <c r="AB433" i="11"/>
  <c r="AB419" i="11"/>
  <c r="AB485" i="11"/>
  <c r="AB482" i="11"/>
  <c r="AB450" i="11"/>
  <c r="AB444" i="11"/>
  <c r="AB496" i="11"/>
  <c r="AB493" i="11"/>
  <c r="AB440" i="11"/>
  <c r="AB434" i="11"/>
  <c r="AB461" i="11"/>
  <c r="AB458" i="11"/>
  <c r="AB492" i="11"/>
  <c r="AB481" i="11"/>
  <c r="AB470" i="11"/>
  <c r="AB459" i="11"/>
  <c r="AB437" i="11"/>
  <c r="AB435" i="11"/>
  <c r="AB423" i="11"/>
  <c r="AB390" i="11"/>
  <c r="AB378" i="11"/>
  <c r="AB366" i="11"/>
  <c r="AB494" i="11"/>
  <c r="AB483" i="11"/>
  <c r="AB472" i="11"/>
  <c r="AB448" i="11"/>
  <c r="AB446" i="11"/>
  <c r="AB389" i="11"/>
  <c r="AB377" i="11"/>
  <c r="AB456" i="11"/>
  <c r="AB388" i="11"/>
  <c r="AB376" i="11"/>
  <c r="AB480" i="11"/>
  <c r="AB469" i="11"/>
  <c r="AB451" i="11"/>
  <c r="AB424" i="11"/>
  <c r="AB387" i="11"/>
  <c r="AB375" i="11"/>
  <c r="AB432" i="11"/>
  <c r="AB425" i="11"/>
  <c r="AB411" i="11"/>
  <c r="AB404" i="11"/>
  <c r="AB384" i="11"/>
  <c r="AB380" i="11"/>
  <c r="AB370" i="11"/>
  <c r="AB364" i="11"/>
  <c r="AB352" i="11"/>
  <c r="AB340" i="11"/>
  <c r="AB328" i="11"/>
  <c r="AB316" i="11"/>
  <c r="AB304" i="11"/>
  <c r="AB292" i="11"/>
  <c r="AB280" i="11"/>
  <c r="AB495" i="11"/>
  <c r="AB447" i="11"/>
  <c r="AB418" i="11"/>
  <c r="AB416" i="11"/>
  <c r="AB395" i="11"/>
  <c r="AB391" i="11"/>
  <c r="AB371" i="11"/>
  <c r="AB363" i="11"/>
  <c r="AB351" i="11"/>
  <c r="AB339" i="11"/>
  <c r="AB327" i="11"/>
  <c r="AB315" i="11"/>
  <c r="AB303" i="11"/>
  <c r="AB291" i="11"/>
  <c r="AB279" i="11"/>
  <c r="AB409" i="11"/>
  <c r="AB372" i="11"/>
  <c r="AB362" i="11"/>
  <c r="AB350" i="11"/>
  <c r="AB338" i="11"/>
  <c r="AB326" i="11"/>
  <c r="AB314" i="11"/>
  <c r="AB302" i="11"/>
  <c r="AB290" i="11"/>
  <c r="AB462" i="11"/>
  <c r="AB414" i="11"/>
  <c r="AB407" i="11"/>
  <c r="AB402" i="11"/>
  <c r="AB399" i="11"/>
  <c r="AB385" i="11"/>
  <c r="AB381" i="11"/>
  <c r="AB373" i="11"/>
  <c r="AB361" i="11"/>
  <c r="AB349" i="11"/>
  <c r="AB337" i="11"/>
  <c r="AB325" i="11"/>
  <c r="AB313" i="11"/>
  <c r="AB301" i="11"/>
  <c r="AB427" i="11"/>
  <c r="AB396" i="11"/>
  <c r="AB392" i="11"/>
  <c r="AB374" i="11"/>
  <c r="AB360" i="11"/>
  <c r="AB348" i="11"/>
  <c r="AB486" i="11"/>
  <c r="AB498" i="11"/>
  <c r="AB438" i="11"/>
  <c r="AB422" i="11"/>
  <c r="AB415" i="11"/>
  <c r="AB403" i="11"/>
  <c r="AB322" i="11"/>
  <c r="AB318" i="11"/>
  <c r="AB274" i="11"/>
  <c r="AB262" i="11"/>
  <c r="AB250" i="11"/>
  <c r="AB238" i="11"/>
  <c r="AB226" i="11"/>
  <c r="AB214" i="11"/>
  <c r="AB406" i="11"/>
  <c r="AB398" i="11"/>
  <c r="AB393" i="11"/>
  <c r="AB379" i="11"/>
  <c r="AB367" i="11"/>
  <c r="AB346" i="11"/>
  <c r="AB343" i="11"/>
  <c r="AB333" i="11"/>
  <c r="AB329" i="11"/>
  <c r="AB295" i="11"/>
  <c r="AB273" i="11"/>
  <c r="AB261" i="11"/>
  <c r="AB249" i="11"/>
  <c r="AB237" i="11"/>
  <c r="AB225" i="11"/>
  <c r="AB213" i="11"/>
  <c r="AB484" i="11"/>
  <c r="AB436" i="11"/>
  <c r="AB400" i="11"/>
  <c r="AB357" i="11"/>
  <c r="AB354" i="11"/>
  <c r="AB312" i="11"/>
  <c r="AB308" i="11"/>
  <c r="AB281" i="11"/>
  <c r="AB272" i="11"/>
  <c r="AB260" i="11"/>
  <c r="AB248" i="11"/>
  <c r="AB236" i="11"/>
  <c r="AB224" i="11"/>
  <c r="AB497" i="11"/>
  <c r="AB426" i="11"/>
  <c r="AB405" i="11"/>
  <c r="AB365" i="11"/>
  <c r="AB473" i="11"/>
  <c r="AB421" i="11"/>
  <c r="AB417" i="11"/>
  <c r="AB397" i="11"/>
  <c r="AB383" i="11"/>
  <c r="AB334" i="11"/>
  <c r="AB330" i="11"/>
  <c r="AB283" i="11"/>
  <c r="AB270" i="11"/>
  <c r="AB258" i="11"/>
  <c r="AB452" i="11"/>
  <c r="AB347" i="11"/>
  <c r="AB344" i="11"/>
  <c r="AB341" i="11"/>
  <c r="AB309" i="11"/>
  <c r="AB305" i="11"/>
  <c r="AB368" i="11"/>
  <c r="AB358" i="11"/>
  <c r="AB355" i="11"/>
  <c r="AB445" i="11"/>
  <c r="AB412" i="11"/>
  <c r="AB401" i="11"/>
  <c r="AB386" i="11"/>
  <c r="AB369" i="11"/>
  <c r="AB382" i="11"/>
  <c r="AB254" i="11"/>
  <c r="AB230" i="11"/>
  <c r="AB218" i="11"/>
  <c r="AB202" i="11"/>
  <c r="AB190" i="11"/>
  <c r="AB413" i="11"/>
  <c r="AB324" i="11"/>
  <c r="AB317" i="11"/>
  <c r="AB293" i="11"/>
  <c r="AB284" i="11"/>
  <c r="AB269" i="11"/>
  <c r="AB265" i="11"/>
  <c r="AB247" i="11"/>
  <c r="AB241" i="11"/>
  <c r="AB219" i="11"/>
  <c r="AB359" i="11"/>
  <c r="AB335" i="11"/>
  <c r="AB319" i="11"/>
  <c r="AB289" i="11"/>
  <c r="AB276" i="11"/>
  <c r="AB231" i="11"/>
  <c r="AB220" i="11"/>
  <c r="AB410" i="11"/>
  <c r="AB300" i="11"/>
  <c r="AB298" i="11"/>
  <c r="AB255" i="11"/>
  <c r="AB251" i="11"/>
  <c r="AB242" i="11"/>
  <c r="AB221" i="11"/>
  <c r="AB211" i="11"/>
  <c r="AB321" i="11"/>
  <c r="AB307" i="11"/>
  <c r="AB296" i="11"/>
  <c r="AB287" i="11"/>
  <c r="AB282" i="11"/>
  <c r="AB266" i="11"/>
  <c r="AB259" i="11"/>
  <c r="AB232" i="11"/>
  <c r="AB212" i="11"/>
  <c r="AB353" i="11"/>
  <c r="AB332" i="11"/>
  <c r="AB336" i="11"/>
  <c r="AB310" i="11"/>
  <c r="AB286" i="11"/>
  <c r="AB275" i="11"/>
  <c r="AB246" i="11"/>
  <c r="AB240" i="11"/>
  <c r="AB394" i="11"/>
  <c r="AB267" i="11"/>
  <c r="AB223" i="11"/>
  <c r="AB173" i="11"/>
  <c r="AB161" i="11"/>
  <c r="AB149" i="11"/>
  <c r="AB137" i="11"/>
  <c r="AB125" i="11"/>
  <c r="AB113" i="11"/>
  <c r="AB101" i="11"/>
  <c r="AB89" i="11"/>
  <c r="AB228" i="11"/>
  <c r="AB172" i="11"/>
  <c r="AB160" i="11"/>
  <c r="AB148" i="11"/>
  <c r="AB136" i="11"/>
  <c r="AB124" i="11"/>
  <c r="AB112" i="11"/>
  <c r="AB100" i="11"/>
  <c r="AB299" i="11"/>
  <c r="AB288" i="11"/>
  <c r="AB278" i="11"/>
  <c r="AB253" i="11"/>
  <c r="AB245" i="11"/>
  <c r="AB217" i="11"/>
  <c r="AB215" i="11"/>
  <c r="AB171" i="11"/>
  <c r="AB159" i="11"/>
  <c r="AB147" i="11"/>
  <c r="AB135" i="11"/>
  <c r="AB123" i="11"/>
  <c r="AB111" i="11"/>
  <c r="AB331" i="11"/>
  <c r="AB264" i="11"/>
  <c r="AB235" i="11"/>
  <c r="AB170" i="11"/>
  <c r="AB158" i="11"/>
  <c r="AB146" i="11"/>
  <c r="AB134" i="11"/>
  <c r="AB122" i="11"/>
  <c r="AB110" i="11"/>
  <c r="AB98" i="11"/>
  <c r="AB345" i="11"/>
  <c r="AB323" i="11"/>
  <c r="AB277" i="11"/>
  <c r="AB222" i="11"/>
  <c r="AB169" i="11"/>
  <c r="AB157" i="11"/>
  <c r="AB145" i="11"/>
  <c r="AB133" i="11"/>
  <c r="AB121" i="11"/>
  <c r="AB109" i="11"/>
  <c r="AB252" i="11"/>
  <c r="AB227" i="11"/>
  <c r="AB311" i="11"/>
  <c r="AB294" i="11"/>
  <c r="AB263" i="11"/>
  <c r="AB244" i="11"/>
  <c r="AB356" i="11"/>
  <c r="AB320" i="11"/>
  <c r="AB285" i="11"/>
  <c r="AB256" i="11"/>
  <c r="AB233" i="11"/>
  <c r="AB174" i="11"/>
  <c r="AB162" i="11"/>
  <c r="AB271" i="11"/>
  <c r="AB168" i="11"/>
  <c r="AB119" i="11"/>
  <c r="AB116" i="11"/>
  <c r="AB76" i="11"/>
  <c r="AB64" i="11"/>
  <c r="AB52" i="11"/>
  <c r="AB40" i="11"/>
  <c r="AB28" i="11"/>
  <c r="AB239" i="11"/>
  <c r="AB130" i="11"/>
  <c r="AB127" i="11"/>
  <c r="AB95" i="11"/>
  <c r="AB75" i="11"/>
  <c r="AB63" i="11"/>
  <c r="AB51" i="11"/>
  <c r="AB39" i="11"/>
  <c r="AB27" i="11"/>
  <c r="AB189" i="11"/>
  <c r="AB187" i="11"/>
  <c r="AB185" i="11"/>
  <c r="AB183" i="11"/>
  <c r="AB181" i="11"/>
  <c r="AB179" i="11"/>
  <c r="AB166" i="11"/>
  <c r="AB144" i="11"/>
  <c r="AB141" i="11"/>
  <c r="AB138" i="11"/>
  <c r="AB74" i="11"/>
  <c r="AB62" i="11"/>
  <c r="AB50" i="11"/>
  <c r="AB38" i="11"/>
  <c r="AB26" i="11"/>
  <c r="AB216" i="11"/>
  <c r="AB201" i="11"/>
  <c r="AB199" i="11"/>
  <c r="AB197" i="11"/>
  <c r="AB195" i="11"/>
  <c r="AB193" i="11"/>
  <c r="AB191" i="11"/>
  <c r="AB177" i="11"/>
  <c r="AB155" i="11"/>
  <c r="AB152" i="11"/>
  <c r="AB106" i="11"/>
  <c r="AB103" i="11"/>
  <c r="AB96" i="11"/>
  <c r="AB73" i="11"/>
  <c r="AB61" i="11"/>
  <c r="AB49" i="11"/>
  <c r="AB37" i="11"/>
  <c r="AB25" i="11"/>
  <c r="AB209" i="11"/>
  <c r="AB207" i="11"/>
  <c r="AB205" i="11"/>
  <c r="AB203" i="11"/>
  <c r="AB164" i="11"/>
  <c r="AB120" i="11"/>
  <c r="AB117" i="11"/>
  <c r="AB114" i="11"/>
  <c r="AB72" i="11"/>
  <c r="AB60" i="11"/>
  <c r="AB48" i="11"/>
  <c r="AB36" i="11"/>
  <c r="AB297" i="11"/>
  <c r="AB175" i="11"/>
  <c r="AB163" i="11"/>
  <c r="AB154" i="11"/>
  <c r="AB151" i="11"/>
  <c r="AB108" i="11"/>
  <c r="AB105" i="11"/>
  <c r="AB102" i="11"/>
  <c r="AB94" i="11"/>
  <c r="AB77" i="11"/>
  <c r="AB65" i="11"/>
  <c r="AB53" i="11"/>
  <c r="AB41" i="11"/>
  <c r="AB29" i="11"/>
  <c r="AB229" i="11"/>
  <c r="AB210" i="11"/>
  <c r="AB200" i="11"/>
  <c r="AB143" i="11"/>
  <c r="AB93" i="11"/>
  <c r="AB66" i="11"/>
  <c r="AB42" i="11"/>
  <c r="AA3" i="11"/>
  <c r="AB3" i="11" s="1"/>
  <c r="AB180" i="11"/>
  <c r="AB176" i="11"/>
  <c r="AB150" i="11"/>
  <c r="AB142" i="11"/>
  <c r="AB131" i="11"/>
  <c r="AB128" i="11"/>
  <c r="AB97" i="11"/>
  <c r="AB88" i="11"/>
  <c r="AB86" i="11"/>
  <c r="AB84" i="11"/>
  <c r="AB71" i="11"/>
  <c r="AB47" i="11"/>
  <c r="AB82" i="11"/>
  <c r="AB58" i="11"/>
  <c r="AB34" i="11"/>
  <c r="AB243" i="11"/>
  <c r="AB204" i="11"/>
  <c r="AB194" i="11"/>
  <c r="AB184" i="11"/>
  <c r="AB153" i="11"/>
  <c r="AB90" i="11"/>
  <c r="AB69" i="11"/>
  <c r="AB45" i="11"/>
  <c r="AB15" i="11"/>
  <c r="AB14" i="11"/>
  <c r="AB118" i="11"/>
  <c r="AB115" i="11"/>
  <c r="AB80" i="11"/>
  <c r="AB56" i="11"/>
  <c r="AB32" i="11"/>
  <c r="AB16" i="11"/>
  <c r="AB13" i="11"/>
  <c r="AB306" i="11"/>
  <c r="AB208" i="11"/>
  <c r="AB198" i="11"/>
  <c r="AB188" i="11"/>
  <c r="AB156" i="11"/>
  <c r="AB92" i="11"/>
  <c r="AB67" i="11"/>
  <c r="AB43" i="11"/>
  <c r="AB17" i="11"/>
  <c r="AB178" i="11"/>
  <c r="AB165" i="11"/>
  <c r="AB99" i="11"/>
  <c r="AB78" i="11"/>
  <c r="AB54" i="11"/>
  <c r="AB268" i="11"/>
  <c r="AB167" i="11"/>
  <c r="AB139" i="11"/>
  <c r="AB132" i="11"/>
  <c r="AB129" i="11"/>
  <c r="AB126" i="11"/>
  <c r="AB79" i="11"/>
  <c r="AB55" i="11"/>
  <c r="AB31" i="11"/>
  <c r="AB12" i="11"/>
  <c r="AB257" i="11"/>
  <c r="AB83" i="11"/>
  <c r="AB24" i="11"/>
  <c r="AB107" i="11"/>
  <c r="AB30" i="11"/>
  <c r="AB9" i="11"/>
  <c r="AB182" i="11"/>
  <c r="AB22" i="11"/>
  <c r="AB4" i="11"/>
  <c r="AB46" i="11"/>
  <c r="AB342" i="11"/>
  <c r="AB104" i="11"/>
  <c r="AB6" i="11"/>
  <c r="AB196" i="11"/>
  <c r="AB44" i="11"/>
  <c r="AB33" i="11"/>
  <c r="AB19" i="11"/>
  <c r="AB8" i="11"/>
  <c r="AB23" i="11"/>
  <c r="AB20" i="11"/>
  <c r="AB87" i="11"/>
  <c r="AB59" i="11"/>
  <c r="AB10" i="11"/>
  <c r="AB21" i="11"/>
  <c r="AB192" i="11"/>
  <c r="AB70" i="11"/>
  <c r="AB234" i="11"/>
  <c r="AB81" i="11"/>
  <c r="AB206" i="11"/>
  <c r="AB140" i="11"/>
  <c r="AB18" i="11"/>
  <c r="AB85" i="11"/>
  <c r="AB35" i="11"/>
  <c r="AB7" i="11"/>
  <c r="AB5" i="11"/>
  <c r="AB57" i="11"/>
  <c r="AB11" i="11"/>
  <c r="AB186" i="11"/>
  <c r="AB91" i="11"/>
  <c r="AB68" i="11"/>
  <c r="I502" i="10"/>
  <c r="I503" i="10" s="1" a="1"/>
  <c r="W503" i="10" s="1"/>
  <c r="X502" i="10"/>
  <c r="E20" i="4"/>
  <c r="B5" i="8"/>
  <c r="AC503" i="7"/>
  <c r="AC497" i="7"/>
  <c r="AC491" i="7"/>
  <c r="AC485" i="7"/>
  <c r="AC479" i="7"/>
  <c r="AC473" i="7"/>
  <c r="AC467" i="7"/>
  <c r="AC461" i="7"/>
  <c r="AC502" i="7"/>
  <c r="AC496" i="7"/>
  <c r="AC490" i="7"/>
  <c r="AC484" i="7"/>
  <c r="AC478" i="7"/>
  <c r="AC472" i="7"/>
  <c r="AC466" i="7"/>
  <c r="AC488" i="7"/>
  <c r="AC464" i="7"/>
  <c r="AC455" i="7"/>
  <c r="AC454" i="7"/>
  <c r="AC440" i="7"/>
  <c r="AC489" i="7"/>
  <c r="AC480" i="7"/>
  <c r="AC465" i="7"/>
  <c r="AC453" i="7"/>
  <c r="AC439" i="7"/>
  <c r="AC500" i="7"/>
  <c r="AC474" i="7"/>
  <c r="AC457" i="7"/>
  <c r="AC427" i="7"/>
  <c r="AC482" i="7"/>
  <c r="AC463" i="7"/>
  <c r="AC458" i="7"/>
  <c r="AC449" i="7"/>
  <c r="AC426" i="7"/>
  <c r="AC415" i="7"/>
  <c r="AC409" i="7"/>
  <c r="AC403" i="7"/>
  <c r="AC397" i="7"/>
  <c r="AC391" i="7"/>
  <c r="AC385" i="7"/>
  <c r="AC493" i="7"/>
  <c r="AC471" i="7"/>
  <c r="AC459" i="7"/>
  <c r="AC450" i="7"/>
  <c r="AC425" i="7"/>
  <c r="AC501" i="7"/>
  <c r="AC475" i="7"/>
  <c r="AC451" i="7"/>
  <c r="AC441" i="7"/>
  <c r="AC424" i="7"/>
  <c r="AC414" i="7"/>
  <c r="AC486" i="7"/>
  <c r="AC423" i="7"/>
  <c r="AC368" i="7"/>
  <c r="AC367" i="7"/>
  <c r="AC353" i="7"/>
  <c r="AC340" i="7"/>
  <c r="AC334" i="7"/>
  <c r="AC328" i="7"/>
  <c r="AC494" i="7"/>
  <c r="AC446" i="7"/>
  <c r="AC384" i="7"/>
  <c r="AC383" i="7"/>
  <c r="AC382" i="7"/>
  <c r="AC381" i="7"/>
  <c r="AC498" i="7"/>
  <c r="AC436" i="7"/>
  <c r="AC433" i="7"/>
  <c r="AC430" i="7"/>
  <c r="AC420" i="7"/>
  <c r="AC380" i="7"/>
  <c r="AC379" i="7"/>
  <c r="AC492" i="7"/>
  <c r="AC456" i="7"/>
  <c r="AC444" i="7"/>
  <c r="AC416" i="7"/>
  <c r="AC410" i="7"/>
  <c r="AC390" i="7"/>
  <c r="AC389" i="7"/>
  <c r="AC388" i="7"/>
  <c r="AC387" i="7"/>
  <c r="AC386" i="7"/>
  <c r="AC406" i="7"/>
  <c r="AC395" i="7"/>
  <c r="AC392" i="7"/>
  <c r="AC373" i="7"/>
  <c r="AC372" i="7"/>
  <c r="AC371" i="7"/>
  <c r="AC370" i="7"/>
  <c r="AC369" i="7"/>
  <c r="AC332" i="7"/>
  <c r="AC322" i="7"/>
  <c r="AC316" i="7"/>
  <c r="AC310" i="7"/>
  <c r="AC304" i="7"/>
  <c r="AC298" i="7"/>
  <c r="AC292" i="7"/>
  <c r="AC286" i="7"/>
  <c r="AC280" i="7"/>
  <c r="AC274" i="7"/>
  <c r="AC476" i="7"/>
  <c r="AC443" i="7"/>
  <c r="AC431" i="7"/>
  <c r="AC377" i="7"/>
  <c r="AC376" i="7"/>
  <c r="AC375" i="7"/>
  <c r="AC374" i="7"/>
  <c r="AC331" i="7"/>
  <c r="AC470" i="7"/>
  <c r="AC448" i="7"/>
  <c r="AC438" i="7"/>
  <c r="AC429" i="7"/>
  <c r="AC401" i="7"/>
  <c r="AC398" i="7"/>
  <c r="AC330" i="7"/>
  <c r="AC321" i="7"/>
  <c r="AC315" i="7"/>
  <c r="AC309" i="7"/>
  <c r="AC303" i="7"/>
  <c r="AC469" i="7"/>
  <c r="AC460" i="7"/>
  <c r="AC452" i="7"/>
  <c r="AC445" i="7"/>
  <c r="AC442" i="7"/>
  <c r="AC422" i="7"/>
  <c r="AC418" i="7"/>
  <c r="AC481" i="7"/>
  <c r="AC483" i="7"/>
  <c r="AC499" i="7"/>
  <c r="AC477" i="7"/>
  <c r="AC468" i="7"/>
  <c r="AC462" i="7"/>
  <c r="AC495" i="7"/>
  <c r="AC358" i="7"/>
  <c r="AC347" i="7"/>
  <c r="AC339" i="7"/>
  <c r="AC329" i="7"/>
  <c r="AC307" i="7"/>
  <c r="AC297" i="7"/>
  <c r="AC283" i="7"/>
  <c r="AC399" i="7"/>
  <c r="AC366" i="7"/>
  <c r="AC362" i="7"/>
  <c r="AC351" i="7"/>
  <c r="AC323" i="7"/>
  <c r="AC308" i="7"/>
  <c r="AC296" i="7"/>
  <c r="AC282" i="7"/>
  <c r="AC271" i="7"/>
  <c r="AC265" i="7"/>
  <c r="AC259" i="7"/>
  <c r="AC253" i="7"/>
  <c r="AC247" i="7"/>
  <c r="AC241" i="7"/>
  <c r="AC235" i="7"/>
  <c r="AC411" i="7"/>
  <c r="AC355" i="7"/>
  <c r="AC324" i="7"/>
  <c r="AC295" i="7"/>
  <c r="AC281" i="7"/>
  <c r="AC378" i="7"/>
  <c r="AC359" i="7"/>
  <c r="AC348" i="7"/>
  <c r="AC344" i="7"/>
  <c r="AC325" i="7"/>
  <c r="AC294" i="7"/>
  <c r="AC279" i="7"/>
  <c r="AC270" i="7"/>
  <c r="AC264" i="7"/>
  <c r="AC258" i="7"/>
  <c r="AC252" i="7"/>
  <c r="AC246" i="7"/>
  <c r="AC240" i="7"/>
  <c r="AC234" i="7"/>
  <c r="AC435" i="7"/>
  <c r="AC432" i="7"/>
  <c r="AC447" i="7"/>
  <c r="AC428" i="7"/>
  <c r="AC419" i="7"/>
  <c r="AC421" i="7"/>
  <c r="AC412" i="7"/>
  <c r="AC407" i="7"/>
  <c r="AC405" i="7"/>
  <c r="AC487" i="7"/>
  <c r="AC434" i="7"/>
  <c r="AC360" i="7"/>
  <c r="AC356" i="7"/>
  <c r="AC350" i="7"/>
  <c r="AC338" i="7"/>
  <c r="AC336" i="7"/>
  <c r="AC300" i="7"/>
  <c r="AC290" i="7"/>
  <c r="AC276" i="7"/>
  <c r="AC262" i="7"/>
  <c r="AC238" i="7"/>
  <c r="AC222" i="7"/>
  <c r="AC208" i="7"/>
  <c r="AC194" i="7"/>
  <c r="AC193" i="7"/>
  <c r="AC179" i="7"/>
  <c r="AC173" i="7"/>
  <c r="AC167" i="7"/>
  <c r="AC161" i="7"/>
  <c r="AC155" i="7"/>
  <c r="AC149" i="7"/>
  <c r="AC143" i="7"/>
  <c r="AC137" i="7"/>
  <c r="AC131" i="7"/>
  <c r="AC125" i="7"/>
  <c r="AC119" i="7"/>
  <c r="AC113" i="7"/>
  <c r="AC394" i="7"/>
  <c r="AC364" i="7"/>
  <c r="AC354" i="7"/>
  <c r="AC311" i="7"/>
  <c r="AC306" i="7"/>
  <c r="AC272" i="7"/>
  <c r="AC268" i="7"/>
  <c r="AC263" i="7"/>
  <c r="AC254" i="7"/>
  <c r="AC239" i="7"/>
  <c r="AC221" i="7"/>
  <c r="AC207" i="7"/>
  <c r="AC192" i="7"/>
  <c r="AC404" i="7"/>
  <c r="AC255" i="7"/>
  <c r="AC220" i="7"/>
  <c r="AC206" i="7"/>
  <c r="AC205" i="7"/>
  <c r="AC191" i="7"/>
  <c r="AC178" i="7"/>
  <c r="AC341" i="7"/>
  <c r="AC326" i="7"/>
  <c r="AC301" i="7"/>
  <c r="AC291" i="7"/>
  <c r="AC287" i="7"/>
  <c r="AC277" i="7"/>
  <c r="AC273" i="7"/>
  <c r="AC269" i="7"/>
  <c r="AC256" i="7"/>
  <c r="AC402" i="7"/>
  <c r="AC343" i="7"/>
  <c r="AC417" i="7"/>
  <c r="AC396" i="7"/>
  <c r="AC408" i="7"/>
  <c r="AC361" i="7"/>
  <c r="AC357" i="7"/>
  <c r="AC365" i="7"/>
  <c r="AC305" i="7"/>
  <c r="AC333" i="7"/>
  <c r="AC327" i="7"/>
  <c r="AC320" i="7"/>
  <c r="AC299" i="7"/>
  <c r="AC400" i="7"/>
  <c r="AC352" i="7"/>
  <c r="AC342" i="7"/>
  <c r="AC293" i="7"/>
  <c r="AC437" i="7"/>
  <c r="AC413" i="7"/>
  <c r="AC346" i="7"/>
  <c r="AC318" i="7"/>
  <c r="AC313" i="7"/>
  <c r="AC345" i="7"/>
  <c r="AC267" i="7"/>
  <c r="AC251" i="7"/>
  <c r="AC228" i="7"/>
  <c r="AC214" i="7"/>
  <c r="AC199" i="7"/>
  <c r="AC189" i="7"/>
  <c r="AC166" i="7"/>
  <c r="AC152" i="7"/>
  <c r="AC138" i="7"/>
  <c r="AC123" i="7"/>
  <c r="AC109" i="7"/>
  <c r="AC103" i="7"/>
  <c r="AC312" i="7"/>
  <c r="AC285" i="7"/>
  <c r="AC224" i="7"/>
  <c r="AC209" i="7"/>
  <c r="AC184" i="7"/>
  <c r="AC165" i="7"/>
  <c r="AC151" i="7"/>
  <c r="AC136" i="7"/>
  <c r="AC122" i="7"/>
  <c r="AC249" i="7"/>
  <c r="AC244" i="7"/>
  <c r="AC232" i="7"/>
  <c r="AC215" i="7"/>
  <c r="AC190" i="7"/>
  <c r="AC164" i="7"/>
  <c r="AC150" i="7"/>
  <c r="AC135" i="7"/>
  <c r="AC121" i="7"/>
  <c r="AC108" i="7"/>
  <c r="AC102" i="7"/>
  <c r="AC278" i="7"/>
  <c r="AC229" i="7"/>
  <c r="AC225" i="7"/>
  <c r="AC210" i="7"/>
  <c r="AC200" i="7"/>
  <c r="AC185" i="7"/>
  <c r="AC163" i="7"/>
  <c r="AC148" i="7"/>
  <c r="AC134" i="7"/>
  <c r="AC120" i="7"/>
  <c r="AC319" i="7"/>
  <c r="AC261" i="7"/>
  <c r="AC242" i="7"/>
  <c r="AC237" i="7"/>
  <c r="AC216" i="7"/>
  <c r="AC257" i="7"/>
  <c r="AC211" i="7"/>
  <c r="AC393" i="7"/>
  <c r="AC363" i="7"/>
  <c r="AC317" i="7"/>
  <c r="AC302" i="7"/>
  <c r="AC250" i="7"/>
  <c r="AC245" i="7"/>
  <c r="AC230" i="7"/>
  <c r="AC349" i="7"/>
  <c r="AC212" i="7"/>
  <c r="AC337" i="7"/>
  <c r="AC288" i="7"/>
  <c r="AC314" i="7"/>
  <c r="AC275" i="7"/>
  <c r="AC231" i="7"/>
  <c r="AC223" i="7"/>
  <c r="AC213" i="7"/>
  <c r="AC335" i="7"/>
  <c r="AC260" i="7"/>
  <c r="AC236" i="7"/>
  <c r="AC219" i="7"/>
  <c r="AC175" i="7"/>
  <c r="AC172" i="7"/>
  <c r="AC168" i="7"/>
  <c r="AC158" i="7"/>
  <c r="AC144" i="7"/>
  <c r="AC100" i="7"/>
  <c r="AC98" i="7"/>
  <c r="AC83" i="7"/>
  <c r="AC69" i="7"/>
  <c r="AC55" i="7"/>
  <c r="AC54" i="7"/>
  <c r="AC40" i="7"/>
  <c r="AC20" i="7"/>
  <c r="AC7" i="7"/>
  <c r="AC6" i="7"/>
  <c r="AC227" i="7"/>
  <c r="AC197" i="7"/>
  <c r="AC195" i="7"/>
  <c r="AC180" i="7"/>
  <c r="AC162" i="7"/>
  <c r="AC105" i="7"/>
  <c r="AC101" i="7"/>
  <c r="AC97" i="7"/>
  <c r="AC96" i="7"/>
  <c r="AC82" i="7"/>
  <c r="AC68" i="7"/>
  <c r="AC53" i="7"/>
  <c r="AC39" i="7"/>
  <c r="AC31" i="7"/>
  <c r="AC25" i="7"/>
  <c r="AC15" i="7"/>
  <c r="AC11" i="7"/>
  <c r="AC266" i="7"/>
  <c r="AC226" i="7"/>
  <c r="AC182" i="7"/>
  <c r="AC141" i="7"/>
  <c r="AC127" i="7"/>
  <c r="AC117" i="7"/>
  <c r="AC95" i="7"/>
  <c r="AC81" i="7"/>
  <c r="AC67" i="7"/>
  <c r="AC66" i="7"/>
  <c r="AC52" i="7"/>
  <c r="AC38" i="7"/>
  <c r="AC218" i="7"/>
  <c r="AC169" i="7"/>
  <c r="AC159" i="7"/>
  <c r="AC145" i="7"/>
  <c r="AC106" i="7"/>
  <c r="AC94" i="7"/>
  <c r="AC80" i="7"/>
  <c r="AC65" i="7"/>
  <c r="AC51" i="7"/>
  <c r="AC37" i="7"/>
  <c r="AC36" i="7"/>
  <c r="AC30" i="7"/>
  <c r="AC24" i="7"/>
  <c r="AC19" i="7"/>
  <c r="AC14" i="7"/>
  <c r="AC233" i="7"/>
  <c r="AC217" i="7"/>
  <c r="AC204" i="7"/>
  <c r="AC202" i="7"/>
  <c r="AC187" i="7"/>
  <c r="AC124" i="7"/>
  <c r="AC110" i="7"/>
  <c r="AC170" i="7"/>
  <c r="AC160" i="7"/>
  <c r="AC156" i="7"/>
  <c r="AC146" i="7"/>
  <c r="AC289" i="7"/>
  <c r="AC198" i="7"/>
  <c r="AC196" i="7"/>
  <c r="AC181" i="7"/>
  <c r="AC174" i="7"/>
  <c r="AC183" i="7"/>
  <c r="AC153" i="7"/>
  <c r="AC139" i="7"/>
  <c r="AC284" i="7"/>
  <c r="AC171" i="7"/>
  <c r="AC157" i="7"/>
  <c r="AC147" i="7"/>
  <c r="AC203" i="7"/>
  <c r="AC201" i="7"/>
  <c r="AC186" i="7"/>
  <c r="AC177" i="7"/>
  <c r="AC114" i="7"/>
  <c r="AC112" i="7"/>
  <c r="AC41" i="7"/>
  <c r="AC34" i="7"/>
  <c r="AC8" i="7"/>
  <c r="AC42" i="7"/>
  <c r="AC59" i="7"/>
  <c r="AC45" i="7"/>
  <c r="AC4" i="7"/>
  <c r="AB3" i="7"/>
  <c r="AC3" i="7" s="1"/>
  <c r="AC9" i="7"/>
  <c r="AC188" i="7"/>
  <c r="AC130" i="7"/>
  <c r="AC87" i="7"/>
  <c r="AC77" i="7"/>
  <c r="AC73" i="7"/>
  <c r="AC63" i="7"/>
  <c r="AC49" i="7"/>
  <c r="AC35" i="7"/>
  <c r="AC21" i="7"/>
  <c r="AC5" i="7"/>
  <c r="AC176" i="7"/>
  <c r="AC142" i="7"/>
  <c r="AC118" i="7"/>
  <c r="AC91" i="7"/>
  <c r="AC10" i="7"/>
  <c r="AC17" i="7"/>
  <c r="AC116" i="7"/>
  <c r="AC111" i="7"/>
  <c r="AC84" i="7"/>
  <c r="AC70" i="7"/>
  <c r="AC60" i="7"/>
  <c r="AC56" i="7"/>
  <c r="AC46" i="7"/>
  <c r="AC26" i="7"/>
  <c r="AC22" i="7"/>
  <c r="AC16" i="7"/>
  <c r="AC50" i="7"/>
  <c r="AC133" i="7"/>
  <c r="AC129" i="7"/>
  <c r="AC126" i="7"/>
  <c r="AC88" i="7"/>
  <c r="AC78" i="7"/>
  <c r="AC74" i="7"/>
  <c r="AC64" i="7"/>
  <c r="AC248" i="7"/>
  <c r="AC140" i="7"/>
  <c r="AC92" i="7"/>
  <c r="AC27" i="7"/>
  <c r="AC23" i="7"/>
  <c r="AC243" i="7"/>
  <c r="AC104" i="7"/>
  <c r="AC71" i="7"/>
  <c r="AC57" i="7"/>
  <c r="AC47" i="7"/>
  <c r="AC43" i="7"/>
  <c r="AC18" i="7"/>
  <c r="AC132" i="7"/>
  <c r="AC128" i="7"/>
  <c r="AC115" i="7"/>
  <c r="AC89" i="7"/>
  <c r="AC85" i="7"/>
  <c r="AC75" i="7"/>
  <c r="AC61" i="7"/>
  <c r="AC32" i="7"/>
  <c r="AC28" i="7"/>
  <c r="AC93" i="7"/>
  <c r="AC79" i="7"/>
  <c r="AC154" i="7"/>
  <c r="AC72" i="7"/>
  <c r="AC58" i="7"/>
  <c r="AC48" i="7"/>
  <c r="AC44" i="7"/>
  <c r="AC33" i="7"/>
  <c r="AC29" i="7"/>
  <c r="AC62" i="7"/>
  <c r="AC86" i="7"/>
  <c r="AC12" i="7"/>
  <c r="AC99" i="7"/>
  <c r="AC76" i="7"/>
  <c r="AC13" i="7"/>
  <c r="AC90" i="7"/>
  <c r="AC107" i="7"/>
  <c r="AA503" i="7"/>
  <c r="AA497" i="7"/>
  <c r="AA491" i="7"/>
  <c r="AA485" i="7"/>
  <c r="AA479" i="7"/>
  <c r="AA473" i="7"/>
  <c r="AA467" i="7"/>
  <c r="AA461" i="7"/>
  <c r="AA455" i="7"/>
  <c r="AA449" i="7"/>
  <c r="AA443" i="7"/>
  <c r="AA437" i="7"/>
  <c r="AA431" i="7"/>
  <c r="AA496" i="7"/>
  <c r="AA487" i="7"/>
  <c r="AA472" i="7"/>
  <c r="AA463" i="7"/>
  <c r="AA456" i="7"/>
  <c r="AA441" i="7"/>
  <c r="AA429" i="7"/>
  <c r="AA423" i="7"/>
  <c r="AA488" i="7"/>
  <c r="AA464" i="7"/>
  <c r="AA454" i="7"/>
  <c r="AA440" i="7"/>
  <c r="AA492" i="7"/>
  <c r="AA489" i="7"/>
  <c r="AA470" i="7"/>
  <c r="AA448" i="7"/>
  <c r="AA439" i="7"/>
  <c r="AA438" i="7"/>
  <c r="AA428" i="7"/>
  <c r="AA416" i="7"/>
  <c r="AA410" i="7"/>
  <c r="AA404" i="7"/>
  <c r="AA398" i="7"/>
  <c r="AA392" i="7"/>
  <c r="AA386" i="7"/>
  <c r="AA380" i="7"/>
  <c r="AA374" i="7"/>
  <c r="AA368" i="7"/>
  <c r="AA362" i="7"/>
  <c r="AA356" i="7"/>
  <c r="AA350" i="7"/>
  <c r="AA344" i="7"/>
  <c r="AA500" i="7"/>
  <c r="AA478" i="7"/>
  <c r="AA474" i="7"/>
  <c r="AA457" i="7"/>
  <c r="AA427" i="7"/>
  <c r="AA482" i="7"/>
  <c r="AA458" i="7"/>
  <c r="AA426" i="7"/>
  <c r="AA415" i="7"/>
  <c r="AA409" i="7"/>
  <c r="AA493" i="7"/>
  <c r="AA490" i="7"/>
  <c r="AA471" i="7"/>
  <c r="AA459" i="7"/>
  <c r="AA450" i="7"/>
  <c r="AA425" i="7"/>
  <c r="AA484" i="7"/>
  <c r="AA480" i="7"/>
  <c r="AA451" i="7"/>
  <c r="AA419" i="7"/>
  <c r="AA369" i="7"/>
  <c r="AA354" i="7"/>
  <c r="AA486" i="7"/>
  <c r="AA494" i="7"/>
  <c r="AA465" i="7"/>
  <c r="AA446" i="7"/>
  <c r="AA385" i="7"/>
  <c r="AA384" i="7"/>
  <c r="AA383" i="7"/>
  <c r="AA382" i="7"/>
  <c r="AA381" i="7"/>
  <c r="AA502" i="7"/>
  <c r="AA498" i="7"/>
  <c r="AA436" i="7"/>
  <c r="AA433" i="7"/>
  <c r="AA430" i="7"/>
  <c r="AA420" i="7"/>
  <c r="AA379" i="7"/>
  <c r="AA501" i="7"/>
  <c r="AA495" i="7"/>
  <c r="AA411" i="7"/>
  <c r="AA333" i="7"/>
  <c r="AA453" i="7"/>
  <c r="AA406" i="7"/>
  <c r="AA395" i="7"/>
  <c r="AA373" i="7"/>
  <c r="AA372" i="7"/>
  <c r="AA371" i="7"/>
  <c r="AA370" i="7"/>
  <c r="AA332" i="7"/>
  <c r="AA322" i="7"/>
  <c r="AA316" i="7"/>
  <c r="AA310" i="7"/>
  <c r="AA476" i="7"/>
  <c r="AA377" i="7"/>
  <c r="AA376" i="7"/>
  <c r="AA375" i="7"/>
  <c r="AA331" i="7"/>
  <c r="AA475" i="7"/>
  <c r="AA424" i="7"/>
  <c r="AA414" i="7"/>
  <c r="AA401" i="7"/>
  <c r="AA483" i="7"/>
  <c r="AA499" i="7"/>
  <c r="AA477" i="7"/>
  <c r="AA468" i="7"/>
  <c r="AA462" i="7"/>
  <c r="AA481" i="7"/>
  <c r="AA417" i="7"/>
  <c r="AA397" i="7"/>
  <c r="AA343" i="7"/>
  <c r="AA315" i="7"/>
  <c r="AA306" i="7"/>
  <c r="AA299" i="7"/>
  <c r="AA298" i="7"/>
  <c r="AA284" i="7"/>
  <c r="AA272" i="7"/>
  <c r="AA266" i="7"/>
  <c r="AA260" i="7"/>
  <c r="AA254" i="7"/>
  <c r="AA248" i="7"/>
  <c r="AA242" i="7"/>
  <c r="AA236" i="7"/>
  <c r="AA230" i="7"/>
  <c r="AA224" i="7"/>
  <c r="AA218" i="7"/>
  <c r="AA212" i="7"/>
  <c r="AA206" i="7"/>
  <c r="AA200" i="7"/>
  <c r="AA194" i="7"/>
  <c r="AA188" i="7"/>
  <c r="AA182" i="7"/>
  <c r="AA460" i="7"/>
  <c r="AA444" i="7"/>
  <c r="AA358" i="7"/>
  <c r="AA347" i="7"/>
  <c r="AA339" i="7"/>
  <c r="AA329" i="7"/>
  <c r="AA307" i="7"/>
  <c r="AA297" i="7"/>
  <c r="AA283" i="7"/>
  <c r="AA399" i="7"/>
  <c r="AA366" i="7"/>
  <c r="AA351" i="7"/>
  <c r="AA334" i="7"/>
  <c r="AA323" i="7"/>
  <c r="AA308" i="7"/>
  <c r="AA296" i="7"/>
  <c r="AA282" i="7"/>
  <c r="AA271" i="7"/>
  <c r="AA265" i="7"/>
  <c r="AA422" i="7"/>
  <c r="AA390" i="7"/>
  <c r="AA355" i="7"/>
  <c r="AA340" i="7"/>
  <c r="AA330" i="7"/>
  <c r="AA324" i="7"/>
  <c r="AA309" i="7"/>
  <c r="AA295" i="7"/>
  <c r="AA281" i="7"/>
  <c r="AA280" i="7"/>
  <c r="AA442" i="7"/>
  <c r="AA435" i="7"/>
  <c r="AA432" i="7"/>
  <c r="AA413" i="7"/>
  <c r="AA408" i="7"/>
  <c r="AA447" i="7"/>
  <c r="AA403" i="7"/>
  <c r="AA394" i="7"/>
  <c r="AA469" i="7"/>
  <c r="AA452" i="7"/>
  <c r="AA418" i="7"/>
  <c r="AA445" i="7"/>
  <c r="AA421" i="7"/>
  <c r="AA412" i="7"/>
  <c r="AA405" i="7"/>
  <c r="AA391" i="7"/>
  <c r="AA346" i="7"/>
  <c r="AA318" i="7"/>
  <c r="AA313" i="7"/>
  <c r="AA286" i="7"/>
  <c r="AA267" i="7"/>
  <c r="AA261" i="7"/>
  <c r="AA246" i="7"/>
  <c r="AA237" i="7"/>
  <c r="AA223" i="7"/>
  <c r="AA209" i="7"/>
  <c r="AA195" i="7"/>
  <c r="AA180" i="7"/>
  <c r="AA434" i="7"/>
  <c r="AA360" i="7"/>
  <c r="AA338" i="7"/>
  <c r="AA336" i="7"/>
  <c r="AA300" i="7"/>
  <c r="AA290" i="7"/>
  <c r="AA276" i="7"/>
  <c r="AA262" i="7"/>
  <c r="AA238" i="7"/>
  <c r="AA222" i="7"/>
  <c r="AA208" i="7"/>
  <c r="AA193" i="7"/>
  <c r="AA179" i="7"/>
  <c r="AA378" i="7"/>
  <c r="AA364" i="7"/>
  <c r="AA311" i="7"/>
  <c r="AA294" i="7"/>
  <c r="AA268" i="7"/>
  <c r="AA263" i="7"/>
  <c r="AA247" i="7"/>
  <c r="AA239" i="7"/>
  <c r="AA221" i="7"/>
  <c r="AA207" i="7"/>
  <c r="AA192" i="7"/>
  <c r="AA466" i="7"/>
  <c r="AA387" i="7"/>
  <c r="AA321" i="7"/>
  <c r="AA264" i="7"/>
  <c r="AA255" i="7"/>
  <c r="AA240" i="7"/>
  <c r="AA393" i="7"/>
  <c r="AA349" i="7"/>
  <c r="AA345" i="7"/>
  <c r="AA319" i="7"/>
  <c r="AA314" i="7"/>
  <c r="AA402" i="7"/>
  <c r="AA396" i="7"/>
  <c r="AA367" i="7"/>
  <c r="AA363" i="7"/>
  <c r="AA337" i="7"/>
  <c r="AA335" i="7"/>
  <c r="AA317" i="7"/>
  <c r="AA312" i="7"/>
  <c r="AA302" i="7"/>
  <c r="AA292" i="7"/>
  <c r="AA288" i="7"/>
  <c r="AA407" i="7"/>
  <c r="AA361" i="7"/>
  <c r="AA357" i="7"/>
  <c r="AA389" i="7"/>
  <c r="AA365" i="7"/>
  <c r="AA305" i="7"/>
  <c r="AA388" i="7"/>
  <c r="AA348" i="7"/>
  <c r="AA327" i="7"/>
  <c r="AA325" i="7"/>
  <c r="AA320" i="7"/>
  <c r="AA289" i="7"/>
  <c r="AA400" i="7"/>
  <c r="AA352" i="7"/>
  <c r="AA342" i="7"/>
  <c r="AA303" i="7"/>
  <c r="AA293" i="7"/>
  <c r="AA253" i="7"/>
  <c r="AA219" i="7"/>
  <c r="AA204" i="7"/>
  <c r="AA183" i="7"/>
  <c r="AA168" i="7"/>
  <c r="AA167" i="7"/>
  <c r="AA153" i="7"/>
  <c r="AA139" i="7"/>
  <c r="AA124" i="7"/>
  <c r="AA110" i="7"/>
  <c r="AA256" i="7"/>
  <c r="AA251" i="7"/>
  <c r="AA228" i="7"/>
  <c r="AA214" i="7"/>
  <c r="AA199" i="7"/>
  <c r="AA189" i="7"/>
  <c r="AA166" i="7"/>
  <c r="AA152" i="7"/>
  <c r="AA138" i="7"/>
  <c r="AA137" i="7"/>
  <c r="AA123" i="7"/>
  <c r="AA109" i="7"/>
  <c r="AA103" i="7"/>
  <c r="AA97" i="7"/>
  <c r="AA91" i="7"/>
  <c r="AA85" i="7"/>
  <c r="AA79" i="7"/>
  <c r="AA73" i="7"/>
  <c r="AA67" i="7"/>
  <c r="AA61" i="7"/>
  <c r="AA55" i="7"/>
  <c r="AA49" i="7"/>
  <c r="AA43" i="7"/>
  <c r="AA37" i="7"/>
  <c r="AA304" i="7"/>
  <c r="AA287" i="7"/>
  <c r="AA285" i="7"/>
  <c r="AA220" i="7"/>
  <c r="AA205" i="7"/>
  <c r="AA184" i="7"/>
  <c r="AA165" i="7"/>
  <c r="AA151" i="7"/>
  <c r="AA136" i="7"/>
  <c r="AA122" i="7"/>
  <c r="AA274" i="7"/>
  <c r="AA270" i="7"/>
  <c r="AA249" i="7"/>
  <c r="AA244" i="7"/>
  <c r="AA232" i="7"/>
  <c r="AA215" i="7"/>
  <c r="AA190" i="7"/>
  <c r="AA164" i="7"/>
  <c r="AA150" i="7"/>
  <c r="AA149" i="7"/>
  <c r="AA135" i="7"/>
  <c r="AA121" i="7"/>
  <c r="AA108" i="7"/>
  <c r="AA102" i="7"/>
  <c r="AA341" i="7"/>
  <c r="AA278" i="7"/>
  <c r="AA229" i="7"/>
  <c r="AA225" i="7"/>
  <c r="AA210" i="7"/>
  <c r="AA353" i="7"/>
  <c r="AA259" i="7"/>
  <c r="AA235" i="7"/>
  <c r="AA216" i="7"/>
  <c r="AA233" i="7"/>
  <c r="AA226" i="7"/>
  <c r="AA217" i="7"/>
  <c r="AA326" i="7"/>
  <c r="AA301" i="7"/>
  <c r="AA250" i="7"/>
  <c r="AA245" i="7"/>
  <c r="AA291" i="7"/>
  <c r="AA243" i="7"/>
  <c r="AA241" i="7"/>
  <c r="AA227" i="7"/>
  <c r="AA359" i="7"/>
  <c r="AA279" i="7"/>
  <c r="AA275" i="7"/>
  <c r="AA258" i="7"/>
  <c r="AA234" i="7"/>
  <c r="AA231" i="7"/>
  <c r="AA213" i="7"/>
  <c r="AA257" i="7"/>
  <c r="AA154" i="7"/>
  <c r="AA140" i="7"/>
  <c r="AA130" i="7"/>
  <c r="AA126" i="7"/>
  <c r="AA116" i="7"/>
  <c r="AA104" i="7"/>
  <c r="AA99" i="7"/>
  <c r="AA84" i="7"/>
  <c r="AA70" i="7"/>
  <c r="AA56" i="7"/>
  <c r="AA41" i="7"/>
  <c r="AA32" i="7"/>
  <c r="AA26" i="7"/>
  <c r="AA16" i="7"/>
  <c r="Z3" i="7"/>
  <c r="AA3" i="7" s="1"/>
  <c r="AA328" i="7"/>
  <c r="AA175" i="7"/>
  <c r="AA172" i="7"/>
  <c r="AA158" i="7"/>
  <c r="AA148" i="7"/>
  <c r="AA144" i="7"/>
  <c r="AA134" i="7"/>
  <c r="AA120" i="7"/>
  <c r="AA100" i="7"/>
  <c r="AA98" i="7"/>
  <c r="AA83" i="7"/>
  <c r="AA69" i="7"/>
  <c r="AA54" i="7"/>
  <c r="AA40" i="7"/>
  <c r="AA20" i="7"/>
  <c r="AA7" i="7"/>
  <c r="AA197" i="7"/>
  <c r="AA191" i="7"/>
  <c r="AA162" i="7"/>
  <c r="AA113" i="7"/>
  <c r="AA105" i="7"/>
  <c r="AA101" i="7"/>
  <c r="AA96" i="7"/>
  <c r="AA82" i="7"/>
  <c r="AA68" i="7"/>
  <c r="AA53" i="7"/>
  <c r="AA39" i="7"/>
  <c r="AA31" i="7"/>
  <c r="AA25" i="7"/>
  <c r="AA15" i="7"/>
  <c r="AA11" i="7"/>
  <c r="AA277" i="7"/>
  <c r="AA155" i="7"/>
  <c r="AA141" i="7"/>
  <c r="AA131" i="7"/>
  <c r="AA127" i="7"/>
  <c r="AA117" i="7"/>
  <c r="AA95" i="7"/>
  <c r="AA81" i="7"/>
  <c r="AA66" i="7"/>
  <c r="AA52" i="7"/>
  <c r="AA38" i="7"/>
  <c r="AA6" i="7"/>
  <c r="AA211" i="7"/>
  <c r="AA178" i="7"/>
  <c r="AA173" i="7"/>
  <c r="AA169" i="7"/>
  <c r="AA159" i="7"/>
  <c r="AA145" i="7"/>
  <c r="AA106" i="7"/>
  <c r="AA252" i="7"/>
  <c r="AA176" i="7"/>
  <c r="AA142" i="7"/>
  <c r="AA273" i="7"/>
  <c r="AA170" i="7"/>
  <c r="AA160" i="7"/>
  <c r="AA156" i="7"/>
  <c r="AA146" i="7"/>
  <c r="AA132" i="7"/>
  <c r="AA198" i="7"/>
  <c r="AA196" i="7"/>
  <c r="AA181" i="7"/>
  <c r="AA174" i="7"/>
  <c r="AA143" i="7"/>
  <c r="AA171" i="7"/>
  <c r="AA161" i="7"/>
  <c r="AA157" i="7"/>
  <c r="AA147" i="7"/>
  <c r="AA133" i="7"/>
  <c r="AA201" i="7"/>
  <c r="AA119" i="7"/>
  <c r="AA107" i="7"/>
  <c r="AA90" i="7"/>
  <c r="AA86" i="7"/>
  <c r="AA76" i="7"/>
  <c r="AA62" i="7"/>
  <c r="AA114" i="7"/>
  <c r="AA112" i="7"/>
  <c r="AA94" i="7"/>
  <c r="AA80" i="7"/>
  <c r="AA34" i="7"/>
  <c r="AA30" i="7"/>
  <c r="AA8" i="7"/>
  <c r="AA4" i="7"/>
  <c r="AA269" i="7"/>
  <c r="AA177" i="7"/>
  <c r="AA59" i="7"/>
  <c r="AA45" i="7"/>
  <c r="AA9" i="7"/>
  <c r="AA5" i="7"/>
  <c r="AA36" i="7"/>
  <c r="AA22" i="7"/>
  <c r="AA187" i="7"/>
  <c r="AA87" i="7"/>
  <c r="AA77" i="7"/>
  <c r="AA63" i="7"/>
  <c r="AA35" i="7"/>
  <c r="AA21" i="7"/>
  <c r="AA186" i="7"/>
  <c r="AA118" i="7"/>
  <c r="AA42" i="7"/>
  <c r="AA10" i="7"/>
  <c r="AA185" i="7"/>
  <c r="AA111" i="7"/>
  <c r="AA60" i="7"/>
  <c r="AA46" i="7"/>
  <c r="AA129" i="7"/>
  <c r="AA88" i="7"/>
  <c r="AA78" i="7"/>
  <c r="AA74" i="7"/>
  <c r="AA64" i="7"/>
  <c r="AA50" i="7"/>
  <c r="AA92" i="7"/>
  <c r="AA27" i="7"/>
  <c r="AA23" i="7"/>
  <c r="AA17" i="7"/>
  <c r="AA125" i="7"/>
  <c r="AA71" i="7"/>
  <c r="AA57" i="7"/>
  <c r="AA47" i="7"/>
  <c r="AA163" i="7"/>
  <c r="AA128" i="7"/>
  <c r="AA115" i="7"/>
  <c r="AA89" i="7"/>
  <c r="AA75" i="7"/>
  <c r="AA65" i="7"/>
  <c r="AA51" i="7"/>
  <c r="AA28" i="7"/>
  <c r="AA203" i="7"/>
  <c r="AA93" i="7"/>
  <c r="AA29" i="7"/>
  <c r="AA12" i="7"/>
  <c r="AA202" i="7"/>
  <c r="AA44" i="7"/>
  <c r="AA48" i="7"/>
  <c r="AA14" i="7"/>
  <c r="AA72" i="7"/>
  <c r="AA24" i="7"/>
  <c r="AA18" i="7"/>
  <c r="AA58" i="7"/>
  <c r="AA13" i="7"/>
  <c r="AA19" i="7"/>
  <c r="AA33" i="7"/>
  <c r="I501" i="6"/>
  <c r="I502" i="6" s="1" a="1"/>
  <c r="W501" i="6"/>
  <c r="X501" i="6" s="1"/>
  <c r="Y501" i="6" s="1"/>
  <c r="I501" i="5"/>
  <c r="I502" i="5" s="1" a="1"/>
  <c r="W501" i="5"/>
  <c r="X501" i="5" s="1"/>
  <c r="Y501" i="5" s="1"/>
  <c r="I503" i="13" l="1"/>
  <c r="AA3" i="13" a="1"/>
  <c r="Y3" i="13" a="1"/>
  <c r="W503" i="13"/>
  <c r="X503" i="13" s="1"/>
  <c r="E18" i="13" s="1"/>
  <c r="D12" i="8" s="1"/>
  <c r="I503" i="12"/>
  <c r="Y3" i="12" a="1"/>
  <c r="AA3" i="12" a="1"/>
  <c r="W503" i="12"/>
  <c r="X503" i="12" s="1"/>
  <c r="E18" i="12" s="1"/>
  <c r="D13" i="8" s="1"/>
  <c r="E19" i="11"/>
  <c r="E21" i="11"/>
  <c r="D23" i="8" s="1" a="1"/>
  <c r="D23" i="8" s="1"/>
  <c r="X503" i="10"/>
  <c r="E18" i="10" s="1"/>
  <c r="D10" i="8" s="1"/>
  <c r="I503" i="10"/>
  <c r="AA3" i="10" a="1"/>
  <c r="Y3" i="10" a="1"/>
  <c r="B25" i="8"/>
  <c r="F5" i="8"/>
  <c r="E21" i="7"/>
  <c r="B22" i="8" s="1"/>
  <c r="E19" i="7"/>
  <c r="I502" i="6"/>
  <c r="I503" i="6" s="1" a="1"/>
  <c r="W502" i="6"/>
  <c r="X502" i="6" s="1"/>
  <c r="Y502" i="6" s="1"/>
  <c r="I502" i="5"/>
  <c r="I503" i="5" s="1" a="1"/>
  <c r="W502" i="5"/>
  <c r="X502" i="5" s="1"/>
  <c r="Y502" i="5" s="1"/>
  <c r="E20" i="11" l="1"/>
  <c r="B11" i="8" a="1"/>
  <c r="B11" i="8" s="1"/>
  <c r="Z492" i="13"/>
  <c r="Z480" i="13"/>
  <c r="Z468" i="13"/>
  <c r="Z456" i="13"/>
  <c r="Z444" i="13"/>
  <c r="Z432" i="13"/>
  <c r="Z503" i="13"/>
  <c r="Z491" i="13"/>
  <c r="Z479" i="13"/>
  <c r="Z467" i="13"/>
  <c r="Z455" i="13"/>
  <c r="Z443" i="13"/>
  <c r="Z431" i="13"/>
  <c r="Z502" i="13"/>
  <c r="Z490" i="13"/>
  <c r="Z478" i="13"/>
  <c r="Z466" i="13"/>
  <c r="Z454" i="13"/>
  <c r="Z442" i="13"/>
  <c r="Z430" i="13"/>
  <c r="Z501" i="13"/>
  <c r="Z489" i="13"/>
  <c r="Z477" i="13"/>
  <c r="Z465" i="13"/>
  <c r="Z453" i="13"/>
  <c r="Z441" i="13"/>
  <c r="Z429" i="13"/>
  <c r="Z500" i="13"/>
  <c r="Z488" i="13"/>
  <c r="Z476" i="13"/>
  <c r="Z464" i="13"/>
  <c r="Z452" i="13"/>
  <c r="Z440" i="13"/>
  <c r="Z428" i="13"/>
  <c r="Z494" i="13"/>
  <c r="Z482" i="13"/>
  <c r="Z497" i="13"/>
  <c r="Z450" i="13"/>
  <c r="Z447" i="13"/>
  <c r="Z423" i="13"/>
  <c r="Z411" i="13"/>
  <c r="Z399" i="13"/>
  <c r="Z387" i="13"/>
  <c r="Z375" i="13"/>
  <c r="Z363" i="13"/>
  <c r="Z351" i="13"/>
  <c r="Z339" i="13"/>
  <c r="Z484" i="13"/>
  <c r="Z461" i="13"/>
  <c r="Z458" i="13"/>
  <c r="Z422" i="13"/>
  <c r="Z410" i="13"/>
  <c r="Z398" i="13"/>
  <c r="Z386" i="13"/>
  <c r="Z374" i="13"/>
  <c r="Z362" i="13"/>
  <c r="Z350" i="13"/>
  <c r="Z338" i="13"/>
  <c r="Z495" i="13"/>
  <c r="Z475" i="13"/>
  <c r="Z472" i="13"/>
  <c r="Z469" i="13"/>
  <c r="Z426" i="13"/>
  <c r="Z421" i="13"/>
  <c r="Z409" i="13"/>
  <c r="Z397" i="13"/>
  <c r="Z385" i="13"/>
  <c r="Z373" i="13"/>
  <c r="Z361" i="13"/>
  <c r="Z349" i="13"/>
  <c r="Z493" i="13"/>
  <c r="Z437" i="13"/>
  <c r="Z434" i="13"/>
  <c r="Z420" i="13"/>
  <c r="Z408" i="13"/>
  <c r="Z396" i="13"/>
  <c r="Z384" i="13"/>
  <c r="Z372" i="13"/>
  <c r="Z360" i="13"/>
  <c r="Z348" i="13"/>
  <c r="Z336" i="13"/>
  <c r="Z487" i="13"/>
  <c r="Z451" i="13"/>
  <c r="Z448" i="13"/>
  <c r="Z445" i="13"/>
  <c r="Z419" i="13"/>
  <c r="Z407" i="13"/>
  <c r="Z395" i="13"/>
  <c r="Z383" i="13"/>
  <c r="Z486" i="13"/>
  <c r="Z439" i="13"/>
  <c r="Z436" i="13"/>
  <c r="Z433" i="13"/>
  <c r="Z424" i="13"/>
  <c r="Z412" i="13"/>
  <c r="Z400" i="13"/>
  <c r="Z498" i="13"/>
  <c r="Z418" i="13"/>
  <c r="Z394" i="13"/>
  <c r="Z368" i="13"/>
  <c r="Z364" i="13"/>
  <c r="Z328" i="13"/>
  <c r="Z316" i="13"/>
  <c r="Z304" i="13"/>
  <c r="Z473" i="13"/>
  <c r="Z470" i="13"/>
  <c r="Z405" i="13"/>
  <c r="Z347" i="13"/>
  <c r="Z343" i="13"/>
  <c r="Z438" i="13"/>
  <c r="Z435" i="13"/>
  <c r="Z416" i="13"/>
  <c r="Z392" i="13"/>
  <c r="Z382" i="13"/>
  <c r="Z379" i="13"/>
  <c r="Z358" i="13"/>
  <c r="Z354" i="13"/>
  <c r="Z483" i="13"/>
  <c r="Z403" i="13"/>
  <c r="Z369" i="13"/>
  <c r="Z365" i="13"/>
  <c r="Z325" i="13"/>
  <c r="Z463" i="13"/>
  <c r="Z460" i="13"/>
  <c r="Z457" i="13"/>
  <c r="Z414" i="13"/>
  <c r="Z390" i="13"/>
  <c r="Z376" i="13"/>
  <c r="Z344" i="13"/>
  <c r="Z481" i="13"/>
  <c r="Z402" i="13"/>
  <c r="Z381" i="13"/>
  <c r="Z378" i="13"/>
  <c r="Z346" i="13"/>
  <c r="Z356" i="13"/>
  <c r="Z330" i="13"/>
  <c r="Z320" i="13"/>
  <c r="Z290" i="13"/>
  <c r="Z278" i="13"/>
  <c r="Z266" i="13"/>
  <c r="Z254" i="13"/>
  <c r="Z242" i="13"/>
  <c r="Z230" i="13"/>
  <c r="Z218" i="13"/>
  <c r="Z449" i="13"/>
  <c r="Z391" i="13"/>
  <c r="Z367" i="13"/>
  <c r="Z331" i="13"/>
  <c r="Z321" i="13"/>
  <c r="Z289" i="13"/>
  <c r="Z277" i="13"/>
  <c r="Z265" i="13"/>
  <c r="Z253" i="13"/>
  <c r="Z474" i="13"/>
  <c r="Z413" i="13"/>
  <c r="Z353" i="13"/>
  <c r="Z342" i="13"/>
  <c r="Z337" i="13"/>
  <c r="Z322" i="13"/>
  <c r="Z288" i="13"/>
  <c r="Z276" i="13"/>
  <c r="Z264" i="13"/>
  <c r="Z252" i="13"/>
  <c r="Z499" i="13"/>
  <c r="Z401" i="13"/>
  <c r="Z355" i="13"/>
  <c r="Z323" i="13"/>
  <c r="Z287" i="13"/>
  <c r="Z275" i="13"/>
  <c r="Z459" i="13"/>
  <c r="Z380" i="13"/>
  <c r="Z366" i="13"/>
  <c r="Z334" i="13"/>
  <c r="Z324" i="13"/>
  <c r="Z286" i="13"/>
  <c r="Z274" i="13"/>
  <c r="Z262" i="13"/>
  <c r="Z427" i="13"/>
  <c r="Z393" i="13"/>
  <c r="Z496" i="13"/>
  <c r="Z404" i="13"/>
  <c r="Z417" i="13"/>
  <c r="Z388" i="13"/>
  <c r="Z345" i="13"/>
  <c r="Z340" i="13"/>
  <c r="Z333" i="13"/>
  <c r="Z329" i="13"/>
  <c r="Z359" i="13"/>
  <c r="Z318" i="13"/>
  <c r="Z309" i="13"/>
  <c r="Z302" i="13"/>
  <c r="Z273" i="13"/>
  <c r="Z270" i="13"/>
  <c r="Z267" i="13"/>
  <c r="Z250" i="13"/>
  <c r="Z244" i="13"/>
  <c r="Z243" i="13"/>
  <c r="Z206" i="13"/>
  <c r="Z194" i="13"/>
  <c r="Z182" i="13"/>
  <c r="Z170" i="13"/>
  <c r="Z158" i="13"/>
  <c r="Z146" i="13"/>
  <c r="Z471" i="13"/>
  <c r="Z370" i="13"/>
  <c r="Z314" i="13"/>
  <c r="Z284" i="13"/>
  <c r="Z281" i="13"/>
  <c r="Z261" i="13"/>
  <c r="Z255" i="13"/>
  <c r="Z205" i="13"/>
  <c r="Z193" i="13"/>
  <c r="Z181" i="13"/>
  <c r="Z169" i="13"/>
  <c r="Z157" i="13"/>
  <c r="Z307" i="13"/>
  <c r="Z300" i="13"/>
  <c r="Z295" i="13"/>
  <c r="Z292" i="13"/>
  <c r="Z251" i="13"/>
  <c r="Z245" i="13"/>
  <c r="Z204" i="13"/>
  <c r="Z192" i="13"/>
  <c r="Z180" i="13"/>
  <c r="Z168" i="13"/>
  <c r="Z406" i="13"/>
  <c r="Z352" i="13"/>
  <c r="Z332" i="13"/>
  <c r="Z312" i="13"/>
  <c r="Z256" i="13"/>
  <c r="Z203" i="13"/>
  <c r="Z191" i="13"/>
  <c r="Z179" i="13"/>
  <c r="Z167" i="13"/>
  <c r="Z155" i="13"/>
  <c r="Z446" i="13"/>
  <c r="Z415" i="13"/>
  <c r="Z341" i="13"/>
  <c r="Z305" i="13"/>
  <c r="Z298" i="13"/>
  <c r="Z271" i="13"/>
  <c r="Z268" i="13"/>
  <c r="Z246" i="13"/>
  <c r="Z202" i="13"/>
  <c r="Z190" i="13"/>
  <c r="Z485" i="13"/>
  <c r="Z357" i="13"/>
  <c r="Z327" i="13"/>
  <c r="Z310" i="13"/>
  <c r="Z303" i="13"/>
  <c r="Z285" i="13"/>
  <c r="Z389" i="13"/>
  <c r="Z317" i="13"/>
  <c r="Z313" i="13"/>
  <c r="Z294" i="13"/>
  <c r="Z291" i="13"/>
  <c r="Z263" i="13"/>
  <c r="Z248" i="13"/>
  <c r="Z232" i="13"/>
  <c r="Z225" i="13"/>
  <c r="Z166" i="13"/>
  <c r="Z162" i="13"/>
  <c r="Z130" i="13"/>
  <c r="Z118" i="13"/>
  <c r="Z106" i="13"/>
  <c r="Z94" i="13"/>
  <c r="Z82" i="13"/>
  <c r="Z70" i="13"/>
  <c r="Z371" i="13"/>
  <c r="Z297" i="13"/>
  <c r="Z237" i="13"/>
  <c r="Z211" i="13"/>
  <c r="Z187" i="13"/>
  <c r="Z177" i="13"/>
  <c r="Z173" i="13"/>
  <c r="Z145" i="13"/>
  <c r="Z144" i="13"/>
  <c r="Z143" i="13"/>
  <c r="Z142" i="13"/>
  <c r="Z141" i="13"/>
  <c r="Z129" i="13"/>
  <c r="Z117" i="13"/>
  <c r="Z105" i="13"/>
  <c r="Z93" i="13"/>
  <c r="Z81" i="13"/>
  <c r="Z69" i="13"/>
  <c r="Z308" i="13"/>
  <c r="Z296" i="13"/>
  <c r="Z293" i="13"/>
  <c r="Z223" i="13"/>
  <c r="Z216" i="13"/>
  <c r="Z201" i="13"/>
  <c r="Z198" i="13"/>
  <c r="Z195" i="13"/>
  <c r="Z184" i="13"/>
  <c r="Z152" i="13"/>
  <c r="Z151" i="13"/>
  <c r="Z150" i="13"/>
  <c r="Z149" i="13"/>
  <c r="Z148" i="13"/>
  <c r="Z147" i="13"/>
  <c r="Z140" i="13"/>
  <c r="Z128" i="13"/>
  <c r="Z116" i="13"/>
  <c r="Z104" i="13"/>
  <c r="Z92" i="13"/>
  <c r="Z425" i="13"/>
  <c r="Z326" i="13"/>
  <c r="Z258" i="13"/>
  <c r="Z235" i="13"/>
  <c r="Z228" i="13"/>
  <c r="Z209" i="13"/>
  <c r="Z163" i="13"/>
  <c r="Z153" i="13"/>
  <c r="Z139" i="13"/>
  <c r="Z127" i="13"/>
  <c r="Z115" i="13"/>
  <c r="Z103" i="13"/>
  <c r="Z91" i="13"/>
  <c r="Z240" i="13"/>
  <c r="Z221" i="13"/>
  <c r="Z214" i="13"/>
  <c r="Z178" i="13"/>
  <c r="Z174" i="13"/>
  <c r="Z154" i="13"/>
  <c r="Z138" i="13"/>
  <c r="Z126" i="13"/>
  <c r="Z114" i="13"/>
  <c r="Z315" i="13"/>
  <c r="Z299" i="13"/>
  <c r="Z260" i="13"/>
  <c r="Z247" i="13"/>
  <c r="Z233" i="13"/>
  <c r="Z226" i="13"/>
  <c r="Z462" i="13"/>
  <c r="Z377" i="13"/>
  <c r="Z283" i="13"/>
  <c r="Z272" i="13"/>
  <c r="Z238" i="13"/>
  <c r="Z219" i="13"/>
  <c r="Z212" i="13"/>
  <c r="Z279" i="13"/>
  <c r="Z239" i="13"/>
  <c r="Z220" i="13"/>
  <c r="Z213" i="13"/>
  <c r="Z208" i="13"/>
  <c r="Z183" i="13"/>
  <c r="Z319" i="13"/>
  <c r="Z249" i="13"/>
  <c r="Z217" i="13"/>
  <c r="Z189" i="13"/>
  <c r="Z186" i="13"/>
  <c r="Z161" i="13"/>
  <c r="Z156" i="13"/>
  <c r="Z135" i="13"/>
  <c r="Z132" i="13"/>
  <c r="Z53" i="13"/>
  <c r="Z41" i="13"/>
  <c r="Z29" i="13"/>
  <c r="Z19" i="13"/>
  <c r="Z4" i="13"/>
  <c r="Z269" i="13"/>
  <c r="Z172" i="13"/>
  <c r="Z99" i="13"/>
  <c r="Z95" i="13"/>
  <c r="Z88" i="13"/>
  <c r="Z71" i="13"/>
  <c r="Z52" i="13"/>
  <c r="Z40" i="13"/>
  <c r="Z28" i="13"/>
  <c r="Z335" i="13"/>
  <c r="Z306" i="13"/>
  <c r="Z222" i="13"/>
  <c r="Z188" i="13"/>
  <c r="Z185" i="13"/>
  <c r="Z111" i="13"/>
  <c r="Z108" i="13"/>
  <c r="Z72" i="13"/>
  <c r="Z51" i="13"/>
  <c r="Z39" i="13"/>
  <c r="Z27" i="13"/>
  <c r="Z18" i="13"/>
  <c r="Z11" i="13"/>
  <c r="Z227" i="13"/>
  <c r="Z125" i="13"/>
  <c r="Z122" i="13"/>
  <c r="Z119" i="13"/>
  <c r="Z89" i="13"/>
  <c r="Z83" i="13"/>
  <c r="Z73" i="13"/>
  <c r="Z50" i="13"/>
  <c r="Z38" i="13"/>
  <c r="Z26" i="13"/>
  <c r="Z231" i="13"/>
  <c r="Z207" i="13"/>
  <c r="Z171" i="13"/>
  <c r="Z160" i="13"/>
  <c r="Z136" i="13"/>
  <c r="Z133" i="13"/>
  <c r="Z100" i="13"/>
  <c r="Z96" i="13"/>
  <c r="Z74" i="13"/>
  <c r="Z64" i="13"/>
  <c r="Z63" i="13"/>
  <c r="Z62" i="13"/>
  <c r="Z61" i="13"/>
  <c r="Z49" i="13"/>
  <c r="Z37" i="13"/>
  <c r="Z25" i="13"/>
  <c r="Z17" i="13"/>
  <c r="Y3" i="13"/>
  <c r="Z3" i="13" s="1"/>
  <c r="Z236" i="13"/>
  <c r="Z210" i="13"/>
  <c r="Z282" i="13"/>
  <c r="Z234" i="13"/>
  <c r="Z165" i="13"/>
  <c r="Z159" i="13"/>
  <c r="Z102" i="13"/>
  <c r="Z24" i="13"/>
  <c r="Z21" i="13"/>
  <c r="Z36" i="13"/>
  <c r="Z311" i="13"/>
  <c r="Z259" i="13"/>
  <c r="Z200" i="13"/>
  <c r="Z124" i="13"/>
  <c r="Z121" i="13"/>
  <c r="Z79" i="13"/>
  <c r="Z77" i="13"/>
  <c r="Z75" i="13"/>
  <c r="Z35" i="13"/>
  <c r="Z32" i="13"/>
  <c r="Z12" i="13"/>
  <c r="Z10" i="13"/>
  <c r="Z14" i="13"/>
  <c r="Z280" i="13"/>
  <c r="Z90" i="13"/>
  <c r="Z46" i="13"/>
  <c r="Z43" i="13"/>
  <c r="Z257" i="13"/>
  <c r="Z241" i="13"/>
  <c r="Z199" i="13"/>
  <c r="Z164" i="13"/>
  <c r="Z123" i="13"/>
  <c r="Z120" i="13"/>
  <c r="Z101" i="13"/>
  <c r="Z85" i="13"/>
  <c r="Z60" i="13"/>
  <c r="Z57" i="13"/>
  <c r="Z54" i="13"/>
  <c r="Z16" i="13"/>
  <c r="Z9" i="13"/>
  <c r="Z6" i="13"/>
  <c r="Z30" i="13"/>
  <c r="Z301" i="13"/>
  <c r="Z229" i="13"/>
  <c r="Z215" i="13"/>
  <c r="Z67" i="13"/>
  <c r="Z65" i="13"/>
  <c r="Z22" i="13"/>
  <c r="Z13" i="13"/>
  <c r="Z23" i="13"/>
  <c r="Z176" i="13"/>
  <c r="Z197" i="13"/>
  <c r="Z113" i="13"/>
  <c r="Z110" i="13"/>
  <c r="Z107" i="13"/>
  <c r="Z98" i="13"/>
  <c r="Z47" i="13"/>
  <c r="Z87" i="13"/>
  <c r="Z80" i="13"/>
  <c r="Z78" i="13"/>
  <c r="Z76" i="13"/>
  <c r="Z58" i="13"/>
  <c r="Z55" i="13"/>
  <c r="Z224" i="13"/>
  <c r="Z196" i="13"/>
  <c r="Z175" i="13"/>
  <c r="Z112" i="13"/>
  <c r="Z109" i="13"/>
  <c r="Z84" i="13"/>
  <c r="Z97" i="13"/>
  <c r="Z34" i="13"/>
  <c r="Z31" i="13"/>
  <c r="Z20" i="13"/>
  <c r="Z137" i="13"/>
  <c r="Z134" i="13"/>
  <c r="Z131" i="13"/>
  <c r="Z68" i="13"/>
  <c r="Z66" i="13"/>
  <c r="Z48" i="13"/>
  <c r="Z45" i="13"/>
  <c r="Z42" i="13"/>
  <c r="Z86" i="13"/>
  <c r="Z59" i="13"/>
  <c r="Z56" i="13"/>
  <c r="Z15" i="13"/>
  <c r="Z8" i="13"/>
  <c r="Z5" i="13"/>
  <c r="Z33" i="13"/>
  <c r="Z44" i="13"/>
  <c r="Z7" i="13"/>
  <c r="AB503" i="13"/>
  <c r="AB491" i="13"/>
  <c r="AB479" i="13"/>
  <c r="AB467" i="13"/>
  <c r="AB455" i="13"/>
  <c r="AB443" i="13"/>
  <c r="AB431" i="13"/>
  <c r="AB502" i="13"/>
  <c r="AB490" i="13"/>
  <c r="AB478" i="13"/>
  <c r="AB466" i="13"/>
  <c r="AB454" i="13"/>
  <c r="AB442" i="13"/>
  <c r="AB430" i="13"/>
  <c r="AB501" i="13"/>
  <c r="AB489" i="13"/>
  <c r="AB477" i="13"/>
  <c r="AB465" i="13"/>
  <c r="AB453" i="13"/>
  <c r="AB441" i="13"/>
  <c r="AB429" i="13"/>
  <c r="AB500" i="13"/>
  <c r="AB488" i="13"/>
  <c r="AB476" i="13"/>
  <c r="AB464" i="13"/>
  <c r="AB452" i="13"/>
  <c r="AB440" i="13"/>
  <c r="AB428" i="13"/>
  <c r="AB499" i="13"/>
  <c r="AB487" i="13"/>
  <c r="AB475" i="13"/>
  <c r="AB463" i="13"/>
  <c r="AB451" i="13"/>
  <c r="AB439" i="13"/>
  <c r="AB427" i="13"/>
  <c r="AB493" i="13"/>
  <c r="AB481" i="13"/>
  <c r="AB484" i="13"/>
  <c r="AB461" i="13"/>
  <c r="AB458" i="13"/>
  <c r="AB422" i="13"/>
  <c r="AB410" i="13"/>
  <c r="AB398" i="13"/>
  <c r="AB386" i="13"/>
  <c r="AB374" i="13"/>
  <c r="AB362" i="13"/>
  <c r="AB350" i="13"/>
  <c r="AB338" i="13"/>
  <c r="AB495" i="13"/>
  <c r="AB472" i="13"/>
  <c r="AB469" i="13"/>
  <c r="AB426" i="13"/>
  <c r="AB421" i="13"/>
  <c r="AB409" i="13"/>
  <c r="AB397" i="13"/>
  <c r="AB385" i="13"/>
  <c r="AB373" i="13"/>
  <c r="AB361" i="13"/>
  <c r="AB349" i="13"/>
  <c r="AB337" i="13"/>
  <c r="AB482" i="13"/>
  <c r="AB437" i="13"/>
  <c r="AB434" i="13"/>
  <c r="AB420" i="13"/>
  <c r="AB408" i="13"/>
  <c r="AB396" i="13"/>
  <c r="AB384" i="13"/>
  <c r="AB372" i="13"/>
  <c r="AB360" i="13"/>
  <c r="AB348" i="13"/>
  <c r="AB480" i="13"/>
  <c r="AB448" i="13"/>
  <c r="AB445" i="13"/>
  <c r="AB419" i="13"/>
  <c r="AB407" i="13"/>
  <c r="AB395" i="13"/>
  <c r="AB383" i="13"/>
  <c r="AB371" i="13"/>
  <c r="AB359" i="13"/>
  <c r="AB347" i="13"/>
  <c r="AB335" i="13"/>
  <c r="AB498" i="13"/>
  <c r="AB462" i="13"/>
  <c r="AB459" i="13"/>
  <c r="AB456" i="13"/>
  <c r="AB418" i="13"/>
  <c r="AB406" i="13"/>
  <c r="AB394" i="13"/>
  <c r="AB382" i="13"/>
  <c r="AB497" i="13"/>
  <c r="AB450" i="13"/>
  <c r="AB447" i="13"/>
  <c r="AB444" i="13"/>
  <c r="AB423" i="13"/>
  <c r="AB411" i="13"/>
  <c r="AB399" i="13"/>
  <c r="AB473" i="13"/>
  <c r="AB470" i="13"/>
  <c r="AB405" i="13"/>
  <c r="AB375" i="13"/>
  <c r="AB343" i="13"/>
  <c r="AB327" i="13"/>
  <c r="AB315" i="13"/>
  <c r="AB303" i="13"/>
  <c r="AB438" i="13"/>
  <c r="AB435" i="13"/>
  <c r="AB432" i="13"/>
  <c r="AB416" i="13"/>
  <c r="AB392" i="13"/>
  <c r="AB379" i="13"/>
  <c r="AB358" i="13"/>
  <c r="AB354" i="13"/>
  <c r="AB483" i="13"/>
  <c r="AB403" i="13"/>
  <c r="AB387" i="13"/>
  <c r="AB369" i="13"/>
  <c r="AB365" i="13"/>
  <c r="AB494" i="13"/>
  <c r="AB460" i="13"/>
  <c r="AB457" i="13"/>
  <c r="AB414" i="13"/>
  <c r="AB390" i="13"/>
  <c r="AB376" i="13"/>
  <c r="AB344" i="13"/>
  <c r="AB324" i="13"/>
  <c r="AB425" i="13"/>
  <c r="AB401" i="13"/>
  <c r="AB355" i="13"/>
  <c r="AB351" i="13"/>
  <c r="AB339" i="13"/>
  <c r="AB486" i="13"/>
  <c r="AB492" i="13"/>
  <c r="AB474" i="13"/>
  <c r="AB471" i="13"/>
  <c r="AB468" i="13"/>
  <c r="AB413" i="13"/>
  <c r="AB389" i="13"/>
  <c r="AB357" i="13"/>
  <c r="AB353" i="13"/>
  <c r="AB342" i="13"/>
  <c r="AB449" i="13"/>
  <c r="AB391" i="13"/>
  <c r="AB367" i="13"/>
  <c r="AB331" i="13"/>
  <c r="AB321" i="13"/>
  <c r="AB289" i="13"/>
  <c r="AB277" i="13"/>
  <c r="AB265" i="13"/>
  <c r="AB253" i="13"/>
  <c r="AB241" i="13"/>
  <c r="AB229" i="13"/>
  <c r="AB217" i="13"/>
  <c r="AB402" i="13"/>
  <c r="AB381" i="13"/>
  <c r="AB378" i="13"/>
  <c r="AB322" i="13"/>
  <c r="AB288" i="13"/>
  <c r="AB276" i="13"/>
  <c r="AB264" i="13"/>
  <c r="AB252" i="13"/>
  <c r="AB436" i="13"/>
  <c r="AB424" i="13"/>
  <c r="AB364" i="13"/>
  <c r="AB323" i="13"/>
  <c r="AB287" i="13"/>
  <c r="AB275" i="13"/>
  <c r="AB263" i="13"/>
  <c r="AB251" i="13"/>
  <c r="AB412" i="13"/>
  <c r="AB380" i="13"/>
  <c r="AB366" i="13"/>
  <c r="AB334" i="13"/>
  <c r="AB286" i="13"/>
  <c r="AB274" i="13"/>
  <c r="AB393" i="13"/>
  <c r="AB377" i="13"/>
  <c r="AB285" i="13"/>
  <c r="AB273" i="13"/>
  <c r="AB261" i="13"/>
  <c r="AB496" i="13"/>
  <c r="AB404" i="13"/>
  <c r="AB446" i="13"/>
  <c r="AB415" i="13"/>
  <c r="AB356" i="13"/>
  <c r="AB330" i="13"/>
  <c r="AB370" i="13"/>
  <c r="AB328" i="13"/>
  <c r="AB314" i="13"/>
  <c r="AB284" i="13"/>
  <c r="AB281" i="13"/>
  <c r="AB278" i="13"/>
  <c r="AB255" i="13"/>
  <c r="AB205" i="13"/>
  <c r="AB193" i="13"/>
  <c r="AB181" i="13"/>
  <c r="AB169" i="13"/>
  <c r="AB157" i="13"/>
  <c r="AB145" i="13"/>
  <c r="AB433" i="13"/>
  <c r="AB388" i="13"/>
  <c r="AB333" i="13"/>
  <c r="AB307" i="13"/>
  <c r="AB300" i="13"/>
  <c r="AB295" i="13"/>
  <c r="AB292" i="13"/>
  <c r="AB245" i="13"/>
  <c r="AB204" i="13"/>
  <c r="AB192" i="13"/>
  <c r="AB180" i="13"/>
  <c r="AB168" i="13"/>
  <c r="AB156" i="13"/>
  <c r="AB352" i="13"/>
  <c r="AB332" i="13"/>
  <c r="AB325" i="13"/>
  <c r="AB312" i="13"/>
  <c r="AB256" i="13"/>
  <c r="AB203" i="13"/>
  <c r="AB191" i="13"/>
  <c r="AB179" i="13"/>
  <c r="AB167" i="13"/>
  <c r="AB417" i="13"/>
  <c r="AB363" i="13"/>
  <c r="AB341" i="13"/>
  <c r="AB336" i="13"/>
  <c r="AB305" i="13"/>
  <c r="AB298" i="13"/>
  <c r="AB271" i="13"/>
  <c r="AB268" i="13"/>
  <c r="AB246" i="13"/>
  <c r="AB202" i="13"/>
  <c r="AB190" i="13"/>
  <c r="AB178" i="13"/>
  <c r="AB166" i="13"/>
  <c r="AB154" i="13"/>
  <c r="AB485" i="13"/>
  <c r="AB346" i="13"/>
  <c r="AB310" i="13"/>
  <c r="AB282" i="13"/>
  <c r="AB279" i="13"/>
  <c r="AB262" i="13"/>
  <c r="AB257" i="13"/>
  <c r="AB201" i="13"/>
  <c r="AB189" i="13"/>
  <c r="AB368" i="13"/>
  <c r="AB319" i="13"/>
  <c r="AB317" i="13"/>
  <c r="AB296" i="13"/>
  <c r="AB293" i="13"/>
  <c r="AB290" i="13"/>
  <c r="AB320" i="13"/>
  <c r="AB318" i="13"/>
  <c r="AB316" i="13"/>
  <c r="AB309" i="13"/>
  <c r="AB302" i="13"/>
  <c r="AB297" i="13"/>
  <c r="AB244" i="13"/>
  <c r="AB237" i="13"/>
  <c r="AB218" i="13"/>
  <c r="AB211" i="13"/>
  <c r="AB187" i="13"/>
  <c r="AB177" i="13"/>
  <c r="AB173" i="13"/>
  <c r="AB144" i="13"/>
  <c r="AB143" i="13"/>
  <c r="AB142" i="13"/>
  <c r="AB141" i="13"/>
  <c r="AB129" i="13"/>
  <c r="AB117" i="13"/>
  <c r="AB105" i="13"/>
  <c r="AB93" i="13"/>
  <c r="AB81" i="13"/>
  <c r="AB69" i="13"/>
  <c r="AB308" i="13"/>
  <c r="AB250" i="13"/>
  <c r="AB230" i="13"/>
  <c r="AB223" i="13"/>
  <c r="AB216" i="13"/>
  <c r="AB198" i="13"/>
  <c r="AB195" i="13"/>
  <c r="AB184" i="13"/>
  <c r="AB152" i="13"/>
  <c r="AB151" i="13"/>
  <c r="AB150" i="13"/>
  <c r="AB149" i="13"/>
  <c r="AB148" i="13"/>
  <c r="AB147" i="13"/>
  <c r="AB146" i="13"/>
  <c r="AB140" i="13"/>
  <c r="AB128" i="13"/>
  <c r="AB116" i="13"/>
  <c r="AB104" i="13"/>
  <c r="AB92" i="13"/>
  <c r="AB80" i="13"/>
  <c r="AB68" i="13"/>
  <c r="AB326" i="13"/>
  <c r="AB258" i="13"/>
  <c r="AB242" i="13"/>
  <c r="AB235" i="13"/>
  <c r="AB228" i="13"/>
  <c r="AB209" i="13"/>
  <c r="AB206" i="13"/>
  <c r="AB163" i="13"/>
  <c r="AB158" i="13"/>
  <c r="AB153" i="13"/>
  <c r="AB139" i="13"/>
  <c r="AB127" i="13"/>
  <c r="AB115" i="13"/>
  <c r="AB103" i="13"/>
  <c r="AB91" i="13"/>
  <c r="AB304" i="13"/>
  <c r="AB254" i="13"/>
  <c r="AB240" i="13"/>
  <c r="AB221" i="13"/>
  <c r="AB214" i="13"/>
  <c r="AB174" i="13"/>
  <c r="AB170" i="13"/>
  <c r="AB138" i="13"/>
  <c r="AB126" i="13"/>
  <c r="AB114" i="13"/>
  <c r="AB102" i="13"/>
  <c r="AB90" i="13"/>
  <c r="AB400" i="13"/>
  <c r="AB340" i="13"/>
  <c r="AB299" i="13"/>
  <c r="AB270" i="13"/>
  <c r="AB260" i="13"/>
  <c r="AB247" i="13"/>
  <c r="AB233" i="13"/>
  <c r="AB226" i="13"/>
  <c r="AB188" i="13"/>
  <c r="AB185" i="13"/>
  <c r="AB159" i="13"/>
  <c r="AB137" i="13"/>
  <c r="AB125" i="13"/>
  <c r="AB113" i="13"/>
  <c r="AB283" i="13"/>
  <c r="AB272" i="13"/>
  <c r="AB238" i="13"/>
  <c r="AB219" i="13"/>
  <c r="AB212" i="13"/>
  <c r="AB311" i="13"/>
  <c r="AB267" i="13"/>
  <c r="AB249" i="13"/>
  <c r="AB231" i="13"/>
  <c r="AB224" i="13"/>
  <c r="AB345" i="13"/>
  <c r="AB313" i="13"/>
  <c r="AB294" i="13"/>
  <c r="AB291" i="13"/>
  <c r="AB248" i="13"/>
  <c r="AB232" i="13"/>
  <c r="AB225" i="13"/>
  <c r="AB162" i="13"/>
  <c r="AB269" i="13"/>
  <c r="AB243" i="13"/>
  <c r="AB172" i="13"/>
  <c r="AB99" i="13"/>
  <c r="AB95" i="13"/>
  <c r="AB88" i="13"/>
  <c r="AB71" i="13"/>
  <c r="AB52" i="13"/>
  <c r="AB40" i="13"/>
  <c r="AB28" i="13"/>
  <c r="AB306" i="13"/>
  <c r="AB222" i="13"/>
  <c r="AB208" i="13"/>
  <c r="AB183" i="13"/>
  <c r="AB111" i="13"/>
  <c r="AB108" i="13"/>
  <c r="AB82" i="13"/>
  <c r="AB72" i="13"/>
  <c r="AB51" i="13"/>
  <c r="AB39" i="13"/>
  <c r="AB27" i="13"/>
  <c r="AB18" i="13"/>
  <c r="AB11" i="13"/>
  <c r="AA3" i="13"/>
  <c r="AB3" i="13" s="1"/>
  <c r="AB227" i="13"/>
  <c r="AB122" i="13"/>
  <c r="AB119" i="13"/>
  <c r="AB89" i="13"/>
  <c r="AB83" i="13"/>
  <c r="AB73" i="13"/>
  <c r="AB50" i="13"/>
  <c r="AB38" i="13"/>
  <c r="AB26" i="13"/>
  <c r="AB207" i="13"/>
  <c r="AB171" i="13"/>
  <c r="AB160" i="13"/>
  <c r="AB155" i="13"/>
  <c r="AB136" i="13"/>
  <c r="AB133" i="13"/>
  <c r="AB130" i="13"/>
  <c r="AB100" i="13"/>
  <c r="AB96" i="13"/>
  <c r="AB74" i="13"/>
  <c r="AB64" i="13"/>
  <c r="AB63" i="13"/>
  <c r="AB62" i="13"/>
  <c r="AB61" i="13"/>
  <c r="AB49" i="13"/>
  <c r="AB37" i="13"/>
  <c r="AB25" i="13"/>
  <c r="AB17" i="13"/>
  <c r="AB329" i="13"/>
  <c r="AB236" i="13"/>
  <c r="AB210" i="13"/>
  <c r="AB182" i="13"/>
  <c r="AB84" i="13"/>
  <c r="AB75" i="13"/>
  <c r="AB65" i="13"/>
  <c r="AB60" i="13"/>
  <c r="AB48" i="13"/>
  <c r="AB36" i="13"/>
  <c r="AB24" i="13"/>
  <c r="AB16" i="13"/>
  <c r="AB10" i="13"/>
  <c r="AB215" i="13"/>
  <c r="AB165" i="13"/>
  <c r="AB112" i="13"/>
  <c r="AB109" i="13"/>
  <c r="AB106" i="13"/>
  <c r="AB301" i="13"/>
  <c r="AB266" i="13"/>
  <c r="AB239" i="13"/>
  <c r="AB213" i="13"/>
  <c r="AB186" i="13"/>
  <c r="AB161" i="13"/>
  <c r="AB259" i="13"/>
  <c r="AB234" i="13"/>
  <c r="AB220" i="13"/>
  <c r="AB200" i="13"/>
  <c r="AB124" i="13"/>
  <c r="AB121" i="13"/>
  <c r="AB118" i="13"/>
  <c r="AB79" i="13"/>
  <c r="AB77" i="13"/>
  <c r="AB35" i="13"/>
  <c r="AB32" i="13"/>
  <c r="AB29" i="13"/>
  <c r="AB12" i="13"/>
  <c r="AB31" i="13"/>
  <c r="AB280" i="13"/>
  <c r="AB46" i="13"/>
  <c r="AB43" i="13"/>
  <c r="AB4" i="13"/>
  <c r="AB199" i="13"/>
  <c r="AB164" i="13"/>
  <c r="AB123" i="13"/>
  <c r="AB120" i="13"/>
  <c r="AB101" i="13"/>
  <c r="AB85" i="13"/>
  <c r="AB57" i="13"/>
  <c r="AB54" i="13"/>
  <c r="AB9" i="13"/>
  <c r="AB6" i="13"/>
  <c r="AB67" i="13"/>
  <c r="AB22" i="13"/>
  <c r="AB13" i="13"/>
  <c r="AB176" i="13"/>
  <c r="AB33" i="13"/>
  <c r="AB30" i="13"/>
  <c r="AB47" i="13"/>
  <c r="AB19" i="13"/>
  <c r="AB197" i="13"/>
  <c r="AB110" i="13"/>
  <c r="AB107" i="13"/>
  <c r="AB98" i="13"/>
  <c r="AB44" i="13"/>
  <c r="AB87" i="13"/>
  <c r="AB78" i="13"/>
  <c r="AB76" i="13"/>
  <c r="AB58" i="13"/>
  <c r="AB55" i="13"/>
  <c r="AB196" i="13"/>
  <c r="AB175" i="13"/>
  <c r="AB135" i="13"/>
  <c r="AB132" i="13"/>
  <c r="AB23" i="13"/>
  <c r="AB97" i="13"/>
  <c r="AB34" i="13"/>
  <c r="AB20" i="13"/>
  <c r="AB134" i="13"/>
  <c r="AB131" i="13"/>
  <c r="AB66" i="13"/>
  <c r="AB45" i="13"/>
  <c r="AB42" i="13"/>
  <c r="AB194" i="13"/>
  <c r="AB86" i="13"/>
  <c r="AB59" i="13"/>
  <c r="AB56" i="13"/>
  <c r="AB53" i="13"/>
  <c r="AB15" i="13"/>
  <c r="AB8" i="13"/>
  <c r="AB5" i="13"/>
  <c r="AB94" i="13"/>
  <c r="AB70" i="13"/>
  <c r="AB21" i="13"/>
  <c r="AB41" i="13"/>
  <c r="AB14" i="13"/>
  <c r="AB7" i="13"/>
  <c r="AB503" i="12"/>
  <c r="AB491" i="12"/>
  <c r="AB479" i="12"/>
  <c r="AB467" i="12"/>
  <c r="AB455" i="12"/>
  <c r="AB443" i="12"/>
  <c r="AB431" i="12"/>
  <c r="AB502" i="12"/>
  <c r="AB490" i="12"/>
  <c r="AB478" i="12"/>
  <c r="AB466" i="12"/>
  <c r="AB454" i="12"/>
  <c r="AB442" i="12"/>
  <c r="AB430" i="12"/>
  <c r="AB501" i="12"/>
  <c r="AB489" i="12"/>
  <c r="AB477" i="12"/>
  <c r="AB465" i="12"/>
  <c r="AB453" i="12"/>
  <c r="AB441" i="12"/>
  <c r="AB429" i="12"/>
  <c r="AB500" i="12"/>
  <c r="AB488" i="12"/>
  <c r="AB476" i="12"/>
  <c r="AB464" i="12"/>
  <c r="AB452" i="12"/>
  <c r="AB440" i="12"/>
  <c r="AB428" i="12"/>
  <c r="AB499" i="12"/>
  <c r="AB492" i="12"/>
  <c r="AB480" i="12"/>
  <c r="AB468" i="12"/>
  <c r="AB448" i="12"/>
  <c r="AB444" i="12"/>
  <c r="AB424" i="12"/>
  <c r="AB412" i="12"/>
  <c r="AB400" i="12"/>
  <c r="AB497" i="12"/>
  <c r="AB474" i="12"/>
  <c r="AB471" i="12"/>
  <c r="AB463" i="12"/>
  <c r="AB459" i="12"/>
  <c r="AB427" i="12"/>
  <c r="AB423" i="12"/>
  <c r="AB411" i="12"/>
  <c r="AB399" i="12"/>
  <c r="AB485" i="12"/>
  <c r="AB482" i="12"/>
  <c r="AB438" i="12"/>
  <c r="AB434" i="12"/>
  <c r="AB422" i="12"/>
  <c r="AB410" i="12"/>
  <c r="AB398" i="12"/>
  <c r="AB495" i="12"/>
  <c r="AB449" i="12"/>
  <c r="AB445" i="12"/>
  <c r="AB421" i="12"/>
  <c r="AB460" i="12"/>
  <c r="AB456" i="12"/>
  <c r="AB475" i="12"/>
  <c r="AB472" i="12"/>
  <c r="AB469" i="12"/>
  <c r="AB498" i="12"/>
  <c r="AB450" i="12"/>
  <c r="AB436" i="12"/>
  <c r="AB420" i="12"/>
  <c r="AB405" i="12"/>
  <c r="AB384" i="12"/>
  <c r="AB372" i="12"/>
  <c r="AB416" i="12"/>
  <c r="AB395" i="12"/>
  <c r="AB383" i="12"/>
  <c r="AB371" i="12"/>
  <c r="AB457" i="12"/>
  <c r="AB406" i="12"/>
  <c r="AB394" i="12"/>
  <c r="AB382" i="12"/>
  <c r="AB370" i="12"/>
  <c r="AB358" i="12"/>
  <c r="AB346" i="12"/>
  <c r="AB417" i="12"/>
  <c r="AB396" i="12"/>
  <c r="AB393" i="12"/>
  <c r="AB381" i="12"/>
  <c r="AB369" i="12"/>
  <c r="AB494" i="12"/>
  <c r="AB487" i="12"/>
  <c r="AB484" i="12"/>
  <c r="AB481" i="12"/>
  <c r="AB462" i="12"/>
  <c r="AB435" i="12"/>
  <c r="AB426" i="12"/>
  <c r="AB407" i="12"/>
  <c r="AB401" i="12"/>
  <c r="AB392" i="12"/>
  <c r="AB380" i="12"/>
  <c r="AB368" i="12"/>
  <c r="AB493" i="12"/>
  <c r="AB486" i="12"/>
  <c r="AB483" i="12"/>
  <c r="AB458" i="12"/>
  <c r="AB404" i="12"/>
  <c r="AB461" i="12"/>
  <c r="AB437" i="12"/>
  <c r="AB389" i="12"/>
  <c r="AB379" i="12"/>
  <c r="AB376" i="12"/>
  <c r="AB373" i="12"/>
  <c r="AB326" i="12"/>
  <c r="AB314" i="12"/>
  <c r="AB302" i="12"/>
  <c r="AB290" i="12"/>
  <c r="AB278" i="12"/>
  <c r="AB266" i="12"/>
  <c r="AB254" i="12"/>
  <c r="AB447" i="12"/>
  <c r="AB409" i="12"/>
  <c r="AB325" i="12"/>
  <c r="AB313" i="12"/>
  <c r="AB301" i="12"/>
  <c r="AB289" i="12"/>
  <c r="AB473" i="12"/>
  <c r="AB419" i="12"/>
  <c r="AB414" i="12"/>
  <c r="AB387" i="12"/>
  <c r="AB324" i="12"/>
  <c r="AB312" i="12"/>
  <c r="AB300" i="12"/>
  <c r="AB288" i="12"/>
  <c r="AB276" i="12"/>
  <c r="AB425" i="12"/>
  <c r="AB366" i="12"/>
  <c r="AB323" i="12"/>
  <c r="AB311" i="12"/>
  <c r="AB299" i="12"/>
  <c r="AB287" i="12"/>
  <c r="AB275" i="12"/>
  <c r="AB496" i="12"/>
  <c r="AB377" i="12"/>
  <c r="AB374" i="12"/>
  <c r="AB345" i="12"/>
  <c r="AB344" i="12"/>
  <c r="AB343" i="12"/>
  <c r="AB342" i="12"/>
  <c r="AB341" i="12"/>
  <c r="AB340" i="12"/>
  <c r="AB339" i="12"/>
  <c r="AB338" i="12"/>
  <c r="AB337" i="12"/>
  <c r="AB336" i="12"/>
  <c r="AB335" i="12"/>
  <c r="AB334" i="12"/>
  <c r="AB322" i="12"/>
  <c r="AB310" i="12"/>
  <c r="AB298" i="12"/>
  <c r="AB286" i="12"/>
  <c r="AB470" i="12"/>
  <c r="AB446" i="12"/>
  <c r="AB418" i="12"/>
  <c r="AB408" i="12"/>
  <c r="AB390" i="12"/>
  <c r="AB385" i="12"/>
  <c r="AB357" i="12"/>
  <c r="AB356" i="12"/>
  <c r="AB355" i="12"/>
  <c r="AB354" i="12"/>
  <c r="AB353" i="12"/>
  <c r="AB352" i="12"/>
  <c r="AB351" i="12"/>
  <c r="AB350" i="12"/>
  <c r="AB349" i="12"/>
  <c r="AB348" i="12"/>
  <c r="AB347" i="12"/>
  <c r="AB333" i="12"/>
  <c r="AB451" i="12"/>
  <c r="AB439" i="12"/>
  <c r="AB413" i="12"/>
  <c r="AB363" i="12"/>
  <c r="AB362" i="12"/>
  <c r="AB361" i="12"/>
  <c r="AB360" i="12"/>
  <c r="AB359" i="12"/>
  <c r="AB332" i="12"/>
  <c r="AB432" i="12"/>
  <c r="AB402" i="12"/>
  <c r="AB365" i="12"/>
  <c r="AB327" i="12"/>
  <c r="AB388" i="12"/>
  <c r="AB364" i="12"/>
  <c r="AB331" i="12"/>
  <c r="AB319" i="12"/>
  <c r="AB316" i="12"/>
  <c r="AB272" i="12"/>
  <c r="AB271" i="12"/>
  <c r="AB270" i="12"/>
  <c r="AB269" i="12"/>
  <c r="AB268" i="12"/>
  <c r="AB267" i="12"/>
  <c r="AB241" i="12"/>
  <c r="AB229" i="12"/>
  <c r="AB217" i="12"/>
  <c r="AB205" i="12"/>
  <c r="AB193" i="12"/>
  <c r="AB181" i="12"/>
  <c r="AB169" i="12"/>
  <c r="AB378" i="12"/>
  <c r="AB284" i="12"/>
  <c r="AB281" i="12"/>
  <c r="AB273" i="12"/>
  <c r="AB240" i="12"/>
  <c r="AB228" i="12"/>
  <c r="AB216" i="12"/>
  <c r="AB204" i="12"/>
  <c r="AB415" i="12"/>
  <c r="AB295" i="12"/>
  <c r="AB292" i="12"/>
  <c r="AB274" i="12"/>
  <c r="AB239" i="12"/>
  <c r="AB227" i="12"/>
  <c r="AB215" i="12"/>
  <c r="AB203" i="12"/>
  <c r="AB328" i="12"/>
  <c r="AB309" i="12"/>
  <c r="AB306" i="12"/>
  <c r="AB303" i="12"/>
  <c r="AB238" i="12"/>
  <c r="AB226" i="12"/>
  <c r="AB214" i="12"/>
  <c r="AB202" i="12"/>
  <c r="AB190" i="12"/>
  <c r="AB433" i="12"/>
  <c r="AB367" i="12"/>
  <c r="AB317" i="12"/>
  <c r="AB237" i="12"/>
  <c r="AB225" i="12"/>
  <c r="AB330" i="12"/>
  <c r="AB320" i="12"/>
  <c r="AB308" i="12"/>
  <c r="AB305" i="12"/>
  <c r="AB265" i="12"/>
  <c r="AB264" i="12"/>
  <c r="AB263" i="12"/>
  <c r="AB262" i="12"/>
  <c r="AB261" i="12"/>
  <c r="AB260" i="12"/>
  <c r="AB259" i="12"/>
  <c r="AB258" i="12"/>
  <c r="AB257" i="12"/>
  <c r="AB256" i="12"/>
  <c r="AB255" i="12"/>
  <c r="AB242" i="12"/>
  <c r="AB391" i="12"/>
  <c r="AB213" i="12"/>
  <c r="AB209" i="12"/>
  <c r="AB191" i="12"/>
  <c r="AB163" i="12"/>
  <c r="AB151" i="12"/>
  <c r="AB139" i="12"/>
  <c r="AB127" i="12"/>
  <c r="AB115" i="12"/>
  <c r="AB103" i="12"/>
  <c r="AB91" i="12"/>
  <c r="AB79" i="12"/>
  <c r="AB315" i="12"/>
  <c r="AB307" i="12"/>
  <c r="AB296" i="12"/>
  <c r="AB293" i="12"/>
  <c r="AB192" i="12"/>
  <c r="AB162" i="12"/>
  <c r="AB150" i="12"/>
  <c r="AB138" i="12"/>
  <c r="AB126" i="12"/>
  <c r="AB114" i="12"/>
  <c r="AB223" i="12"/>
  <c r="AB220" i="12"/>
  <c r="AB199" i="12"/>
  <c r="AB161" i="12"/>
  <c r="AB149" i="12"/>
  <c r="AB137" i="12"/>
  <c r="AB125" i="12"/>
  <c r="AB113" i="12"/>
  <c r="AB403" i="12"/>
  <c r="AB318" i="12"/>
  <c r="AB234" i="12"/>
  <c r="AB231" i="12"/>
  <c r="AB210" i="12"/>
  <c r="AB206" i="12"/>
  <c r="AB160" i="12"/>
  <c r="AB148" i="12"/>
  <c r="AB136" i="12"/>
  <c r="AB124" i="12"/>
  <c r="AB112" i="12"/>
  <c r="AB386" i="12"/>
  <c r="AB329" i="12"/>
  <c r="AB283" i="12"/>
  <c r="AB280" i="12"/>
  <c r="AB194" i="12"/>
  <c r="AB159" i="12"/>
  <c r="AB147" i="12"/>
  <c r="AB135" i="12"/>
  <c r="AB123" i="12"/>
  <c r="AB111" i="12"/>
  <c r="AB375" i="12"/>
  <c r="AB277" i="12"/>
  <c r="AB252" i="12"/>
  <c r="AB250" i="12"/>
  <c r="AB248" i="12"/>
  <c r="AB246" i="12"/>
  <c r="AB244" i="12"/>
  <c r="AB285" i="12"/>
  <c r="AB282" i="12"/>
  <c r="AB279" i="12"/>
  <c r="AB304" i="12"/>
  <c r="AB297" i="12"/>
  <c r="AB294" i="12"/>
  <c r="AB291" i="12"/>
  <c r="AB253" i="12"/>
  <c r="AB251" i="12"/>
  <c r="AB249" i="12"/>
  <c r="AB247" i="12"/>
  <c r="AB245" i="12"/>
  <c r="AB243" i="12"/>
  <c r="AB236" i="12"/>
  <c r="AB233" i="12"/>
  <c r="AB230" i="12"/>
  <c r="AB198" i="12"/>
  <c r="AB164" i="12"/>
  <c r="AB152" i="12"/>
  <c r="AB158" i="12"/>
  <c r="AB144" i="12"/>
  <c r="AB141" i="12"/>
  <c r="AB63" i="12"/>
  <c r="AB224" i="12"/>
  <c r="AB221" i="12"/>
  <c r="AB207" i="12"/>
  <c r="AB196" i="12"/>
  <c r="AB109" i="12"/>
  <c r="AB105" i="12"/>
  <c r="AB218" i="12"/>
  <c r="AB179" i="12"/>
  <c r="AB177" i="12"/>
  <c r="AB175" i="12"/>
  <c r="AB173" i="12"/>
  <c r="AB171" i="12"/>
  <c r="AB156" i="12"/>
  <c r="AB120" i="12"/>
  <c r="AB117" i="12"/>
  <c r="AB201" i="12"/>
  <c r="AB187" i="12"/>
  <c r="AB185" i="12"/>
  <c r="AB183" i="12"/>
  <c r="AB167" i="12"/>
  <c r="AB134" i="12"/>
  <c r="AB131" i="12"/>
  <c r="AB128" i="12"/>
  <c r="AB212" i="12"/>
  <c r="AB189" i="12"/>
  <c r="AB154" i="12"/>
  <c r="AB145" i="12"/>
  <c r="AB142" i="12"/>
  <c r="AB106" i="12"/>
  <c r="AB208" i="12"/>
  <c r="AB166" i="12"/>
  <c r="AB122" i="12"/>
  <c r="AB119" i="12"/>
  <c r="AB116" i="12"/>
  <c r="AB108" i="12"/>
  <c r="AB104" i="12"/>
  <c r="AB219" i="12"/>
  <c r="AB153" i="12"/>
  <c r="AB133" i="12"/>
  <c r="AB130" i="12"/>
  <c r="AB89" i="12"/>
  <c r="AB86" i="12"/>
  <c r="AB83" i="12"/>
  <c r="AB72" i="12"/>
  <c r="AB56" i="12"/>
  <c r="AB44" i="12"/>
  <c r="AB32" i="12"/>
  <c r="AB13" i="12"/>
  <c r="AB7" i="12"/>
  <c r="AB110" i="12"/>
  <c r="AB95" i="12"/>
  <c r="AB92" i="12"/>
  <c r="AB80" i="12"/>
  <c r="AB73" i="12"/>
  <c r="AB55" i="12"/>
  <c r="AB43" i="12"/>
  <c r="AB31" i="12"/>
  <c r="AB20" i="12"/>
  <c r="AB6" i="12"/>
  <c r="AB397" i="12"/>
  <c r="AB200" i="12"/>
  <c r="AB195" i="12"/>
  <c r="AB102" i="12"/>
  <c r="AB100" i="12"/>
  <c r="AB74" i="12"/>
  <c r="AB54" i="12"/>
  <c r="AB42" i="12"/>
  <c r="AB30" i="12"/>
  <c r="AB12" i="12"/>
  <c r="AB5" i="12"/>
  <c r="AB211" i="12"/>
  <c r="AB132" i="12"/>
  <c r="AB129" i="12"/>
  <c r="AB107" i="12"/>
  <c r="AB75" i="12"/>
  <c r="AB53" i="12"/>
  <c r="AB41" i="12"/>
  <c r="AB29" i="12"/>
  <c r="AB19" i="12"/>
  <c r="AB4" i="12"/>
  <c r="AB235" i="12"/>
  <c r="AB178" i="12"/>
  <c r="AB174" i="12"/>
  <c r="AB170" i="12"/>
  <c r="AB98" i="12"/>
  <c r="AB90" i="12"/>
  <c r="AB87" i="12"/>
  <c r="AB84" i="12"/>
  <c r="AB81" i="12"/>
  <c r="AB76" i="12"/>
  <c r="AB52" i="12"/>
  <c r="AB40" i="12"/>
  <c r="AB28" i="12"/>
  <c r="AB321" i="12"/>
  <c r="AB186" i="12"/>
  <c r="AB182" i="12"/>
  <c r="AB155" i="12"/>
  <c r="AB93" i="12"/>
  <c r="AB51" i="12"/>
  <c r="AB222" i="12"/>
  <c r="AB96" i="12"/>
  <c r="AB77" i="12"/>
  <c r="AB50" i="12"/>
  <c r="AB165" i="12"/>
  <c r="AB121" i="12"/>
  <c r="AB118" i="12"/>
  <c r="AB101" i="12"/>
  <c r="AB88" i="12"/>
  <c r="AB85" i="12"/>
  <c r="AB82" i="12"/>
  <c r="AB78" i="12"/>
  <c r="AB157" i="12"/>
  <c r="AB99" i="12"/>
  <c r="AB94" i="12"/>
  <c r="AB232" i="12"/>
  <c r="AB180" i="12"/>
  <c r="AB176" i="12"/>
  <c r="AB172" i="12"/>
  <c r="AB168" i="12"/>
  <c r="AB146" i="12"/>
  <c r="AB143" i="12"/>
  <c r="AB140" i="12"/>
  <c r="AB197" i="12"/>
  <c r="AB188" i="12"/>
  <c r="AB184" i="12"/>
  <c r="AB97" i="12"/>
  <c r="AB71" i="12"/>
  <c r="AB70" i="12"/>
  <c r="AB69" i="12"/>
  <c r="AB68" i="12"/>
  <c r="AB67" i="12"/>
  <c r="AB66" i="12"/>
  <c r="AB65" i="12"/>
  <c r="AB64" i="12"/>
  <c r="AB57" i="12"/>
  <c r="AB45" i="12"/>
  <c r="AB33" i="12"/>
  <c r="AB21" i="12"/>
  <c r="AB8" i="12"/>
  <c r="AB59" i="12"/>
  <c r="AB47" i="12"/>
  <c r="AB23" i="12"/>
  <c r="AB38" i="12"/>
  <c r="AB34" i="12"/>
  <c r="AB14" i="12"/>
  <c r="AB39" i="12"/>
  <c r="AB62" i="12"/>
  <c r="AB58" i="12"/>
  <c r="AB26" i="12"/>
  <c r="AB60" i="12"/>
  <c r="AB37" i="12"/>
  <c r="AB17" i="12"/>
  <c r="AB9" i="12"/>
  <c r="AB10" i="12"/>
  <c r="AB48" i="12"/>
  <c r="AB24" i="12"/>
  <c r="AB61" i="12"/>
  <c r="AB35" i="12"/>
  <c r="AB15" i="12"/>
  <c r="AA3" i="12"/>
  <c r="AB3" i="12" s="1"/>
  <c r="AB27" i="12"/>
  <c r="AB46" i="12"/>
  <c r="AB22" i="12"/>
  <c r="AB18" i="12"/>
  <c r="AB49" i="12"/>
  <c r="AB25" i="12"/>
  <c r="AB36" i="12"/>
  <c r="AB16" i="12"/>
  <c r="AB11" i="12"/>
  <c r="Z492" i="12"/>
  <c r="Z480" i="12"/>
  <c r="Z468" i="12"/>
  <c r="Z456" i="12"/>
  <c r="Z444" i="12"/>
  <c r="Z432" i="12"/>
  <c r="Z503" i="12"/>
  <c r="Z491" i="12"/>
  <c r="Z479" i="12"/>
  <c r="Z467" i="12"/>
  <c r="Z455" i="12"/>
  <c r="Z443" i="12"/>
  <c r="Z431" i="12"/>
  <c r="Z502" i="12"/>
  <c r="Z490" i="12"/>
  <c r="Z478" i="12"/>
  <c r="Z466" i="12"/>
  <c r="Z454" i="12"/>
  <c r="Z442" i="12"/>
  <c r="Z430" i="12"/>
  <c r="Z501" i="12"/>
  <c r="Z489" i="12"/>
  <c r="Z477" i="12"/>
  <c r="Z465" i="12"/>
  <c r="Z453" i="12"/>
  <c r="Z441" i="12"/>
  <c r="Z429" i="12"/>
  <c r="Z500" i="12"/>
  <c r="Z493" i="12"/>
  <c r="Z481" i="12"/>
  <c r="Z469" i="12"/>
  <c r="Z499" i="12"/>
  <c r="Z437" i="12"/>
  <c r="Z433" i="12"/>
  <c r="Z426" i="12"/>
  <c r="Z425" i="12"/>
  <c r="Z413" i="12"/>
  <c r="Z401" i="12"/>
  <c r="Z452" i="12"/>
  <c r="Z448" i="12"/>
  <c r="Z424" i="12"/>
  <c r="Z412" i="12"/>
  <c r="Z400" i="12"/>
  <c r="Z497" i="12"/>
  <c r="Z474" i="12"/>
  <c r="Z471" i="12"/>
  <c r="Z463" i="12"/>
  <c r="Z459" i="12"/>
  <c r="Z427" i="12"/>
  <c r="Z423" i="12"/>
  <c r="Z411" i="12"/>
  <c r="Z399" i="12"/>
  <c r="Z488" i="12"/>
  <c r="Z485" i="12"/>
  <c r="Z482" i="12"/>
  <c r="Z438" i="12"/>
  <c r="Z434" i="12"/>
  <c r="Z422" i="12"/>
  <c r="Z495" i="12"/>
  <c r="Z449" i="12"/>
  <c r="Z445" i="12"/>
  <c r="Z494" i="12"/>
  <c r="Z487" i="12"/>
  <c r="Z484" i="12"/>
  <c r="Z462" i="12"/>
  <c r="Z460" i="12"/>
  <c r="Z458" i="12"/>
  <c r="Z475" i="12"/>
  <c r="Z472" i="12"/>
  <c r="Z415" i="12"/>
  <c r="Z385" i="12"/>
  <c r="Z373" i="12"/>
  <c r="Z498" i="12"/>
  <c r="Z450" i="12"/>
  <c r="Z436" i="12"/>
  <c r="Z420" i="12"/>
  <c r="Z405" i="12"/>
  <c r="Z384" i="12"/>
  <c r="Z372" i="12"/>
  <c r="Z416" i="12"/>
  <c r="Z395" i="12"/>
  <c r="Z383" i="12"/>
  <c r="Z371" i="12"/>
  <c r="Z359" i="12"/>
  <c r="Z347" i="12"/>
  <c r="Z335" i="12"/>
  <c r="Z457" i="12"/>
  <c r="Z428" i="12"/>
  <c r="Z406" i="12"/>
  <c r="Z394" i="12"/>
  <c r="Z382" i="12"/>
  <c r="Z370" i="12"/>
  <c r="Z440" i="12"/>
  <c r="Z421" i="12"/>
  <c r="Z417" i="12"/>
  <c r="Z396" i="12"/>
  <c r="Z393" i="12"/>
  <c r="Z381" i="12"/>
  <c r="Z369" i="12"/>
  <c r="Z464" i="12"/>
  <c r="Z476" i="12"/>
  <c r="Z473" i="12"/>
  <c r="Z470" i="12"/>
  <c r="Z446" i="12"/>
  <c r="Z419" i="12"/>
  <c r="Z414" i="12"/>
  <c r="Z387" i="12"/>
  <c r="Z486" i="12"/>
  <c r="Z402" i="12"/>
  <c r="Z368" i="12"/>
  <c r="Z365" i="12"/>
  <c r="Z327" i="12"/>
  <c r="Z315" i="12"/>
  <c r="Z303" i="12"/>
  <c r="Z291" i="12"/>
  <c r="Z279" i="12"/>
  <c r="Z267" i="12"/>
  <c r="Z255" i="12"/>
  <c r="Z461" i="12"/>
  <c r="Z389" i="12"/>
  <c r="Z379" i="12"/>
  <c r="Z376" i="12"/>
  <c r="Z326" i="12"/>
  <c r="Z314" i="12"/>
  <c r="Z302" i="12"/>
  <c r="Z290" i="12"/>
  <c r="Z447" i="12"/>
  <c r="Z435" i="12"/>
  <c r="Z409" i="12"/>
  <c r="Z325" i="12"/>
  <c r="Z313" i="12"/>
  <c r="Z301" i="12"/>
  <c r="Z289" i="12"/>
  <c r="Z277" i="12"/>
  <c r="Z483" i="12"/>
  <c r="Z404" i="12"/>
  <c r="Z324" i="12"/>
  <c r="Z312" i="12"/>
  <c r="Z300" i="12"/>
  <c r="Z288" i="12"/>
  <c r="Z276" i="12"/>
  <c r="Z392" i="12"/>
  <c r="Z366" i="12"/>
  <c r="Z323" i="12"/>
  <c r="Z311" i="12"/>
  <c r="Z299" i="12"/>
  <c r="Z287" i="12"/>
  <c r="Z496" i="12"/>
  <c r="Z380" i="12"/>
  <c r="Z377" i="12"/>
  <c r="Z374" i="12"/>
  <c r="Z346" i="12"/>
  <c r="Z345" i="12"/>
  <c r="Z344" i="12"/>
  <c r="Z343" i="12"/>
  <c r="Z342" i="12"/>
  <c r="Z341" i="12"/>
  <c r="Z340" i="12"/>
  <c r="Z339" i="12"/>
  <c r="Z338" i="12"/>
  <c r="Z337" i="12"/>
  <c r="Z336" i="12"/>
  <c r="Z334" i="12"/>
  <c r="Z418" i="12"/>
  <c r="Z408" i="12"/>
  <c r="Z390" i="12"/>
  <c r="Z358" i="12"/>
  <c r="Z357" i="12"/>
  <c r="Z356" i="12"/>
  <c r="Z355" i="12"/>
  <c r="Z354" i="12"/>
  <c r="Z353" i="12"/>
  <c r="Z352" i="12"/>
  <c r="Z351" i="12"/>
  <c r="Z350" i="12"/>
  <c r="Z349" i="12"/>
  <c r="Z348" i="12"/>
  <c r="Z333" i="12"/>
  <c r="Z397" i="12"/>
  <c r="Z391" i="12"/>
  <c r="Z328" i="12"/>
  <c r="Z439" i="12"/>
  <c r="Z361" i="12"/>
  <c r="Z308" i="12"/>
  <c r="Z305" i="12"/>
  <c r="Z266" i="12"/>
  <c r="Z265" i="12"/>
  <c r="Z264" i="12"/>
  <c r="Z263" i="12"/>
  <c r="Z262" i="12"/>
  <c r="Z261" i="12"/>
  <c r="Z260" i="12"/>
  <c r="Z259" i="12"/>
  <c r="Z258" i="12"/>
  <c r="Z257" i="12"/>
  <c r="Z256" i="12"/>
  <c r="Z242" i="12"/>
  <c r="Z230" i="12"/>
  <c r="Z218" i="12"/>
  <c r="Z206" i="12"/>
  <c r="Z194" i="12"/>
  <c r="Z182" i="12"/>
  <c r="Z170" i="12"/>
  <c r="Z388" i="12"/>
  <c r="Z364" i="12"/>
  <c r="Z331" i="12"/>
  <c r="Z319" i="12"/>
  <c r="Z316" i="12"/>
  <c r="Z278" i="12"/>
  <c r="Z272" i="12"/>
  <c r="Z271" i="12"/>
  <c r="Z270" i="12"/>
  <c r="Z269" i="12"/>
  <c r="Z268" i="12"/>
  <c r="Z241" i="12"/>
  <c r="Z229" i="12"/>
  <c r="Z217" i="12"/>
  <c r="Z205" i="12"/>
  <c r="Z378" i="12"/>
  <c r="Z284" i="12"/>
  <c r="Z281" i="12"/>
  <c r="Z273" i="12"/>
  <c r="Z240" i="12"/>
  <c r="Z228" i="12"/>
  <c r="Z216" i="12"/>
  <c r="Z204" i="12"/>
  <c r="Z407" i="12"/>
  <c r="Z298" i="12"/>
  <c r="Z295" i="12"/>
  <c r="Z292" i="12"/>
  <c r="Z274" i="12"/>
  <c r="Z239" i="12"/>
  <c r="Z227" i="12"/>
  <c r="Z215" i="12"/>
  <c r="Z203" i="12"/>
  <c r="Z191" i="12"/>
  <c r="Z451" i="12"/>
  <c r="Z398" i="12"/>
  <c r="Z363" i="12"/>
  <c r="Z360" i="12"/>
  <c r="Z309" i="12"/>
  <c r="Z306" i="12"/>
  <c r="Z238" i="12"/>
  <c r="Z226" i="12"/>
  <c r="Z367" i="12"/>
  <c r="Z322" i="12"/>
  <c r="Z317" i="12"/>
  <c r="Z329" i="12"/>
  <c r="Z321" i="12"/>
  <c r="Z297" i="12"/>
  <c r="Z294" i="12"/>
  <c r="Z254" i="12"/>
  <c r="Z253" i="12"/>
  <c r="Z252" i="12"/>
  <c r="Z251" i="12"/>
  <c r="Z250" i="12"/>
  <c r="Z249" i="12"/>
  <c r="Z248" i="12"/>
  <c r="Z247" i="12"/>
  <c r="Z246" i="12"/>
  <c r="Z245" i="12"/>
  <c r="Z244" i="12"/>
  <c r="Z243" i="12"/>
  <c r="Z410" i="12"/>
  <c r="Z330" i="12"/>
  <c r="Z304" i="12"/>
  <c r="Z275" i="12"/>
  <c r="Z236" i="12"/>
  <c r="Z233" i="12"/>
  <c r="Z202" i="12"/>
  <c r="Z198" i="12"/>
  <c r="Z164" i="12"/>
  <c r="Z152" i="12"/>
  <c r="Z140" i="12"/>
  <c r="Z128" i="12"/>
  <c r="Z116" i="12"/>
  <c r="Z104" i="12"/>
  <c r="Z92" i="12"/>
  <c r="Z80" i="12"/>
  <c r="Z213" i="12"/>
  <c r="Z209" i="12"/>
  <c r="Z163" i="12"/>
  <c r="Z151" i="12"/>
  <c r="Z139" i="12"/>
  <c r="Z127" i="12"/>
  <c r="Z115" i="12"/>
  <c r="Z307" i="12"/>
  <c r="Z296" i="12"/>
  <c r="Z293" i="12"/>
  <c r="Z192" i="12"/>
  <c r="Z162" i="12"/>
  <c r="Z150" i="12"/>
  <c r="Z138" i="12"/>
  <c r="Z126" i="12"/>
  <c r="Z114" i="12"/>
  <c r="Z223" i="12"/>
  <c r="Z220" i="12"/>
  <c r="Z199" i="12"/>
  <c r="Z193" i="12"/>
  <c r="Z161" i="12"/>
  <c r="Z149" i="12"/>
  <c r="Z137" i="12"/>
  <c r="Z125" i="12"/>
  <c r="Z113" i="12"/>
  <c r="Z403" i="12"/>
  <c r="Z318" i="12"/>
  <c r="Z310" i="12"/>
  <c r="Z237" i="12"/>
  <c r="Z234" i="12"/>
  <c r="Z231" i="12"/>
  <c r="Z214" i="12"/>
  <c r="Z210" i="12"/>
  <c r="Z160" i="12"/>
  <c r="Z148" i="12"/>
  <c r="Z136" i="12"/>
  <c r="Z124" i="12"/>
  <c r="Z112" i="12"/>
  <c r="Z386" i="12"/>
  <c r="Z286" i="12"/>
  <c r="Z283" i="12"/>
  <c r="Z280" i="12"/>
  <c r="Z375" i="12"/>
  <c r="Z225" i="12"/>
  <c r="Z222" i="12"/>
  <c r="Z219" i="12"/>
  <c r="Z190" i="12"/>
  <c r="Z165" i="12"/>
  <c r="Z153" i="12"/>
  <c r="Z285" i="12"/>
  <c r="Z133" i="12"/>
  <c r="Z130" i="12"/>
  <c r="Z64" i="12"/>
  <c r="Z158" i="12"/>
  <c r="Z147" i="12"/>
  <c r="Z144" i="12"/>
  <c r="Z141" i="12"/>
  <c r="Z332" i="12"/>
  <c r="Z224" i="12"/>
  <c r="Z221" i="12"/>
  <c r="Z207" i="12"/>
  <c r="Z196" i="12"/>
  <c r="Z169" i="12"/>
  <c r="Z109" i="12"/>
  <c r="Z105" i="12"/>
  <c r="Z181" i="12"/>
  <c r="Z179" i="12"/>
  <c r="Z177" i="12"/>
  <c r="Z175" i="12"/>
  <c r="Z173" i="12"/>
  <c r="Z171" i="12"/>
  <c r="Z156" i="12"/>
  <c r="Z123" i="12"/>
  <c r="Z120" i="12"/>
  <c r="Z117" i="12"/>
  <c r="Z282" i="12"/>
  <c r="Z201" i="12"/>
  <c r="Z187" i="12"/>
  <c r="Z185" i="12"/>
  <c r="Z183" i="12"/>
  <c r="Z167" i="12"/>
  <c r="Z134" i="12"/>
  <c r="Z131" i="12"/>
  <c r="Z197" i="12"/>
  <c r="Z188" i="12"/>
  <c r="Z186" i="12"/>
  <c r="Z184" i="12"/>
  <c r="Z155" i="12"/>
  <c r="Z111" i="12"/>
  <c r="Z208" i="12"/>
  <c r="Z108" i="12"/>
  <c r="Z97" i="12"/>
  <c r="Z71" i="12"/>
  <c r="Z70" i="12"/>
  <c r="Z69" i="12"/>
  <c r="Z68" i="12"/>
  <c r="Z67" i="12"/>
  <c r="Z66" i="12"/>
  <c r="Z65" i="12"/>
  <c r="Z57" i="12"/>
  <c r="Z45" i="12"/>
  <c r="Z33" i="12"/>
  <c r="Z21" i="12"/>
  <c r="Z8" i="12"/>
  <c r="Z212" i="12"/>
  <c r="Z145" i="12"/>
  <c r="Z142" i="12"/>
  <c r="Z89" i="12"/>
  <c r="Z86" i="12"/>
  <c r="Z83" i="12"/>
  <c r="Z72" i="12"/>
  <c r="Z56" i="12"/>
  <c r="Z44" i="12"/>
  <c r="Z32" i="12"/>
  <c r="Z13" i="12"/>
  <c r="Z7" i="12"/>
  <c r="Z159" i="12"/>
  <c r="Z110" i="12"/>
  <c r="Z95" i="12"/>
  <c r="Z73" i="12"/>
  <c r="Z55" i="12"/>
  <c r="Z43" i="12"/>
  <c r="Z31" i="12"/>
  <c r="Z20" i="12"/>
  <c r="Z6" i="12"/>
  <c r="Z200" i="12"/>
  <c r="Z195" i="12"/>
  <c r="Z102" i="12"/>
  <c r="Z100" i="12"/>
  <c r="Z74" i="12"/>
  <c r="Z54" i="12"/>
  <c r="Z42" i="12"/>
  <c r="Z30" i="12"/>
  <c r="Z12" i="12"/>
  <c r="Z5" i="12"/>
  <c r="Z211" i="12"/>
  <c r="Z135" i="12"/>
  <c r="Z132" i="12"/>
  <c r="Z129" i="12"/>
  <c r="Z107" i="12"/>
  <c r="Z75" i="12"/>
  <c r="Z53" i="12"/>
  <c r="Z41" i="12"/>
  <c r="Z29" i="12"/>
  <c r="Z19" i="12"/>
  <c r="Z4" i="12"/>
  <c r="Z235" i="12"/>
  <c r="Z178" i="12"/>
  <c r="Z174" i="12"/>
  <c r="Z98" i="12"/>
  <c r="Z90" i="12"/>
  <c r="Z87" i="12"/>
  <c r="Z84" i="12"/>
  <c r="Z81" i="12"/>
  <c r="Z76" i="12"/>
  <c r="Z52" i="12"/>
  <c r="Z320" i="12"/>
  <c r="Z166" i="12"/>
  <c r="Z122" i="12"/>
  <c r="Z119" i="12"/>
  <c r="Z93" i="12"/>
  <c r="Z51" i="12"/>
  <c r="Z362" i="12"/>
  <c r="Z189" i="12"/>
  <c r="Z154" i="12"/>
  <c r="Z106" i="12"/>
  <c r="Z96" i="12"/>
  <c r="Z77" i="12"/>
  <c r="Z50" i="12"/>
  <c r="Z121" i="12"/>
  <c r="Z118" i="12"/>
  <c r="Z103" i="12"/>
  <c r="Z101" i="12"/>
  <c r="Z91" i="12"/>
  <c r="Z88" i="12"/>
  <c r="Z85" i="12"/>
  <c r="Z82" i="12"/>
  <c r="Z78" i="12"/>
  <c r="Z157" i="12"/>
  <c r="Z99" i="12"/>
  <c r="Z94" i="12"/>
  <c r="Z232" i="12"/>
  <c r="Z180" i="12"/>
  <c r="Z176" i="12"/>
  <c r="Z172" i="12"/>
  <c r="Z168" i="12"/>
  <c r="Z146" i="12"/>
  <c r="Z143" i="12"/>
  <c r="Z79" i="12"/>
  <c r="Z63" i="12"/>
  <c r="Z62" i="12"/>
  <c r="Z61" i="12"/>
  <c r="Z60" i="12"/>
  <c r="Z59" i="12"/>
  <c r="Z58" i="12"/>
  <c r="Z46" i="12"/>
  <c r="Z34" i="12"/>
  <c r="Z22" i="12"/>
  <c r="Z14" i="12"/>
  <c r="Z9" i="12"/>
  <c r="Z36" i="12"/>
  <c r="Z16" i="12"/>
  <c r="Z11" i="12"/>
  <c r="Z27" i="12"/>
  <c r="Z18" i="12"/>
  <c r="Z10" i="12"/>
  <c r="Y3" i="12"/>
  <c r="Z3" i="12" s="1"/>
  <c r="Z47" i="12"/>
  <c r="Z23" i="12"/>
  <c r="Z28" i="12"/>
  <c r="Z39" i="12"/>
  <c r="Z26" i="12"/>
  <c r="Z37" i="12"/>
  <c r="Z17" i="12"/>
  <c r="Z48" i="12"/>
  <c r="Z24" i="12"/>
  <c r="Z35" i="12"/>
  <c r="Z15" i="12"/>
  <c r="Z40" i="12"/>
  <c r="Z38" i="12"/>
  <c r="Z49" i="12"/>
  <c r="Z25" i="12"/>
  <c r="AB503" i="10"/>
  <c r="AB497" i="10"/>
  <c r="AB491" i="10"/>
  <c r="AB485" i="10"/>
  <c r="AB479" i="10"/>
  <c r="AB473" i="10"/>
  <c r="AB467" i="10"/>
  <c r="AB461" i="10"/>
  <c r="AB455" i="10"/>
  <c r="AB502" i="10"/>
  <c r="AB496" i="10"/>
  <c r="AB490" i="10"/>
  <c r="AB484" i="10"/>
  <c r="AB478" i="10"/>
  <c r="AB472" i="10"/>
  <c r="AB466" i="10"/>
  <c r="AB460" i="10"/>
  <c r="AB454" i="10"/>
  <c r="AB501" i="10"/>
  <c r="AB495" i="10"/>
  <c r="AB489" i="10"/>
  <c r="AB483" i="10"/>
  <c r="AB477" i="10"/>
  <c r="AB471" i="10"/>
  <c r="AB465" i="10"/>
  <c r="AB459" i="10"/>
  <c r="AB453" i="10"/>
  <c r="AB498" i="10"/>
  <c r="AB492" i="10"/>
  <c r="AB486" i="10"/>
  <c r="AB469" i="10"/>
  <c r="AB441" i="10"/>
  <c r="AB440" i="10"/>
  <c r="AB439" i="10"/>
  <c r="AB438" i="10"/>
  <c r="AB437" i="10"/>
  <c r="AB494" i="10"/>
  <c r="AB482" i="10"/>
  <c r="AB463" i="10"/>
  <c r="AB442" i="10"/>
  <c r="AB429" i="10"/>
  <c r="AB423" i="10"/>
  <c r="AB476" i="10"/>
  <c r="AB457" i="10"/>
  <c r="AB447" i="10"/>
  <c r="AB446" i="10"/>
  <c r="AB445" i="10"/>
  <c r="AB444" i="10"/>
  <c r="AB443" i="10"/>
  <c r="AB499" i="10"/>
  <c r="AB487" i="10"/>
  <c r="AB470" i="10"/>
  <c r="AB448" i="10"/>
  <c r="AB428" i="10"/>
  <c r="AB422" i="10"/>
  <c r="AB475" i="10"/>
  <c r="AB462" i="10"/>
  <c r="AB404" i="10"/>
  <c r="AB398" i="10"/>
  <c r="AB452" i="10"/>
  <c r="AB435" i="10"/>
  <c r="AB432" i="10"/>
  <c r="AB418" i="10"/>
  <c r="AB417" i="10"/>
  <c r="AB474" i="10"/>
  <c r="AB424" i="10"/>
  <c r="AB419" i="10"/>
  <c r="AB493" i="10"/>
  <c r="AB450" i="10"/>
  <c r="AB458" i="10"/>
  <c r="AB456" i="10"/>
  <c r="AB433" i="10"/>
  <c r="AB412" i="10"/>
  <c r="AB403" i="10"/>
  <c r="AB402" i="10"/>
  <c r="AB401" i="10"/>
  <c r="AB400" i="10"/>
  <c r="AB399" i="10"/>
  <c r="AB389" i="10"/>
  <c r="AB481" i="10"/>
  <c r="AB464" i="10"/>
  <c r="AB431" i="10"/>
  <c r="AB413" i="10"/>
  <c r="AB388" i="10"/>
  <c r="AB378" i="10"/>
  <c r="AB372" i="10"/>
  <c r="AB366" i="10"/>
  <c r="AB360" i="10"/>
  <c r="AB354" i="10"/>
  <c r="AB468" i="10"/>
  <c r="AB449" i="10"/>
  <c r="AB414" i="10"/>
  <c r="AB387" i="10"/>
  <c r="AB427" i="10"/>
  <c r="AB415" i="10"/>
  <c r="AB405" i="10"/>
  <c r="AB386" i="10"/>
  <c r="AB385" i="10"/>
  <c r="AB377" i="10"/>
  <c r="AB500" i="10"/>
  <c r="AB451" i="10"/>
  <c r="AB383" i="10"/>
  <c r="AB373" i="10"/>
  <c r="AB341" i="10"/>
  <c r="AB331" i="10"/>
  <c r="AB325" i="10"/>
  <c r="AB319" i="10"/>
  <c r="AB313" i="10"/>
  <c r="AB307" i="10"/>
  <c r="AB407" i="10"/>
  <c r="AB396" i="10"/>
  <c r="AB393" i="10"/>
  <c r="AB374" i="10"/>
  <c r="AB340" i="10"/>
  <c r="AB390" i="10"/>
  <c r="AB379" i="10"/>
  <c r="AB375" i="10"/>
  <c r="AB339" i="10"/>
  <c r="AB330" i="10"/>
  <c r="AB488" i="10"/>
  <c r="AB421" i="10"/>
  <c r="AB384" i="10"/>
  <c r="AB367" i="10"/>
  <c r="AB338" i="10"/>
  <c r="AB410" i="10"/>
  <c r="AB380" i="10"/>
  <c r="AB376" i="10"/>
  <c r="AB368" i="10"/>
  <c r="AB353" i="10"/>
  <c r="AB352" i="10"/>
  <c r="AB351" i="10"/>
  <c r="AB480" i="10"/>
  <c r="AB436" i="10"/>
  <c r="AB409" i="10"/>
  <c r="AB343" i="10"/>
  <c r="AB342" i="10"/>
  <c r="AB420" i="10"/>
  <c r="AB416" i="10"/>
  <c r="AB347" i="10"/>
  <c r="AB301" i="10"/>
  <c r="AB295" i="10"/>
  <c r="AB289" i="10"/>
  <c r="AB283" i="10"/>
  <c r="AB277" i="10"/>
  <c r="AB271" i="10"/>
  <c r="AB265" i="10"/>
  <c r="AB425" i="10"/>
  <c r="AB406" i="10"/>
  <c r="AB363" i="10"/>
  <c r="AB361" i="10"/>
  <c r="AB326" i="10"/>
  <c r="AB382" i="10"/>
  <c r="AB345" i="10"/>
  <c r="AB335" i="10"/>
  <c r="AB306" i="10"/>
  <c r="AB300" i="10"/>
  <c r="AB294" i="10"/>
  <c r="AB430" i="10"/>
  <c r="AB365" i="10"/>
  <c r="AB327" i="10"/>
  <c r="AB312" i="10"/>
  <c r="AB311" i="10"/>
  <c r="AB310" i="10"/>
  <c r="AB309" i="10"/>
  <c r="AB308" i="10"/>
  <c r="AB369" i="10"/>
  <c r="AB350" i="10"/>
  <c r="AB305" i="10"/>
  <c r="AB299" i="10"/>
  <c r="AB293" i="10"/>
  <c r="AB381" i="10"/>
  <c r="AB321" i="10"/>
  <c r="AB292" i="10"/>
  <c r="AB284" i="10"/>
  <c r="AB259" i="10"/>
  <c r="AB253" i="10"/>
  <c r="AB247" i="10"/>
  <c r="AB241" i="10"/>
  <c r="AB235" i="10"/>
  <c r="AB229" i="10"/>
  <c r="AB223" i="10"/>
  <c r="AB217" i="10"/>
  <c r="AB211" i="10"/>
  <c r="AB205" i="10"/>
  <c r="AB199" i="10"/>
  <c r="AB193" i="10"/>
  <c r="AB391" i="10"/>
  <c r="AB285" i="10"/>
  <c r="AB333" i="10"/>
  <c r="AB317" i="10"/>
  <c r="AB286" i="10"/>
  <c r="AB258" i="10"/>
  <c r="AB252" i="10"/>
  <c r="AB246" i="10"/>
  <c r="AB240" i="10"/>
  <c r="AB234" i="10"/>
  <c r="AB228" i="10"/>
  <c r="AB222" i="10"/>
  <c r="AB216" i="10"/>
  <c r="AB210" i="10"/>
  <c r="AB204" i="10"/>
  <c r="AB434" i="10"/>
  <c r="AB426" i="10"/>
  <c r="AB344" i="10"/>
  <c r="AB324" i="10"/>
  <c r="AB287" i="10"/>
  <c r="AB278" i="10"/>
  <c r="AB270" i="10"/>
  <c r="AB269" i="10"/>
  <c r="AB268" i="10"/>
  <c r="AB395" i="10"/>
  <c r="AB364" i="10"/>
  <c r="AB357" i="10"/>
  <c r="AB328" i="10"/>
  <c r="AB315" i="10"/>
  <c r="AB302" i="10"/>
  <c r="AB279" i="10"/>
  <c r="AB267" i="10"/>
  <c r="AB257" i="10"/>
  <c r="AB251" i="10"/>
  <c r="AB370" i="10"/>
  <c r="AB291" i="10"/>
  <c r="AB266" i="10"/>
  <c r="AB245" i="10"/>
  <c r="AB236" i="10"/>
  <c r="AB221" i="10"/>
  <c r="AB212" i="10"/>
  <c r="AB192" i="10"/>
  <c r="AB191" i="10"/>
  <c r="AB190" i="10"/>
  <c r="AB303" i="10"/>
  <c r="AB275" i="10"/>
  <c r="AB273" i="10"/>
  <c r="AB237" i="10"/>
  <c r="AB213" i="10"/>
  <c r="AB189" i="10"/>
  <c r="AB179" i="10"/>
  <c r="AB173" i="10"/>
  <c r="AB167" i="10"/>
  <c r="AB161" i="10"/>
  <c r="AB155" i="10"/>
  <c r="AB149" i="10"/>
  <c r="AB143" i="10"/>
  <c r="AB137" i="10"/>
  <c r="AB131" i="10"/>
  <c r="AB125" i="10"/>
  <c r="AB119" i="10"/>
  <c r="AB113" i="10"/>
  <c r="AB107" i="10"/>
  <c r="AB101" i="10"/>
  <c r="AB95" i="10"/>
  <c r="AB89" i="10"/>
  <c r="AB83" i="10"/>
  <c r="AB77" i="10"/>
  <c r="AB392" i="10"/>
  <c r="AB362" i="10"/>
  <c r="AB298" i="10"/>
  <c r="AB238" i="10"/>
  <c r="AB214" i="10"/>
  <c r="AB198" i="10"/>
  <c r="AB197" i="10"/>
  <c r="AB196" i="10"/>
  <c r="AB195" i="10"/>
  <c r="AB194" i="10"/>
  <c r="AB188" i="10"/>
  <c r="AB408" i="10"/>
  <c r="AB320" i="10"/>
  <c r="AB264" i="10"/>
  <c r="AB261" i="10"/>
  <c r="AB239" i="10"/>
  <c r="AB230" i="10"/>
  <c r="AB215" i="10"/>
  <c r="AB206" i="10"/>
  <c r="AB187" i="10"/>
  <c r="AB186" i="10"/>
  <c r="AB178" i="10"/>
  <c r="AB172" i="10"/>
  <c r="AB166" i="10"/>
  <c r="AB160" i="10"/>
  <c r="AB154" i="10"/>
  <c r="AB148" i="10"/>
  <c r="AB142" i="10"/>
  <c r="AB136" i="10"/>
  <c r="AB349" i="10"/>
  <c r="AB323" i="10"/>
  <c r="AB314" i="10"/>
  <c r="AB288" i="10"/>
  <c r="AB231" i="10"/>
  <c r="AB207" i="10"/>
  <c r="AB185" i="10"/>
  <c r="AB355" i="10"/>
  <c r="AB348" i="10"/>
  <c r="AB334" i="10"/>
  <c r="AB280" i="10"/>
  <c r="AB232" i="10"/>
  <c r="AB322" i="10"/>
  <c r="AB297" i="10"/>
  <c r="AB290" i="10"/>
  <c r="AB282" i="10"/>
  <c r="AB248" i="10"/>
  <c r="AB233" i="10"/>
  <c r="AB411" i="10"/>
  <c r="AB356" i="10"/>
  <c r="AB336" i="10"/>
  <c r="AB281" i="10"/>
  <c r="AB263" i="10"/>
  <c r="AB260" i="10"/>
  <c r="AB256" i="10"/>
  <c r="AB244" i="10"/>
  <c r="AB220" i="10"/>
  <c r="AB180" i="10"/>
  <c r="AB174" i="10"/>
  <c r="AB168" i="10"/>
  <c r="AB162" i="10"/>
  <c r="AB156" i="10"/>
  <c r="AB150" i="10"/>
  <c r="AB144" i="10"/>
  <c r="AB138" i="10"/>
  <c r="AB249" i="10"/>
  <c r="AB203" i="10"/>
  <c r="AB181" i="10"/>
  <c r="AB169" i="10"/>
  <c r="AB157" i="10"/>
  <c r="AB145" i="10"/>
  <c r="AB122" i="10"/>
  <c r="AB108" i="10"/>
  <c r="AB93" i="10"/>
  <c r="AB79" i="10"/>
  <c r="AB18" i="10"/>
  <c r="AB13" i="10"/>
  <c r="AB4" i="10"/>
  <c r="AB359" i="10"/>
  <c r="AB329" i="10"/>
  <c r="AB276" i="10"/>
  <c r="AB219" i="10"/>
  <c r="AB135" i="10"/>
  <c r="AB121" i="10"/>
  <c r="AB106" i="10"/>
  <c r="AB92" i="10"/>
  <c r="AB78" i="10"/>
  <c r="AB70" i="10"/>
  <c r="AB64" i="10"/>
  <c r="AB58" i="10"/>
  <c r="AB52" i="10"/>
  <c r="AB46" i="10"/>
  <c r="AB40" i="10"/>
  <c r="AB34" i="10"/>
  <c r="AB28" i="10"/>
  <c r="AB22" i="10"/>
  <c r="AB358" i="10"/>
  <c r="AB242" i="10"/>
  <c r="AB184" i="10"/>
  <c r="AB177" i="10"/>
  <c r="AB165" i="10"/>
  <c r="AB153" i="10"/>
  <c r="AB141" i="10"/>
  <c r="AB134" i="10"/>
  <c r="AB120" i="10"/>
  <c r="AB105" i="10"/>
  <c r="AB91" i="10"/>
  <c r="AB76" i="10"/>
  <c r="AB9" i="10"/>
  <c r="AB318" i="10"/>
  <c r="AB209" i="10"/>
  <c r="AB200" i="10"/>
  <c r="AB133" i="10"/>
  <c r="AB118" i="10"/>
  <c r="AB104" i="10"/>
  <c r="AB90" i="10"/>
  <c r="AB75" i="10"/>
  <c r="AB69" i="10"/>
  <c r="AB63" i="10"/>
  <c r="AB57" i="10"/>
  <c r="AB51" i="10"/>
  <c r="AB45" i="10"/>
  <c r="AB39" i="10"/>
  <c r="AB33" i="10"/>
  <c r="AB27" i="10"/>
  <c r="AB21" i="10"/>
  <c r="AB17" i="10"/>
  <c r="AB12" i="10"/>
  <c r="AA3" i="10"/>
  <c r="AB3" i="10" s="1"/>
  <c r="AB397" i="10"/>
  <c r="AB371" i="10"/>
  <c r="AB316" i="10"/>
  <c r="AB274" i="10"/>
  <c r="AB225" i="10"/>
  <c r="AB182" i="10"/>
  <c r="AB170" i="10"/>
  <c r="AB158" i="10"/>
  <c r="AB146" i="10"/>
  <c r="AB132" i="10"/>
  <c r="AB117" i="10"/>
  <c r="AB103" i="10"/>
  <c r="AB88" i="10"/>
  <c r="AB8" i="10"/>
  <c r="AB202" i="10"/>
  <c r="AB130" i="10"/>
  <c r="AB296" i="10"/>
  <c r="AB243" i="10"/>
  <c r="AB226" i="10"/>
  <c r="AB123" i="10"/>
  <c r="AB109" i="10"/>
  <c r="AB94" i="10"/>
  <c r="AB80" i="10"/>
  <c r="AB71" i="10"/>
  <c r="AB65" i="10"/>
  <c r="AB59" i="10"/>
  <c r="AB53" i="10"/>
  <c r="AB47" i="10"/>
  <c r="AB227" i="10"/>
  <c r="AB140" i="10"/>
  <c r="AB114" i="10"/>
  <c r="AB99" i="10"/>
  <c r="AB73" i="10"/>
  <c r="AB61" i="10"/>
  <c r="AB49" i="10"/>
  <c r="AB31" i="10"/>
  <c r="AB304" i="10"/>
  <c r="AB164" i="10"/>
  <c r="AB151" i="10"/>
  <c r="AB147" i="10"/>
  <c r="AB97" i="10"/>
  <c r="AB82" i="10"/>
  <c r="AB66" i="10"/>
  <c r="AB54" i="10"/>
  <c r="AB38" i="10"/>
  <c r="AB250" i="10"/>
  <c r="AB176" i="10"/>
  <c r="AB163" i="10"/>
  <c r="AB159" i="10"/>
  <c r="AB110" i="10"/>
  <c r="AB32" i="10"/>
  <c r="AB394" i="10"/>
  <c r="AB337" i="10"/>
  <c r="AB255" i="10"/>
  <c r="AB224" i="10"/>
  <c r="AB218" i="10"/>
  <c r="AB98" i="10"/>
  <c r="AB42" i="10"/>
  <c r="AB201" i="10"/>
  <c r="AB116" i="10"/>
  <c r="AB68" i="10"/>
  <c r="AB56" i="10"/>
  <c r="AB43" i="10"/>
  <c r="AB175" i="10"/>
  <c r="AB67" i="10"/>
  <c r="AB37" i="10"/>
  <c r="AB35" i="10"/>
  <c r="AB183" i="10"/>
  <c r="AB127" i="10"/>
  <c r="AB124" i="10"/>
  <c r="AB111" i="10"/>
  <c r="AB55" i="10"/>
  <c r="AB29" i="10"/>
  <c r="AB19" i="10"/>
  <c r="AB87" i="10"/>
  <c r="AB60" i="10"/>
  <c r="AB36" i="10"/>
  <c r="AB26" i="10"/>
  <c r="AB11" i="10"/>
  <c r="AB139" i="10"/>
  <c r="AB85" i="10"/>
  <c r="AB41" i="10"/>
  <c r="AB7" i="10"/>
  <c r="AB254" i="10"/>
  <c r="AB25" i="10"/>
  <c r="AB126" i="10"/>
  <c r="AB100" i="10"/>
  <c r="AB72" i="10"/>
  <c r="AB20" i="10"/>
  <c r="AB14" i="10"/>
  <c r="AB10" i="10"/>
  <c r="AB272" i="10"/>
  <c r="AB152" i="10"/>
  <c r="AB129" i="10"/>
  <c r="AB208" i="10"/>
  <c r="AB84" i="10"/>
  <c r="AB81" i="10"/>
  <c r="AB74" i="10"/>
  <c r="AB48" i="10"/>
  <c r="AB5" i="10"/>
  <c r="AB346" i="10"/>
  <c r="AB171" i="10"/>
  <c r="AB62" i="10"/>
  <c r="AB30" i="10"/>
  <c r="AB23" i="10"/>
  <c r="AB50" i="10"/>
  <c r="AB15" i="10"/>
  <c r="AB128" i="10"/>
  <c r="AB115" i="10"/>
  <c r="AB112" i="10"/>
  <c r="AB102" i="10"/>
  <c r="AB332" i="10"/>
  <c r="AB262" i="10"/>
  <c r="AB96" i="10"/>
  <c r="AB86" i="10"/>
  <c r="AB6" i="10"/>
  <c r="AB44" i="10"/>
  <c r="AB24" i="10"/>
  <c r="AB16" i="10"/>
  <c r="Z503" i="10"/>
  <c r="Z497" i="10"/>
  <c r="Z491" i="10"/>
  <c r="Z485" i="10"/>
  <c r="Z479" i="10"/>
  <c r="Z473" i="10"/>
  <c r="Z467" i="10"/>
  <c r="Z461" i="10"/>
  <c r="Z455" i="10"/>
  <c r="Z449" i="10"/>
  <c r="Z443" i="10"/>
  <c r="Z437" i="10"/>
  <c r="Z502" i="10"/>
  <c r="Z496" i="10"/>
  <c r="Z490" i="10"/>
  <c r="Z484" i="10"/>
  <c r="Z478" i="10"/>
  <c r="Z472" i="10"/>
  <c r="Z466" i="10"/>
  <c r="Z460" i="10"/>
  <c r="Z454" i="10"/>
  <c r="Z448" i="10"/>
  <c r="Z442" i="10"/>
  <c r="Z436" i="10"/>
  <c r="Z501" i="10"/>
  <c r="Z489" i="10"/>
  <c r="Z475" i="10"/>
  <c r="Z456" i="10"/>
  <c r="Z430" i="10"/>
  <c r="Z424" i="10"/>
  <c r="Z418" i="10"/>
  <c r="Z412" i="10"/>
  <c r="Z406" i="10"/>
  <c r="Z469" i="10"/>
  <c r="Z441" i="10"/>
  <c r="Z440" i="10"/>
  <c r="Z439" i="10"/>
  <c r="Z438" i="10"/>
  <c r="Z494" i="10"/>
  <c r="Z482" i="10"/>
  <c r="Z463" i="10"/>
  <c r="Z429" i="10"/>
  <c r="Z423" i="10"/>
  <c r="Z476" i="10"/>
  <c r="Z457" i="10"/>
  <c r="Z447" i="10"/>
  <c r="Z446" i="10"/>
  <c r="Z445" i="10"/>
  <c r="Z444" i="10"/>
  <c r="Z498" i="10"/>
  <c r="Z486" i="10"/>
  <c r="Z481" i="10"/>
  <c r="Z462" i="10"/>
  <c r="Z464" i="10"/>
  <c r="Z405" i="10"/>
  <c r="Z499" i="10"/>
  <c r="Z459" i="10"/>
  <c r="Z404" i="10"/>
  <c r="Z398" i="10"/>
  <c r="Z392" i="10"/>
  <c r="Z386" i="10"/>
  <c r="Z487" i="10"/>
  <c r="Z452" i="10"/>
  <c r="Z435" i="10"/>
  <c r="Z432" i="10"/>
  <c r="Z417" i="10"/>
  <c r="Z474" i="10"/>
  <c r="Z471" i="10"/>
  <c r="Z493" i="10"/>
  <c r="Z450" i="10"/>
  <c r="Z390" i="10"/>
  <c r="Z379" i="10"/>
  <c r="Z373" i="10"/>
  <c r="Z367" i="10"/>
  <c r="Z361" i="10"/>
  <c r="Z355" i="10"/>
  <c r="Z349" i="10"/>
  <c r="Z343" i="10"/>
  <c r="Z337" i="10"/>
  <c r="Z477" i="10"/>
  <c r="Z433" i="10"/>
  <c r="Z419" i="10"/>
  <c r="Z403" i="10"/>
  <c r="Z402" i="10"/>
  <c r="Z401" i="10"/>
  <c r="Z400" i="10"/>
  <c r="Z399" i="10"/>
  <c r="Z389" i="10"/>
  <c r="Z495" i="10"/>
  <c r="Z431" i="10"/>
  <c r="Z422" i="10"/>
  <c r="Z413" i="10"/>
  <c r="Z388" i="10"/>
  <c r="Z378" i="10"/>
  <c r="Z372" i="10"/>
  <c r="Z366" i="10"/>
  <c r="Z468" i="10"/>
  <c r="Z414" i="10"/>
  <c r="Z387" i="10"/>
  <c r="Z458" i="10"/>
  <c r="Z500" i="10"/>
  <c r="Z480" i="10"/>
  <c r="Z409" i="10"/>
  <c r="Z342" i="10"/>
  <c r="Z470" i="10"/>
  <c r="Z383" i="10"/>
  <c r="Z341" i="10"/>
  <c r="Z331" i="10"/>
  <c r="Z325" i="10"/>
  <c r="Z319" i="10"/>
  <c r="Z313" i="10"/>
  <c r="Z307" i="10"/>
  <c r="Z407" i="10"/>
  <c r="Z396" i="10"/>
  <c r="Z393" i="10"/>
  <c r="Z374" i="10"/>
  <c r="Z340" i="10"/>
  <c r="Z415" i="10"/>
  <c r="Z375" i="10"/>
  <c r="Z339" i="10"/>
  <c r="Z330" i="10"/>
  <c r="Z488" i="10"/>
  <c r="Z453" i="10"/>
  <c r="Z421" i="10"/>
  <c r="Z384" i="10"/>
  <c r="Z427" i="10"/>
  <c r="Z365" i="10"/>
  <c r="Z344" i="10"/>
  <c r="Z385" i="10"/>
  <c r="Z377" i="10"/>
  <c r="Z370" i="10"/>
  <c r="Z359" i="10"/>
  <c r="Z357" i="10"/>
  <c r="Z420" i="10"/>
  <c r="Z416" i="10"/>
  <c r="Z347" i="10"/>
  <c r="Z301" i="10"/>
  <c r="Z295" i="10"/>
  <c r="Z289" i="10"/>
  <c r="Z283" i="10"/>
  <c r="Z277" i="10"/>
  <c r="Z271" i="10"/>
  <c r="Z425" i="10"/>
  <c r="Z363" i="10"/>
  <c r="Z326" i="10"/>
  <c r="Z382" i="10"/>
  <c r="Z345" i="10"/>
  <c r="Z335" i="10"/>
  <c r="Z306" i="10"/>
  <c r="Z300" i="10"/>
  <c r="Z294" i="10"/>
  <c r="Z288" i="10"/>
  <c r="Z282" i="10"/>
  <c r="Z276" i="10"/>
  <c r="Z492" i="10"/>
  <c r="Z451" i="10"/>
  <c r="Z376" i="10"/>
  <c r="Z354" i="10"/>
  <c r="Z352" i="10"/>
  <c r="Z338" i="10"/>
  <c r="Z327" i="10"/>
  <c r="Z312" i="10"/>
  <c r="Z311" i="10"/>
  <c r="Z310" i="10"/>
  <c r="Z309" i="10"/>
  <c r="Z308" i="10"/>
  <c r="Z428" i="10"/>
  <c r="Z397" i="10"/>
  <c r="Z351" i="10"/>
  <c r="Z336" i="10"/>
  <c r="Z329" i="10"/>
  <c r="Z314" i="10"/>
  <c r="Z298" i="10"/>
  <c r="Z483" i="10"/>
  <c r="Z381" i="10"/>
  <c r="Z321" i="10"/>
  <c r="Z292" i="10"/>
  <c r="Z284" i="10"/>
  <c r="Z259" i="10"/>
  <c r="Z253" i="10"/>
  <c r="Z247" i="10"/>
  <c r="Z241" i="10"/>
  <c r="Z235" i="10"/>
  <c r="Z229" i="10"/>
  <c r="Z223" i="10"/>
  <c r="Z217" i="10"/>
  <c r="Z211" i="10"/>
  <c r="Z205" i="10"/>
  <c r="Z199" i="10"/>
  <c r="Z193" i="10"/>
  <c r="Z187" i="10"/>
  <c r="Z391" i="10"/>
  <c r="Z350" i="10"/>
  <c r="Z305" i="10"/>
  <c r="Z285" i="10"/>
  <c r="Z333" i="10"/>
  <c r="Z317" i="10"/>
  <c r="Z299" i="10"/>
  <c r="Z286" i="10"/>
  <c r="Z434" i="10"/>
  <c r="Z426" i="10"/>
  <c r="Z368" i="10"/>
  <c r="Z360" i="10"/>
  <c r="Z324" i="10"/>
  <c r="Z293" i="10"/>
  <c r="Z287" i="10"/>
  <c r="Z278" i="10"/>
  <c r="Z270" i="10"/>
  <c r="Z269" i="10"/>
  <c r="Z268" i="10"/>
  <c r="Z411" i="10"/>
  <c r="Z356" i="10"/>
  <c r="Z281" i="10"/>
  <c r="Z279" i="10"/>
  <c r="Z263" i="10"/>
  <c r="Z260" i="10"/>
  <c r="Z256" i="10"/>
  <c r="Z244" i="10"/>
  <c r="Z220" i="10"/>
  <c r="Z180" i="10"/>
  <c r="Z174" i="10"/>
  <c r="Z168" i="10"/>
  <c r="Z162" i="10"/>
  <c r="Z156" i="10"/>
  <c r="Z150" i="10"/>
  <c r="Z144" i="10"/>
  <c r="Z138" i="10"/>
  <c r="Z410" i="10"/>
  <c r="Z369" i="10"/>
  <c r="Z291" i="10"/>
  <c r="Z266" i="10"/>
  <c r="Z252" i="10"/>
  <c r="Z245" i="10"/>
  <c r="Z236" i="10"/>
  <c r="Z221" i="10"/>
  <c r="Z212" i="10"/>
  <c r="Z192" i="10"/>
  <c r="Z191" i="10"/>
  <c r="Z190" i="10"/>
  <c r="Z303" i="10"/>
  <c r="Z275" i="10"/>
  <c r="Z273" i="10"/>
  <c r="Z257" i="10"/>
  <c r="Z246" i="10"/>
  <c r="Z237" i="10"/>
  <c r="Z222" i="10"/>
  <c r="Z213" i="10"/>
  <c r="Z189" i="10"/>
  <c r="Z179" i="10"/>
  <c r="Z173" i="10"/>
  <c r="Z167" i="10"/>
  <c r="Z161" i="10"/>
  <c r="Z155" i="10"/>
  <c r="Z149" i="10"/>
  <c r="Z143" i="10"/>
  <c r="Z137" i="10"/>
  <c r="Z362" i="10"/>
  <c r="Z238" i="10"/>
  <c r="Z214" i="10"/>
  <c r="Z198" i="10"/>
  <c r="Z197" i="10"/>
  <c r="Z196" i="10"/>
  <c r="Z195" i="10"/>
  <c r="Z194" i="10"/>
  <c r="Z188" i="10"/>
  <c r="Z408" i="10"/>
  <c r="Z320" i="10"/>
  <c r="Z264" i="10"/>
  <c r="Z261" i="10"/>
  <c r="Z239" i="10"/>
  <c r="Z230" i="10"/>
  <c r="Z215" i="10"/>
  <c r="Z206" i="10"/>
  <c r="Z186" i="10"/>
  <c r="Z178" i="10"/>
  <c r="Z172" i="10"/>
  <c r="Z166" i="10"/>
  <c r="Z160" i="10"/>
  <c r="Z154" i="10"/>
  <c r="Z148" i="10"/>
  <c r="Z142" i="10"/>
  <c r="Z136" i="10"/>
  <c r="Z465" i="10"/>
  <c r="Z380" i="10"/>
  <c r="Z323" i="10"/>
  <c r="Z267" i="10"/>
  <c r="Z258" i="10"/>
  <c r="Z240" i="10"/>
  <c r="Z231" i="10"/>
  <c r="Z353" i="10"/>
  <c r="Z348" i="10"/>
  <c r="Z334" i="10"/>
  <c r="Z302" i="10"/>
  <c r="Z280" i="10"/>
  <c r="Z232" i="10"/>
  <c r="Z318" i="10"/>
  <c r="Z296" i="10"/>
  <c r="Z243" i="10"/>
  <c r="Z228" i="10"/>
  <c r="Z219" i="10"/>
  <c r="Z204" i="10"/>
  <c r="Z226" i="10"/>
  <c r="Z123" i="10"/>
  <c r="Z109" i="10"/>
  <c r="Z94" i="10"/>
  <c r="Z80" i="10"/>
  <c r="Z71" i="10"/>
  <c r="Z65" i="10"/>
  <c r="Z59" i="10"/>
  <c r="Z53" i="10"/>
  <c r="Z47" i="10"/>
  <c r="Z41" i="10"/>
  <c r="Z35" i="10"/>
  <c r="Z29" i="10"/>
  <c r="Z23" i="10"/>
  <c r="Z10" i="10"/>
  <c r="Z265" i="10"/>
  <c r="Z249" i="10"/>
  <c r="Z203" i="10"/>
  <c r="Z181" i="10"/>
  <c r="Z169" i="10"/>
  <c r="Z157" i="10"/>
  <c r="Z145" i="10"/>
  <c r="Z122" i="10"/>
  <c r="Z108" i="10"/>
  <c r="Z107" i="10"/>
  <c r="Z93" i="10"/>
  <c r="Z79" i="10"/>
  <c r="Z18" i="10"/>
  <c r="Z13" i="10"/>
  <c r="Z4" i="10"/>
  <c r="Z328" i="10"/>
  <c r="Z216" i="10"/>
  <c r="Z207" i="10"/>
  <c r="Z135" i="10"/>
  <c r="Z121" i="10"/>
  <c r="Z106" i="10"/>
  <c r="Z92" i="10"/>
  <c r="Z78" i="10"/>
  <c r="Z77" i="10"/>
  <c r="Z70" i="10"/>
  <c r="Z64" i="10"/>
  <c r="Z58" i="10"/>
  <c r="Z52" i="10"/>
  <c r="Z46" i="10"/>
  <c r="Z40" i="10"/>
  <c r="Z34" i="10"/>
  <c r="Z28" i="10"/>
  <c r="Z22" i="10"/>
  <c r="Z358" i="10"/>
  <c r="Z242" i="10"/>
  <c r="Z184" i="10"/>
  <c r="Z177" i="10"/>
  <c r="Z165" i="10"/>
  <c r="Z153" i="10"/>
  <c r="Z141" i="10"/>
  <c r="Z134" i="10"/>
  <c r="Z120" i="10"/>
  <c r="Z119" i="10"/>
  <c r="Z105" i="10"/>
  <c r="Z91" i="10"/>
  <c r="Z76" i="10"/>
  <c r="Z9" i="10"/>
  <c r="Z248" i="10"/>
  <c r="Z209" i="10"/>
  <c r="Z200" i="10"/>
  <c r="Z133" i="10"/>
  <c r="Z118" i="10"/>
  <c r="Z104" i="10"/>
  <c r="Z90" i="10"/>
  <c r="Z89" i="10"/>
  <c r="Z75" i="10"/>
  <c r="Z69" i="10"/>
  <c r="Z63" i="10"/>
  <c r="Z57" i="10"/>
  <c r="Z51" i="10"/>
  <c r="Z45" i="10"/>
  <c r="Z39" i="10"/>
  <c r="Z33" i="10"/>
  <c r="Z27" i="10"/>
  <c r="Z21" i="10"/>
  <c r="Z17" i="10"/>
  <c r="Z12" i="10"/>
  <c r="Z395" i="10"/>
  <c r="Z371" i="10"/>
  <c r="Z316" i="10"/>
  <c r="Z274" i="10"/>
  <c r="Z234" i="10"/>
  <c r="Z225" i="10"/>
  <c r="Z182" i="10"/>
  <c r="Z170" i="10"/>
  <c r="Z158" i="10"/>
  <c r="Z146" i="10"/>
  <c r="Z132" i="10"/>
  <c r="Z131" i="10"/>
  <c r="Z346" i="10"/>
  <c r="Z332" i="10"/>
  <c r="Z304" i="10"/>
  <c r="Z210" i="10"/>
  <c r="Z201" i="10"/>
  <c r="Z176" i="10"/>
  <c r="Z164" i="10"/>
  <c r="Z152" i="10"/>
  <c r="Z140" i="10"/>
  <c r="Z124" i="10"/>
  <c r="Z110" i="10"/>
  <c r="Z96" i="10"/>
  <c r="Z95" i="10"/>
  <c r="Z81" i="10"/>
  <c r="Z262" i="10"/>
  <c r="Z185" i="10"/>
  <c r="Z129" i="10"/>
  <c r="Z86" i="10"/>
  <c r="Z37" i="10"/>
  <c r="Z322" i="10"/>
  <c r="Z272" i="10"/>
  <c r="Z139" i="10"/>
  <c r="Z127" i="10"/>
  <c r="Z112" i="10"/>
  <c r="Z84" i="10"/>
  <c r="Z44" i="10"/>
  <c r="Z233" i="10"/>
  <c r="Z151" i="10"/>
  <c r="Z147" i="10"/>
  <c r="Z125" i="10"/>
  <c r="Z97" i="10"/>
  <c r="Z82" i="10"/>
  <c r="Z66" i="10"/>
  <c r="Z54" i="10"/>
  <c r="Z38" i="10"/>
  <c r="Z250" i="10"/>
  <c r="Z183" i="10"/>
  <c r="Z128" i="10"/>
  <c r="Z113" i="10"/>
  <c r="Z85" i="10"/>
  <c r="Z67" i="10"/>
  <c r="Z55" i="10"/>
  <c r="Z290" i="10"/>
  <c r="Z254" i="10"/>
  <c r="Z103" i="10"/>
  <c r="Z88" i="10"/>
  <c r="Z394" i="10"/>
  <c r="Z73" i="10"/>
  <c r="Z24" i="10"/>
  <c r="Z16" i="10"/>
  <c r="Z315" i="10"/>
  <c r="Z202" i="10"/>
  <c r="Z175" i="10"/>
  <c r="Z130" i="10"/>
  <c r="Z117" i="10"/>
  <c r="Z61" i="10"/>
  <c r="Z31" i="10"/>
  <c r="Z43" i="10"/>
  <c r="Z20" i="10"/>
  <c r="Z14" i="10"/>
  <c r="Z8" i="10"/>
  <c r="Z255" i="10"/>
  <c r="Z224" i="10"/>
  <c r="Z114" i="10"/>
  <c r="Z111" i="10"/>
  <c r="Z101" i="10"/>
  <c r="Z98" i="10"/>
  <c r="Z49" i="10"/>
  <c r="Z19" i="10"/>
  <c r="Z32" i="10"/>
  <c r="Z7" i="10"/>
  <c r="Z72" i="10"/>
  <c r="Z159" i="10"/>
  <c r="Z25" i="10"/>
  <c r="Z364" i="10"/>
  <c r="Z251" i="10"/>
  <c r="Z297" i="10"/>
  <c r="Z126" i="10"/>
  <c r="Z116" i="10"/>
  <c r="Z100" i="10"/>
  <c r="Z87" i="10"/>
  <c r="Z60" i="10"/>
  <c r="Z208" i="10"/>
  <c r="Z74" i="10"/>
  <c r="Z48" i="10"/>
  <c r="Z36" i="10"/>
  <c r="Z26" i="10"/>
  <c r="Z11" i="10"/>
  <c r="Z5" i="10"/>
  <c r="Z218" i="10"/>
  <c r="Z171" i="10"/>
  <c r="Z68" i="10"/>
  <c r="Z62" i="10"/>
  <c r="Z30" i="10"/>
  <c r="Z163" i="10"/>
  <c r="Z56" i="10"/>
  <c r="Z50" i="10"/>
  <c r="Z15" i="10"/>
  <c r="Z115" i="10"/>
  <c r="Z102" i="10"/>
  <c r="Z99" i="10"/>
  <c r="Z83" i="10"/>
  <c r="Z42" i="10"/>
  <c r="Z227" i="10"/>
  <c r="Z6" i="10"/>
  <c r="Y3" i="10"/>
  <c r="Z3" i="10" s="1"/>
  <c r="E20" i="7"/>
  <c r="B8" i="8"/>
  <c r="I503" i="6"/>
  <c r="Z3" i="6" s="1" a="1"/>
  <c r="W503" i="6"/>
  <c r="X503" i="6" s="1"/>
  <c r="Y503" i="6" s="1"/>
  <c r="E18" i="6" s="1"/>
  <c r="D7" i="8" s="1"/>
  <c r="W503" i="5"/>
  <c r="X503" i="5" s="1"/>
  <c r="Y503" i="5" s="1"/>
  <c r="E18" i="5" s="1"/>
  <c r="D6" i="8" s="1"/>
  <c r="I503" i="5"/>
  <c r="Z3" i="5" s="1" a="1"/>
  <c r="Z3" i="5" s="1"/>
  <c r="AB3" i="5" a="1"/>
  <c r="F11" i="8" l="1" a="1"/>
  <c r="F11" i="8" s="1"/>
  <c r="D28" i="8" a="1"/>
  <c r="D28" i="8" s="1"/>
  <c r="E19" i="13"/>
  <c r="E21" i="13"/>
  <c r="D21" i="8" s="1" a="1"/>
  <c r="D21" i="8" s="1"/>
  <c r="E21" i="12"/>
  <c r="D22" i="8" s="1" a="1"/>
  <c r="D22" i="8" s="1"/>
  <c r="E19" i="12"/>
  <c r="E19" i="10"/>
  <c r="AB3" i="6" a="1"/>
  <c r="AC461" i="6" s="1"/>
  <c r="E21" i="10"/>
  <c r="D20" i="8" s="1" a="1"/>
  <c r="D20" i="8" s="1"/>
  <c r="B27" i="8"/>
  <c r="F8" i="8"/>
  <c r="AA503" i="6"/>
  <c r="AA497" i="6"/>
  <c r="AA491" i="6"/>
  <c r="AA485" i="6"/>
  <c r="AA479" i="6"/>
  <c r="AA473" i="6"/>
  <c r="AA467" i="6"/>
  <c r="AA461" i="6"/>
  <c r="AA455" i="6"/>
  <c r="AA502" i="6"/>
  <c r="AA496" i="6"/>
  <c r="AA490" i="6"/>
  <c r="AA484" i="6"/>
  <c r="AA478" i="6"/>
  <c r="AA472" i="6"/>
  <c r="AA466" i="6"/>
  <c r="AA460" i="6"/>
  <c r="AA454" i="6"/>
  <c r="AA500" i="6"/>
  <c r="AA436" i="6"/>
  <c r="AA427" i="6"/>
  <c r="AA421" i="6"/>
  <c r="AA415" i="6"/>
  <c r="AA409" i="6"/>
  <c r="AA487" i="6"/>
  <c r="AA483" i="6"/>
  <c r="AA469" i="6"/>
  <c r="AA465" i="6"/>
  <c r="AA450" i="6"/>
  <c r="AA449" i="6"/>
  <c r="AA435" i="6"/>
  <c r="AA451" i="6"/>
  <c r="AA448" i="6"/>
  <c r="AA501" i="6"/>
  <c r="AA492" i="6"/>
  <c r="AA488" i="6"/>
  <c r="AA474" i="6"/>
  <c r="AA470" i="6"/>
  <c r="AA456" i="6"/>
  <c r="AA452" i="6"/>
  <c r="AA447" i="6"/>
  <c r="AA486" i="6"/>
  <c r="AA482" i="6"/>
  <c r="AA489" i="6"/>
  <c r="AA480" i="6"/>
  <c r="AA434" i="6"/>
  <c r="AA403" i="6"/>
  <c r="AA397" i="6"/>
  <c r="AA391" i="6"/>
  <c r="AA385" i="6"/>
  <c r="AA379" i="6"/>
  <c r="AA373" i="6"/>
  <c r="AA367" i="6"/>
  <c r="AA361" i="6"/>
  <c r="AA355" i="6"/>
  <c r="AA349" i="6"/>
  <c r="AA343" i="6"/>
  <c r="AA468" i="6"/>
  <c r="AA464" i="6"/>
  <c r="AA462" i="6"/>
  <c r="AA458" i="6"/>
  <c r="AA442" i="6"/>
  <c r="AA494" i="6"/>
  <c r="AA446" i="6"/>
  <c r="AA414" i="6"/>
  <c r="AA413" i="6"/>
  <c r="AA412" i="6"/>
  <c r="AA411" i="6"/>
  <c r="AA402" i="6"/>
  <c r="AA396" i="6"/>
  <c r="AA390" i="6"/>
  <c r="AA475" i="6"/>
  <c r="AA471" i="6"/>
  <c r="AA410" i="6"/>
  <c r="AA499" i="6"/>
  <c r="AA477" i="6"/>
  <c r="AA443" i="6"/>
  <c r="AA420" i="6"/>
  <c r="AA419" i="6"/>
  <c r="AA445" i="6"/>
  <c r="AA433" i="6"/>
  <c r="AA441" i="6"/>
  <c r="AA432" i="6"/>
  <c r="AA377" i="6"/>
  <c r="AA363" i="6"/>
  <c r="AA348" i="6"/>
  <c r="AA406" i="6"/>
  <c r="AA392" i="6"/>
  <c r="AA376" i="6"/>
  <c r="AA362" i="6"/>
  <c r="AA347" i="6"/>
  <c r="AA338" i="6"/>
  <c r="AA332" i="6"/>
  <c r="AA326" i="6"/>
  <c r="AA320" i="6"/>
  <c r="AA314" i="6"/>
  <c r="AA308" i="6"/>
  <c r="AA302" i="6"/>
  <c r="AA296" i="6"/>
  <c r="AA290" i="6"/>
  <c r="AA284" i="6"/>
  <c r="AA495" i="6"/>
  <c r="AA425" i="6"/>
  <c r="AA423" i="6"/>
  <c r="AA375" i="6"/>
  <c r="AA360" i="6"/>
  <c r="AA346" i="6"/>
  <c r="AA493" i="6"/>
  <c r="AA463" i="6"/>
  <c r="AA459" i="6"/>
  <c r="AA438" i="6"/>
  <c r="AA416" i="6"/>
  <c r="AA393" i="6"/>
  <c r="AA389" i="6"/>
  <c r="AA388" i="6"/>
  <c r="AA374" i="6"/>
  <c r="AA359" i="6"/>
  <c r="AA345" i="6"/>
  <c r="AA337" i="6"/>
  <c r="AA331" i="6"/>
  <c r="AA325" i="6"/>
  <c r="AA319" i="6"/>
  <c r="AA313" i="6"/>
  <c r="AA307" i="6"/>
  <c r="AA301" i="6"/>
  <c r="AA431" i="6"/>
  <c r="AA429" i="6"/>
  <c r="AA476" i="6"/>
  <c r="AA418" i="6"/>
  <c r="AA405" i="6"/>
  <c r="AA401" i="6"/>
  <c r="AA395" i="6"/>
  <c r="AA378" i="6"/>
  <c r="AA364" i="6"/>
  <c r="AA354" i="6"/>
  <c r="AA350" i="6"/>
  <c r="AA339" i="6"/>
  <c r="AA335" i="6"/>
  <c r="AA322" i="6"/>
  <c r="AA295" i="6"/>
  <c r="AA281" i="6"/>
  <c r="AA404" i="6"/>
  <c r="AA382" i="6"/>
  <c r="AA372" i="6"/>
  <c r="AA368" i="6"/>
  <c r="AA358" i="6"/>
  <c r="AA344" i="6"/>
  <c r="AA323" i="6"/>
  <c r="AA294" i="6"/>
  <c r="AA280" i="6"/>
  <c r="AA274" i="6"/>
  <c r="AA268" i="6"/>
  <c r="AA262" i="6"/>
  <c r="AA256" i="6"/>
  <c r="AA498" i="6"/>
  <c r="AA437" i="6"/>
  <c r="AA417" i="6"/>
  <c r="AA408" i="6"/>
  <c r="AA386" i="6"/>
  <c r="AA340" i="6"/>
  <c r="AA336" i="6"/>
  <c r="AA324" i="6"/>
  <c r="AA424" i="6"/>
  <c r="AA399" i="6"/>
  <c r="AA365" i="6"/>
  <c r="AA351" i="6"/>
  <c r="AA316" i="6"/>
  <c r="AA453" i="6"/>
  <c r="AA383" i="6"/>
  <c r="AA369" i="6"/>
  <c r="AA341" i="6"/>
  <c r="AA317" i="6"/>
  <c r="AA444" i="6"/>
  <c r="AA439" i="6"/>
  <c r="AA430" i="6"/>
  <c r="AA398" i="6"/>
  <c r="AA370" i="6"/>
  <c r="AA293" i="6"/>
  <c r="AA283" i="6"/>
  <c r="AA255" i="6"/>
  <c r="AA241" i="6"/>
  <c r="AA234" i="6"/>
  <c r="AA228" i="6"/>
  <c r="AA222" i="6"/>
  <c r="AA216" i="6"/>
  <c r="AA210" i="6"/>
  <c r="AA426" i="6"/>
  <c r="AA261" i="6"/>
  <c r="AA260" i="6"/>
  <c r="AA259" i="6"/>
  <c r="AA258" i="6"/>
  <c r="AA257" i="6"/>
  <c r="AA457" i="6"/>
  <c r="AA384" i="6"/>
  <c r="AA353" i="6"/>
  <c r="AA312" i="6"/>
  <c r="AA305" i="6"/>
  <c r="AA330" i="6"/>
  <c r="AA328" i="6"/>
  <c r="AA315" i="6"/>
  <c r="AA285" i="6"/>
  <c r="AA267" i="6"/>
  <c r="AA266" i="6"/>
  <c r="AA265" i="6"/>
  <c r="AA264" i="6"/>
  <c r="AA263" i="6"/>
  <c r="AA252" i="6"/>
  <c r="AA440" i="6"/>
  <c r="AA318" i="6"/>
  <c r="AA309" i="6"/>
  <c r="AA286" i="6"/>
  <c r="AA380" i="6"/>
  <c r="AA321" i="6"/>
  <c r="AA304" i="6"/>
  <c r="AA292" i="6"/>
  <c r="AA282" i="6"/>
  <c r="AA273" i="6"/>
  <c r="AA271" i="6"/>
  <c r="AA269" i="6"/>
  <c r="AA247" i="6"/>
  <c r="AA233" i="6"/>
  <c r="AA225" i="6"/>
  <c r="AA211" i="6"/>
  <c r="AA202" i="6"/>
  <c r="AA196" i="6"/>
  <c r="AA190" i="6"/>
  <c r="AA184" i="6"/>
  <c r="AA178" i="6"/>
  <c r="AA172" i="6"/>
  <c r="AA166" i="6"/>
  <c r="AA160" i="6"/>
  <c r="AA154" i="6"/>
  <c r="AA148" i="6"/>
  <c r="AA371" i="6"/>
  <c r="AA288" i="6"/>
  <c r="AA248" i="6"/>
  <c r="AA238" i="6"/>
  <c r="AA237" i="6"/>
  <c r="AA236" i="6"/>
  <c r="AA235" i="6"/>
  <c r="AA224" i="6"/>
  <c r="AA209" i="6"/>
  <c r="AA422" i="6"/>
  <c r="AA310" i="6"/>
  <c r="AA297" i="6"/>
  <c r="AA279" i="6"/>
  <c r="AA277" i="6"/>
  <c r="AA275" i="6"/>
  <c r="AA249" i="6"/>
  <c r="AA239" i="6"/>
  <c r="AA223" i="6"/>
  <c r="AA208" i="6"/>
  <c r="AA201" i="6"/>
  <c r="AA481" i="6"/>
  <c r="AA407" i="6"/>
  <c r="AA250" i="6"/>
  <c r="AA240" i="6"/>
  <c r="AA221" i="6"/>
  <c r="AA207" i="6"/>
  <c r="AA387" i="6"/>
  <c r="AA381" i="6"/>
  <c r="AA327" i="6"/>
  <c r="AA299" i="6"/>
  <c r="AA220" i="6"/>
  <c r="AA428" i="6"/>
  <c r="AA400" i="6"/>
  <c r="AA366" i="6"/>
  <c r="AA356" i="6"/>
  <c r="AA333" i="6"/>
  <c r="AA311" i="6"/>
  <c r="AA300" i="6"/>
  <c r="AA291" i="6"/>
  <c r="AA246" i="6"/>
  <c r="AA232" i="6"/>
  <c r="AA231" i="6"/>
  <c r="AA230" i="6"/>
  <c r="AA229" i="6"/>
  <c r="AA226" i="6"/>
  <c r="AA206" i="6"/>
  <c r="AA195" i="6"/>
  <c r="AA177" i="6"/>
  <c r="AA176" i="6"/>
  <c r="AA162" i="6"/>
  <c r="AA147" i="6"/>
  <c r="AA139" i="6"/>
  <c r="AA133" i="6"/>
  <c r="AA127" i="6"/>
  <c r="AA121" i="6"/>
  <c r="AA115" i="6"/>
  <c r="AA109" i="6"/>
  <c r="AA103" i="6"/>
  <c r="AA97" i="6"/>
  <c r="AA91" i="6"/>
  <c r="AA85" i="6"/>
  <c r="AA79" i="6"/>
  <c r="AA73" i="6"/>
  <c r="AA67" i="6"/>
  <c r="AA61" i="6"/>
  <c r="AA55" i="6"/>
  <c r="AA49" i="6"/>
  <c r="AA43" i="6"/>
  <c r="AA37" i="6"/>
  <c r="AA31" i="6"/>
  <c r="AA25" i="6"/>
  <c r="AA15" i="6"/>
  <c r="AA11" i="6"/>
  <c r="AA227" i="6"/>
  <c r="AA175" i="6"/>
  <c r="AA161" i="6"/>
  <c r="AA146" i="6"/>
  <c r="AA219" i="6"/>
  <c r="AA213" i="6"/>
  <c r="AA183" i="6"/>
  <c r="AA182" i="6"/>
  <c r="AA181" i="6"/>
  <c r="AA180" i="6"/>
  <c r="AA179" i="6"/>
  <c r="AA174" i="6"/>
  <c r="AA159" i="6"/>
  <c r="AA145" i="6"/>
  <c r="AA138" i="6"/>
  <c r="AA132" i="6"/>
  <c r="AA126" i="6"/>
  <c r="AA120" i="6"/>
  <c r="AA114" i="6"/>
  <c r="AA108" i="6"/>
  <c r="AA102" i="6"/>
  <c r="AA96" i="6"/>
  <c r="AA272" i="6"/>
  <c r="AA173" i="6"/>
  <c r="AA158" i="6"/>
  <c r="AA144" i="6"/>
  <c r="AA394" i="6"/>
  <c r="AA357" i="6"/>
  <c r="AA243" i="6"/>
  <c r="AA217" i="6"/>
  <c r="AA197" i="6"/>
  <c r="AA189" i="6"/>
  <c r="AA188" i="6"/>
  <c r="AA187" i="6"/>
  <c r="AA186" i="6"/>
  <c r="AA185" i="6"/>
  <c r="AA171" i="6"/>
  <c r="AA157" i="6"/>
  <c r="AA143" i="6"/>
  <c r="AA137" i="6"/>
  <c r="AA131" i="6"/>
  <c r="AA125" i="6"/>
  <c r="AA119" i="6"/>
  <c r="AA113" i="6"/>
  <c r="AA107" i="6"/>
  <c r="AA342" i="6"/>
  <c r="AA278" i="6"/>
  <c r="AA253" i="6"/>
  <c r="AA244" i="6"/>
  <c r="AA212" i="6"/>
  <c r="AA163" i="6"/>
  <c r="AA149" i="6"/>
  <c r="AA289" i="6"/>
  <c r="AA170" i="6"/>
  <c r="AA117" i="6"/>
  <c r="AA101" i="6"/>
  <c r="AA84" i="6"/>
  <c r="AA83" i="6"/>
  <c r="AA82" i="6"/>
  <c r="AA81" i="6"/>
  <c r="AA80" i="6"/>
  <c r="AA48" i="6"/>
  <c r="AA47" i="6"/>
  <c r="AA46" i="6"/>
  <c r="AA45" i="6"/>
  <c r="AA44" i="6"/>
  <c r="AA34" i="6"/>
  <c r="AA12" i="6"/>
  <c r="AA32" i="6"/>
  <c r="AA298" i="6"/>
  <c r="AA199" i="6"/>
  <c r="AA155" i="6"/>
  <c r="AA142" i="6"/>
  <c r="AA130" i="6"/>
  <c r="AA111" i="6"/>
  <c r="AA33" i="6"/>
  <c r="AA20" i="6"/>
  <c r="AA168" i="6"/>
  <c r="AA153" i="6"/>
  <c r="AA124" i="6"/>
  <c r="AA105" i="6"/>
  <c r="AA90" i="6"/>
  <c r="AA89" i="6"/>
  <c r="AA88" i="6"/>
  <c r="AA87" i="6"/>
  <c r="AA86" i="6"/>
  <c r="AA54" i="6"/>
  <c r="AA53" i="6"/>
  <c r="AA52" i="6"/>
  <c r="AA51" i="6"/>
  <c r="AA50" i="6"/>
  <c r="AA19" i="6"/>
  <c r="AA251" i="6"/>
  <c r="AA215" i="6"/>
  <c r="AA204" i="6"/>
  <c r="AA192" i="6"/>
  <c r="AA135" i="6"/>
  <c r="AA118" i="6"/>
  <c r="AA30" i="6"/>
  <c r="AA334" i="6"/>
  <c r="AA306" i="6"/>
  <c r="AA287" i="6"/>
  <c r="AA270" i="6"/>
  <c r="AA242" i="6"/>
  <c r="AA218" i="6"/>
  <c r="AA151" i="6"/>
  <c r="AA112" i="6"/>
  <c r="AA93" i="6"/>
  <c r="AA92" i="6"/>
  <c r="AA60" i="6"/>
  <c r="AA59" i="6"/>
  <c r="AA58" i="6"/>
  <c r="AA57" i="6"/>
  <c r="AA56" i="6"/>
  <c r="AA29" i="6"/>
  <c r="AA18" i="6"/>
  <c r="AA352" i="6"/>
  <c r="AA194" i="6"/>
  <c r="AA205" i="6"/>
  <c r="AA150" i="6"/>
  <c r="AA134" i="6"/>
  <c r="AA123" i="6"/>
  <c r="AA104" i="6"/>
  <c r="AA35" i="6"/>
  <c r="AA169" i="6"/>
  <c r="AA136" i="6"/>
  <c r="AA28" i="6"/>
  <c r="AA14" i="6"/>
  <c r="AA40" i="6"/>
  <c r="AA16" i="6"/>
  <c r="AA200" i="6"/>
  <c r="AA95" i="6"/>
  <c r="AA72" i="6"/>
  <c r="AA70" i="6"/>
  <c r="AA68" i="6"/>
  <c r="AA17" i="6"/>
  <c r="AA4" i="6"/>
  <c r="Z3" i="6"/>
  <c r="AA3" i="6" s="1"/>
  <c r="AA63" i="6"/>
  <c r="AA245" i="6"/>
  <c r="AA71" i="6"/>
  <c r="AA9" i="6"/>
  <c r="AA13" i="6"/>
  <c r="AA303" i="6"/>
  <c r="AA5" i="6"/>
  <c r="AA42" i="6"/>
  <c r="AA198" i="6"/>
  <c r="AA165" i="6"/>
  <c r="AA129" i="6"/>
  <c r="AA100" i="6"/>
  <c r="AA78" i="6"/>
  <c r="AA76" i="6"/>
  <c r="AA74" i="6"/>
  <c r="AA41" i="6"/>
  <c r="AA39" i="6"/>
  <c r="AA23" i="6"/>
  <c r="AA6" i="6"/>
  <c r="AA193" i="6"/>
  <c r="AA69" i="6"/>
  <c r="AA10" i="6"/>
  <c r="AA254" i="6"/>
  <c r="AA191" i="6"/>
  <c r="AA152" i="6"/>
  <c r="AA141" i="6"/>
  <c r="AA77" i="6"/>
  <c r="AA38" i="6"/>
  <c r="AA276" i="6"/>
  <c r="AA164" i="6"/>
  <c r="AA26" i="6"/>
  <c r="AA156" i="6"/>
  <c r="AA94" i="6"/>
  <c r="AA65" i="6"/>
  <c r="AA122" i="6"/>
  <c r="AA99" i="6"/>
  <c r="AA21" i="6"/>
  <c r="AA167" i="6"/>
  <c r="AA116" i="6"/>
  <c r="AA214" i="6"/>
  <c r="AA110" i="6"/>
  <c r="AA36" i="6"/>
  <c r="AA140" i="6"/>
  <c r="AA106" i="6"/>
  <c r="AA329" i="6"/>
  <c r="AA203" i="6"/>
  <c r="AA128" i="6"/>
  <c r="AA98" i="6"/>
  <c r="AA66" i="6"/>
  <c r="AA64" i="6"/>
  <c r="AA62" i="6"/>
  <c r="AA22" i="6"/>
  <c r="AA7" i="6"/>
  <c r="AA8" i="6"/>
  <c r="AA24" i="6"/>
  <c r="AA27" i="6"/>
  <c r="AA75" i="6"/>
  <c r="AC503" i="5"/>
  <c r="AC497" i="5"/>
  <c r="AC491" i="5"/>
  <c r="AC485" i="5"/>
  <c r="AC479" i="5"/>
  <c r="AC473" i="5"/>
  <c r="AC467" i="5"/>
  <c r="AC461" i="5"/>
  <c r="AC502" i="5"/>
  <c r="AC496" i="5"/>
  <c r="AC490" i="5"/>
  <c r="AC484" i="5"/>
  <c r="AC478" i="5"/>
  <c r="AC472" i="5"/>
  <c r="AC466" i="5"/>
  <c r="AC482" i="5"/>
  <c r="AC447" i="5"/>
  <c r="AC433" i="5"/>
  <c r="AC498" i="5"/>
  <c r="AC483" i="5"/>
  <c r="AC474" i="5"/>
  <c r="AC499" i="5"/>
  <c r="AC475" i="5"/>
  <c r="AC500" i="5"/>
  <c r="AC492" i="5"/>
  <c r="AC487" i="5"/>
  <c r="AC451" i="5"/>
  <c r="AC421" i="5"/>
  <c r="AC477" i="5"/>
  <c r="AC471" i="5"/>
  <c r="AC468" i="5"/>
  <c r="AC465" i="5"/>
  <c r="AC462" i="5"/>
  <c r="AC452" i="5"/>
  <c r="AC420" i="5"/>
  <c r="AC419" i="5"/>
  <c r="AC412" i="5"/>
  <c r="AC406" i="5"/>
  <c r="AC459" i="5"/>
  <c r="AC453" i="5"/>
  <c r="AC418" i="5"/>
  <c r="AC495" i="5"/>
  <c r="AC454" i="5"/>
  <c r="AC480" i="5"/>
  <c r="AC493" i="5"/>
  <c r="AC488" i="5"/>
  <c r="AC486" i="5"/>
  <c r="AC501" i="5"/>
  <c r="AC481" i="5"/>
  <c r="AC434" i="5"/>
  <c r="AC425" i="5"/>
  <c r="AC413" i="5"/>
  <c r="AC399" i="5"/>
  <c r="AC385" i="5"/>
  <c r="AC375" i="5"/>
  <c r="AC369" i="5"/>
  <c r="AC363" i="5"/>
  <c r="AC357" i="5"/>
  <c r="AC351" i="5"/>
  <c r="AC345" i="5"/>
  <c r="AC476" i="5"/>
  <c r="AC448" i="5"/>
  <c r="AC431" i="5"/>
  <c r="AC415" i="5"/>
  <c r="AC397" i="5"/>
  <c r="AC383" i="5"/>
  <c r="AC382" i="5"/>
  <c r="AC374" i="5"/>
  <c r="AC435" i="5"/>
  <c r="AC426" i="5"/>
  <c r="AC416" i="5"/>
  <c r="AC407" i="5"/>
  <c r="AC396" i="5"/>
  <c r="AC381" i="5"/>
  <c r="AC469" i="5"/>
  <c r="AC463" i="5"/>
  <c r="AC456" i="5"/>
  <c r="AC439" i="5"/>
  <c r="AC417" i="5"/>
  <c r="AC408" i="5"/>
  <c r="AC395" i="5"/>
  <c r="AC394" i="5"/>
  <c r="AC380" i="5"/>
  <c r="AC460" i="5"/>
  <c r="AC458" i="5"/>
  <c r="AC446" i="5"/>
  <c r="AC443" i="5"/>
  <c r="AC432" i="5"/>
  <c r="AC427" i="5"/>
  <c r="AC409" i="5"/>
  <c r="AC393" i="5"/>
  <c r="AC379" i="5"/>
  <c r="AC494" i="5"/>
  <c r="AC489" i="5"/>
  <c r="AC440" i="5"/>
  <c r="AC428" i="5"/>
  <c r="AC411" i="5"/>
  <c r="AC391" i="5"/>
  <c r="AC390" i="5"/>
  <c r="AC360" i="5"/>
  <c r="AC346" i="5"/>
  <c r="AC338" i="5"/>
  <c r="AC332" i="5"/>
  <c r="AC326" i="5"/>
  <c r="AC320" i="5"/>
  <c r="AC314" i="5"/>
  <c r="AC308" i="5"/>
  <c r="AC302" i="5"/>
  <c r="AC296" i="5"/>
  <c r="AC290" i="5"/>
  <c r="AC284" i="5"/>
  <c r="AC278" i="5"/>
  <c r="AC272" i="5"/>
  <c r="AC266" i="5"/>
  <c r="AC450" i="5"/>
  <c r="AC429" i="5"/>
  <c r="AC403" i="5"/>
  <c r="AC373" i="5"/>
  <c r="AC359" i="5"/>
  <c r="AC344" i="5"/>
  <c r="AC464" i="5"/>
  <c r="AC449" i="5"/>
  <c r="AC437" i="5"/>
  <c r="AC424" i="5"/>
  <c r="AC405" i="5"/>
  <c r="AC377" i="5"/>
  <c r="AC372" i="5"/>
  <c r="AC358" i="5"/>
  <c r="AC343" i="5"/>
  <c r="AC337" i="5"/>
  <c r="AC331" i="5"/>
  <c r="AC325" i="5"/>
  <c r="AC319" i="5"/>
  <c r="AC313" i="5"/>
  <c r="AC457" i="5"/>
  <c r="AC401" i="5"/>
  <c r="AC388" i="5"/>
  <c r="AC371" i="5"/>
  <c r="AC356" i="5"/>
  <c r="AC470" i="5"/>
  <c r="AC445" i="5"/>
  <c r="AC442" i="5"/>
  <c r="AC414" i="5"/>
  <c r="AC370" i="5"/>
  <c r="AC355" i="5"/>
  <c r="AC342" i="5"/>
  <c r="AC336" i="5"/>
  <c r="AC330" i="5"/>
  <c r="AC324" i="5"/>
  <c r="AC318" i="5"/>
  <c r="AC312" i="5"/>
  <c r="AC436" i="5"/>
  <c r="AC423" i="5"/>
  <c r="AC444" i="5"/>
  <c r="AC404" i="5"/>
  <c r="AC386" i="5"/>
  <c r="AC366" i="5"/>
  <c r="AC352" i="5"/>
  <c r="AC402" i="5"/>
  <c r="AC378" i="5"/>
  <c r="AC354" i="5"/>
  <c r="AC327" i="5"/>
  <c r="AC301" i="5"/>
  <c r="AC273" i="5"/>
  <c r="AC261" i="5"/>
  <c r="AC255" i="5"/>
  <c r="AC249" i="5"/>
  <c r="AC243" i="5"/>
  <c r="AC237" i="5"/>
  <c r="AC231" i="5"/>
  <c r="AC225" i="5"/>
  <c r="AC219" i="5"/>
  <c r="AC213" i="5"/>
  <c r="AC207" i="5"/>
  <c r="AC430" i="5"/>
  <c r="AC367" i="5"/>
  <c r="AC341" i="5"/>
  <c r="AC321" i="5"/>
  <c r="AC306" i="5"/>
  <c r="AC305" i="5"/>
  <c r="AC304" i="5"/>
  <c r="AC303" i="5"/>
  <c r="AC271" i="5"/>
  <c r="AC438" i="5"/>
  <c r="AC422" i="5"/>
  <c r="AC328" i="5"/>
  <c r="AC309" i="5"/>
  <c r="AC269" i="5"/>
  <c r="AC389" i="5"/>
  <c r="AC348" i="5"/>
  <c r="AC339" i="5"/>
  <c r="AC322" i="5"/>
  <c r="AC268" i="5"/>
  <c r="AC259" i="5"/>
  <c r="AC253" i="5"/>
  <c r="AC455" i="5"/>
  <c r="AC400" i="5"/>
  <c r="AC361" i="5"/>
  <c r="AC384" i="5"/>
  <c r="AC368" i="5"/>
  <c r="AC329" i="5"/>
  <c r="AC353" i="5"/>
  <c r="AC335" i="5"/>
  <c r="AC441" i="5"/>
  <c r="AC340" i="5"/>
  <c r="AC311" i="5"/>
  <c r="AC292" i="5"/>
  <c r="AC281" i="5"/>
  <c r="AC267" i="5"/>
  <c r="AC218" i="5"/>
  <c r="AC204" i="5"/>
  <c r="AC398" i="5"/>
  <c r="AC333" i="5"/>
  <c r="AC295" i="5"/>
  <c r="AC224" i="5"/>
  <c r="AC223" i="5"/>
  <c r="AC222" i="5"/>
  <c r="AC221" i="5"/>
  <c r="AC220" i="5"/>
  <c r="AC217" i="5"/>
  <c r="AC203" i="5"/>
  <c r="AC197" i="5"/>
  <c r="AC191" i="5"/>
  <c r="AC185" i="5"/>
  <c r="AC179" i="5"/>
  <c r="AC173" i="5"/>
  <c r="AC167" i="5"/>
  <c r="AC161" i="5"/>
  <c r="AC155" i="5"/>
  <c r="AC365" i="5"/>
  <c r="AC298" i="5"/>
  <c r="AC287" i="5"/>
  <c r="AC274" i="5"/>
  <c r="AC264" i="5"/>
  <c r="AC216" i="5"/>
  <c r="AC364" i="5"/>
  <c r="AC317" i="5"/>
  <c r="AC315" i="5"/>
  <c r="AC307" i="5"/>
  <c r="AC293" i="5"/>
  <c r="AC282" i="5"/>
  <c r="AC392" i="5"/>
  <c r="AC376" i="5"/>
  <c r="AC347" i="5"/>
  <c r="AC310" i="5"/>
  <c r="AC323" i="5"/>
  <c r="AC299" i="5"/>
  <c r="AC288" i="5"/>
  <c r="AC285" i="5"/>
  <c r="AC279" i="5"/>
  <c r="AC349" i="5"/>
  <c r="AC300" i="5"/>
  <c r="AC289" i="5"/>
  <c r="AC275" i="5"/>
  <c r="AC235" i="5"/>
  <c r="AC232" i="5"/>
  <c r="AC215" i="5"/>
  <c r="AC190" i="5"/>
  <c r="AC181" i="5"/>
  <c r="AC166" i="5"/>
  <c r="AC157" i="5"/>
  <c r="AC141" i="5"/>
  <c r="AC127" i="5"/>
  <c r="AC112" i="5"/>
  <c r="AC98" i="5"/>
  <c r="AC88" i="5"/>
  <c r="AC82" i="5"/>
  <c r="AC76" i="5"/>
  <c r="AC70" i="5"/>
  <c r="AC64" i="5"/>
  <c r="AC58" i="5"/>
  <c r="AC277" i="5"/>
  <c r="AC241" i="5"/>
  <c r="AC238" i="5"/>
  <c r="AC210" i="5"/>
  <c r="AC182" i="5"/>
  <c r="AC158" i="5"/>
  <c r="AC140" i="5"/>
  <c r="AC126" i="5"/>
  <c r="AC125" i="5"/>
  <c r="AC111" i="5"/>
  <c r="AC97" i="5"/>
  <c r="AC410" i="5"/>
  <c r="AC260" i="5"/>
  <c r="AC230" i="5"/>
  <c r="AC227" i="5"/>
  <c r="AC205" i="5"/>
  <c r="AC198" i="5"/>
  <c r="AC183" i="5"/>
  <c r="AC174" i="5"/>
  <c r="AC159" i="5"/>
  <c r="AC139" i="5"/>
  <c r="AC124" i="5"/>
  <c r="AC350" i="5"/>
  <c r="AC262" i="5"/>
  <c r="AC258" i="5"/>
  <c r="AC247" i="5"/>
  <c r="AC244" i="5"/>
  <c r="AC211" i="5"/>
  <c r="AC199" i="5"/>
  <c r="AC184" i="5"/>
  <c r="AC175" i="5"/>
  <c r="AC160" i="5"/>
  <c r="AC138" i="5"/>
  <c r="AC137" i="5"/>
  <c r="AC123" i="5"/>
  <c r="AC109" i="5"/>
  <c r="AC94" i="5"/>
  <c r="AC387" i="5"/>
  <c r="AC291" i="5"/>
  <c r="AC256" i="5"/>
  <c r="AC252" i="5"/>
  <c r="AC236" i="5"/>
  <c r="AC233" i="5"/>
  <c r="AC206" i="5"/>
  <c r="AC200" i="5"/>
  <c r="AC176" i="5"/>
  <c r="AC152" i="5"/>
  <c r="AC151" i="5"/>
  <c r="AC136" i="5"/>
  <c r="AC122" i="5"/>
  <c r="AC108" i="5"/>
  <c r="AC270" i="5"/>
  <c r="AC254" i="5"/>
  <c r="AC242" i="5"/>
  <c r="AC239" i="5"/>
  <c r="AC212" i="5"/>
  <c r="AC294" i="5"/>
  <c r="AC276" i="5"/>
  <c r="AC250" i="5"/>
  <c r="AC228" i="5"/>
  <c r="AC245" i="5"/>
  <c r="AC194" i="5"/>
  <c r="AC170" i="5"/>
  <c r="AC265" i="5"/>
  <c r="AC234" i="5"/>
  <c r="AC178" i="5"/>
  <c r="AC169" i="5"/>
  <c r="AC142" i="5"/>
  <c r="AC107" i="5"/>
  <c r="AC90" i="5"/>
  <c r="AC75" i="5"/>
  <c r="AC61" i="5"/>
  <c r="AC52" i="5"/>
  <c r="AC46" i="5"/>
  <c r="AC40" i="5"/>
  <c r="AC34" i="5"/>
  <c r="AC28" i="5"/>
  <c r="AC22" i="5"/>
  <c r="AC248" i="5"/>
  <c r="AC171" i="5"/>
  <c r="AC162" i="5"/>
  <c r="AC153" i="5"/>
  <c r="AC148" i="5"/>
  <c r="AC145" i="5"/>
  <c r="AC129" i="5"/>
  <c r="AC113" i="5"/>
  <c r="AC92" i="5"/>
  <c r="AC89" i="5"/>
  <c r="AC74" i="5"/>
  <c r="AC60" i="5"/>
  <c r="AC362" i="5"/>
  <c r="AC297" i="5"/>
  <c r="AC286" i="5"/>
  <c r="AC229" i="5"/>
  <c r="AC196" i="5"/>
  <c r="AC187" i="5"/>
  <c r="AC135" i="5"/>
  <c r="AC132" i="5"/>
  <c r="AC119" i="5"/>
  <c r="AC116" i="5"/>
  <c r="AC102" i="5"/>
  <c r="AC87" i="5"/>
  <c r="AC73" i="5"/>
  <c r="AC59" i="5"/>
  <c r="AC51" i="5"/>
  <c r="AC45" i="5"/>
  <c r="AC39" i="5"/>
  <c r="AC33" i="5"/>
  <c r="AC27" i="5"/>
  <c r="AC209" i="5"/>
  <c r="AC164" i="5"/>
  <c r="AC93" i="5"/>
  <c r="AC86" i="5"/>
  <c r="AC72" i="5"/>
  <c r="AC57" i="5"/>
  <c r="AC189" i="5"/>
  <c r="AC180" i="5"/>
  <c r="AC143" i="5"/>
  <c r="AC103" i="5"/>
  <c r="AC85" i="5"/>
  <c r="AC71" i="5"/>
  <c r="AC56" i="5"/>
  <c r="AC50" i="5"/>
  <c r="AC44" i="5"/>
  <c r="AC38" i="5"/>
  <c r="AC32" i="5"/>
  <c r="AC334" i="5"/>
  <c r="AC283" i="5"/>
  <c r="AC263" i="5"/>
  <c r="AC257" i="5"/>
  <c r="AC177" i="5"/>
  <c r="AC168" i="5"/>
  <c r="AC149" i="5"/>
  <c r="AC146" i="5"/>
  <c r="AC251" i="5"/>
  <c r="AC246" i="5"/>
  <c r="AC195" i="5"/>
  <c r="AC186" i="5"/>
  <c r="AC154" i="5"/>
  <c r="AC172" i="5"/>
  <c r="AC163" i="5"/>
  <c r="AC105" i="5"/>
  <c r="AC95" i="5"/>
  <c r="AC201" i="5"/>
  <c r="AC192" i="5"/>
  <c r="AC202" i="5"/>
  <c r="AC193" i="5"/>
  <c r="AC110" i="5"/>
  <c r="AC37" i="5"/>
  <c r="AC53" i="5"/>
  <c r="AC79" i="5"/>
  <c r="AC30" i="5"/>
  <c r="AC316" i="5"/>
  <c r="AC31" i="5"/>
  <c r="AC23" i="5"/>
  <c r="AB3" i="5"/>
  <c r="AC3" i="5" s="1"/>
  <c r="AC83" i="5"/>
  <c r="AC11" i="5"/>
  <c r="AC10" i="5"/>
  <c r="AC214" i="5"/>
  <c r="AC165" i="5"/>
  <c r="AC156" i="5"/>
  <c r="AC104" i="5"/>
  <c r="AC80" i="5"/>
  <c r="AC77" i="5"/>
  <c r="AC24" i="5"/>
  <c r="AC14" i="5"/>
  <c r="AC13" i="5"/>
  <c r="AC12" i="5"/>
  <c r="AC63" i="5"/>
  <c r="AC49" i="5"/>
  <c r="AC5" i="5"/>
  <c r="AC99" i="5"/>
  <c r="AC67" i="5"/>
  <c r="AC15" i="5"/>
  <c r="AC147" i="5"/>
  <c r="AC131" i="5"/>
  <c r="AC128" i="5"/>
  <c r="AC47" i="5"/>
  <c r="AC25" i="5"/>
  <c r="AC16" i="5"/>
  <c r="AC9" i="5"/>
  <c r="AC36" i="5"/>
  <c r="AC21" i="5"/>
  <c r="AC280" i="5"/>
  <c r="AC226" i="5"/>
  <c r="AC134" i="5"/>
  <c r="AC118" i="5"/>
  <c r="AC115" i="5"/>
  <c r="AC106" i="5"/>
  <c r="AC41" i="5"/>
  <c r="AC208" i="5"/>
  <c r="AC121" i="5"/>
  <c r="AC101" i="5"/>
  <c r="AC96" i="5"/>
  <c r="AC91" i="5"/>
  <c r="AC81" i="5"/>
  <c r="AC78" i="5"/>
  <c r="AC62" i="5"/>
  <c r="AC54" i="5"/>
  <c r="AC35" i="5"/>
  <c r="AC26" i="5"/>
  <c r="AC17" i="5"/>
  <c r="AC240" i="5"/>
  <c r="AC188" i="5"/>
  <c r="AC130" i="5"/>
  <c r="AC84" i="5"/>
  <c r="AC68" i="5"/>
  <c r="AC65" i="5"/>
  <c r="AC48" i="5"/>
  <c r="AC29" i="5"/>
  <c r="AC8" i="5"/>
  <c r="AC133" i="5"/>
  <c r="AC117" i="5"/>
  <c r="AC114" i="5"/>
  <c r="AC42" i="5"/>
  <c r="AC20" i="5"/>
  <c r="AC19" i="5"/>
  <c r="AC18" i="5"/>
  <c r="AC7" i="5"/>
  <c r="AC120" i="5"/>
  <c r="AC55" i="5"/>
  <c r="AC6" i="5"/>
  <c r="AC144" i="5"/>
  <c r="AC100" i="5"/>
  <c r="AC150" i="5"/>
  <c r="AC69" i="5"/>
  <c r="AC66" i="5"/>
  <c r="AC43" i="5"/>
  <c r="AC4" i="5"/>
  <c r="AA503" i="5"/>
  <c r="AA497" i="5"/>
  <c r="AA491" i="5"/>
  <c r="AA485" i="5"/>
  <c r="AA479" i="5"/>
  <c r="AA473" i="5"/>
  <c r="AA467" i="5"/>
  <c r="AA461" i="5"/>
  <c r="AA455" i="5"/>
  <c r="AA449" i="5"/>
  <c r="AA443" i="5"/>
  <c r="AA437" i="5"/>
  <c r="AA431" i="5"/>
  <c r="AA490" i="5"/>
  <c r="AA481" i="5"/>
  <c r="AA466" i="5"/>
  <c r="AA448" i="5"/>
  <c r="AA434" i="5"/>
  <c r="AA426" i="5"/>
  <c r="AA420" i="5"/>
  <c r="AA482" i="5"/>
  <c r="AA498" i="5"/>
  <c r="AA483" i="5"/>
  <c r="AA474" i="5"/>
  <c r="AA499" i="5"/>
  <c r="AA484" i="5"/>
  <c r="AA458" i="5"/>
  <c r="AA450" i="5"/>
  <c r="AA422" i="5"/>
  <c r="AA413" i="5"/>
  <c r="AA407" i="5"/>
  <c r="AA401" i="5"/>
  <c r="AA395" i="5"/>
  <c r="AA389" i="5"/>
  <c r="AA383" i="5"/>
  <c r="AA492" i="5"/>
  <c r="AA487" i="5"/>
  <c r="AA451" i="5"/>
  <c r="AA421" i="5"/>
  <c r="AA502" i="5"/>
  <c r="AA477" i="5"/>
  <c r="AA471" i="5"/>
  <c r="AA468" i="5"/>
  <c r="AA465" i="5"/>
  <c r="AA462" i="5"/>
  <c r="AA452" i="5"/>
  <c r="AA419" i="5"/>
  <c r="AA412" i="5"/>
  <c r="AA406" i="5"/>
  <c r="AA459" i="5"/>
  <c r="AA453" i="5"/>
  <c r="AA500" i="5"/>
  <c r="AA495" i="5"/>
  <c r="AA480" i="5"/>
  <c r="AA493" i="5"/>
  <c r="AA488" i="5"/>
  <c r="AA478" i="5"/>
  <c r="AA475" i="5"/>
  <c r="AA486" i="5"/>
  <c r="AA430" i="5"/>
  <c r="AA400" i="5"/>
  <c r="AA386" i="5"/>
  <c r="AA501" i="5"/>
  <c r="AA496" i="5"/>
  <c r="AA470" i="5"/>
  <c r="AA464" i="5"/>
  <c r="AA445" i="5"/>
  <c r="AA442" i="5"/>
  <c r="AA438" i="5"/>
  <c r="AA414" i="5"/>
  <c r="AA398" i="5"/>
  <c r="AA384" i="5"/>
  <c r="AA476" i="5"/>
  <c r="AA415" i="5"/>
  <c r="AA397" i="5"/>
  <c r="AA382" i="5"/>
  <c r="AA374" i="5"/>
  <c r="AA435" i="5"/>
  <c r="AA416" i="5"/>
  <c r="AA396" i="5"/>
  <c r="AA381" i="5"/>
  <c r="AA472" i="5"/>
  <c r="AA469" i="5"/>
  <c r="AA463" i="5"/>
  <c r="AA456" i="5"/>
  <c r="AA439" i="5"/>
  <c r="AA417" i="5"/>
  <c r="AA408" i="5"/>
  <c r="AA394" i="5"/>
  <c r="AA380" i="5"/>
  <c r="AA460" i="5"/>
  <c r="AA454" i="5"/>
  <c r="AA446" i="5"/>
  <c r="AA494" i="5"/>
  <c r="AA489" i="5"/>
  <c r="AA436" i="5"/>
  <c r="AA418" i="5"/>
  <c r="AA410" i="5"/>
  <c r="AA392" i="5"/>
  <c r="AA440" i="5"/>
  <c r="AA387" i="5"/>
  <c r="AA376" i="5"/>
  <c r="AA361" i="5"/>
  <c r="AA347" i="5"/>
  <c r="AA390" i="5"/>
  <c r="AA360" i="5"/>
  <c r="AA346" i="5"/>
  <c r="AA345" i="5"/>
  <c r="AA338" i="5"/>
  <c r="AA332" i="5"/>
  <c r="AA326" i="5"/>
  <c r="AA320" i="5"/>
  <c r="AA314" i="5"/>
  <c r="AA429" i="5"/>
  <c r="AA403" i="5"/>
  <c r="AA373" i="5"/>
  <c r="AA359" i="5"/>
  <c r="AA344" i="5"/>
  <c r="AA424" i="5"/>
  <c r="AA405" i="5"/>
  <c r="AA385" i="5"/>
  <c r="AA377" i="5"/>
  <c r="AA372" i="5"/>
  <c r="AA358" i="5"/>
  <c r="AA357" i="5"/>
  <c r="AA343" i="5"/>
  <c r="AA337" i="5"/>
  <c r="AA331" i="5"/>
  <c r="AA325" i="5"/>
  <c r="AA319" i="5"/>
  <c r="AA313" i="5"/>
  <c r="AA307" i="5"/>
  <c r="AA301" i="5"/>
  <c r="AA295" i="5"/>
  <c r="AA289" i="5"/>
  <c r="AA283" i="5"/>
  <c r="AA457" i="5"/>
  <c r="AA399" i="5"/>
  <c r="AA388" i="5"/>
  <c r="AA371" i="5"/>
  <c r="AA356" i="5"/>
  <c r="AA409" i="5"/>
  <c r="AA393" i="5"/>
  <c r="AA428" i="5"/>
  <c r="AA411" i="5"/>
  <c r="AA391" i="5"/>
  <c r="AA433" i="5"/>
  <c r="AA423" i="5"/>
  <c r="AA367" i="5"/>
  <c r="AA353" i="5"/>
  <c r="AA341" i="5"/>
  <c r="AA335" i="5"/>
  <c r="AA369" i="5"/>
  <c r="AA336" i="5"/>
  <c r="AA333" i="5"/>
  <c r="AA318" i="5"/>
  <c r="AA300" i="5"/>
  <c r="AA299" i="5"/>
  <c r="AA298" i="5"/>
  <c r="AA297" i="5"/>
  <c r="AA274" i="5"/>
  <c r="AA447" i="5"/>
  <c r="AA402" i="5"/>
  <c r="AA378" i="5"/>
  <c r="AA354" i="5"/>
  <c r="AA327" i="5"/>
  <c r="AA312" i="5"/>
  <c r="AA302" i="5"/>
  <c r="AA273" i="5"/>
  <c r="AA272" i="5"/>
  <c r="AA261" i="5"/>
  <c r="AA255" i="5"/>
  <c r="AA249" i="5"/>
  <c r="AA243" i="5"/>
  <c r="AA237" i="5"/>
  <c r="AA231" i="5"/>
  <c r="AA225" i="5"/>
  <c r="AA219" i="5"/>
  <c r="AA365" i="5"/>
  <c r="AA350" i="5"/>
  <c r="AA334" i="5"/>
  <c r="AA315" i="5"/>
  <c r="AA308" i="5"/>
  <c r="AA270" i="5"/>
  <c r="AA260" i="5"/>
  <c r="AA254" i="5"/>
  <c r="AA248" i="5"/>
  <c r="AA444" i="5"/>
  <c r="AA363" i="5"/>
  <c r="AA328" i="5"/>
  <c r="AA309" i="5"/>
  <c r="AA269" i="5"/>
  <c r="AA348" i="5"/>
  <c r="AA339" i="5"/>
  <c r="AA370" i="5"/>
  <c r="AA355" i="5"/>
  <c r="AA342" i="5"/>
  <c r="AA427" i="5"/>
  <c r="AA368" i="5"/>
  <c r="AA329" i="5"/>
  <c r="AA404" i="5"/>
  <c r="AA366" i="5"/>
  <c r="AA351" i="5"/>
  <c r="AA349" i="5"/>
  <c r="AA322" i="5"/>
  <c r="AA277" i="5"/>
  <c r="AA263" i="5"/>
  <c r="AA259" i="5"/>
  <c r="AA205" i="5"/>
  <c r="AA198" i="5"/>
  <c r="AA192" i="5"/>
  <c r="AA186" i="5"/>
  <c r="AA180" i="5"/>
  <c r="AA174" i="5"/>
  <c r="AA168" i="5"/>
  <c r="AA162" i="5"/>
  <c r="AA156" i="5"/>
  <c r="AA150" i="5"/>
  <c r="AA144" i="5"/>
  <c r="AA138" i="5"/>
  <c r="AA132" i="5"/>
  <c r="AA126" i="5"/>
  <c r="AA120" i="5"/>
  <c r="AA114" i="5"/>
  <c r="AA108" i="5"/>
  <c r="AA102" i="5"/>
  <c r="AA96" i="5"/>
  <c r="AA425" i="5"/>
  <c r="AA379" i="5"/>
  <c r="AA311" i="5"/>
  <c r="AA292" i="5"/>
  <c r="AA281" i="5"/>
  <c r="AA267" i="5"/>
  <c r="AA218" i="5"/>
  <c r="AA204" i="5"/>
  <c r="AA284" i="5"/>
  <c r="AA224" i="5"/>
  <c r="AA223" i="5"/>
  <c r="AA222" i="5"/>
  <c r="AA221" i="5"/>
  <c r="AA220" i="5"/>
  <c r="AA217" i="5"/>
  <c r="AA203" i="5"/>
  <c r="AA197" i="5"/>
  <c r="AA191" i="5"/>
  <c r="AA185" i="5"/>
  <c r="AA179" i="5"/>
  <c r="AA173" i="5"/>
  <c r="AA167" i="5"/>
  <c r="AA161" i="5"/>
  <c r="AA155" i="5"/>
  <c r="AA324" i="5"/>
  <c r="AA304" i="5"/>
  <c r="AA287" i="5"/>
  <c r="AA364" i="5"/>
  <c r="AA317" i="5"/>
  <c r="AA290" i="5"/>
  <c r="AA293" i="5"/>
  <c r="AA441" i="5"/>
  <c r="AA375" i="5"/>
  <c r="AA352" i="5"/>
  <c r="AA310" i="5"/>
  <c r="AA296" i="5"/>
  <c r="AA275" i="5"/>
  <c r="AA265" i="5"/>
  <c r="AA256" i="5"/>
  <c r="AA252" i="5"/>
  <c r="AA236" i="5"/>
  <c r="AA235" i="5"/>
  <c r="AA234" i="5"/>
  <c r="AA233" i="5"/>
  <c r="AA232" i="5"/>
  <c r="AA340" i="5"/>
  <c r="AA323" i="5"/>
  <c r="AA321" i="5"/>
  <c r="AA362" i="5"/>
  <c r="AA316" i="5"/>
  <c r="AA432" i="5"/>
  <c r="AA282" i="5"/>
  <c r="AA251" i="5"/>
  <c r="AA246" i="5"/>
  <c r="AA209" i="5"/>
  <c r="AA189" i="5"/>
  <c r="AA165" i="5"/>
  <c r="AA142" i="5"/>
  <c r="AA128" i="5"/>
  <c r="AA113" i="5"/>
  <c r="AA99" i="5"/>
  <c r="AA288" i="5"/>
  <c r="AA285" i="5"/>
  <c r="AA279" i="5"/>
  <c r="AA215" i="5"/>
  <c r="AA190" i="5"/>
  <c r="AA181" i="5"/>
  <c r="AA166" i="5"/>
  <c r="AA157" i="5"/>
  <c r="AA141" i="5"/>
  <c r="AA127" i="5"/>
  <c r="AA112" i="5"/>
  <c r="AA98" i="5"/>
  <c r="AA264" i="5"/>
  <c r="AA241" i="5"/>
  <c r="AA238" i="5"/>
  <c r="AA210" i="5"/>
  <c r="AA182" i="5"/>
  <c r="AA158" i="5"/>
  <c r="AA140" i="5"/>
  <c r="AA125" i="5"/>
  <c r="AA111" i="5"/>
  <c r="AA303" i="5"/>
  <c r="AA268" i="5"/>
  <c r="AA266" i="5"/>
  <c r="AA230" i="5"/>
  <c r="AA227" i="5"/>
  <c r="AA216" i="5"/>
  <c r="AA183" i="5"/>
  <c r="AA159" i="5"/>
  <c r="AA139" i="5"/>
  <c r="AA124" i="5"/>
  <c r="AA110" i="5"/>
  <c r="AA95" i="5"/>
  <c r="AA262" i="5"/>
  <c r="AA258" i="5"/>
  <c r="AA247" i="5"/>
  <c r="AA244" i="5"/>
  <c r="AA211" i="5"/>
  <c r="AA199" i="5"/>
  <c r="AA184" i="5"/>
  <c r="AA175" i="5"/>
  <c r="AA160" i="5"/>
  <c r="AA137" i="5"/>
  <c r="AA123" i="5"/>
  <c r="AA109" i="5"/>
  <c r="AA306" i="5"/>
  <c r="AA291" i="5"/>
  <c r="AA305" i="5"/>
  <c r="AA278" i="5"/>
  <c r="AA242" i="5"/>
  <c r="AA239" i="5"/>
  <c r="AA212" i="5"/>
  <c r="AA294" i="5"/>
  <c r="AA276" i="5"/>
  <c r="AA250" i="5"/>
  <c r="AA228" i="5"/>
  <c r="AA207" i="5"/>
  <c r="AA202" i="5"/>
  <c r="AA193" i="5"/>
  <c r="AA178" i="5"/>
  <c r="AA169" i="5"/>
  <c r="AA213" i="5"/>
  <c r="AA201" i="5"/>
  <c r="AA121" i="5"/>
  <c r="AA101" i="5"/>
  <c r="AA91" i="5"/>
  <c r="AA77" i="5"/>
  <c r="AA76" i="5"/>
  <c r="AA62" i="5"/>
  <c r="AA18" i="5"/>
  <c r="AA13" i="5"/>
  <c r="AA4" i="5"/>
  <c r="AA194" i="5"/>
  <c r="AA107" i="5"/>
  <c r="AA90" i="5"/>
  <c r="AA75" i="5"/>
  <c r="AA61" i="5"/>
  <c r="AA52" i="5"/>
  <c r="AA46" i="5"/>
  <c r="AA40" i="5"/>
  <c r="AA34" i="5"/>
  <c r="AA28" i="5"/>
  <c r="AA22" i="5"/>
  <c r="AA271" i="5"/>
  <c r="AA253" i="5"/>
  <c r="AA206" i="5"/>
  <c r="AA171" i="5"/>
  <c r="AA153" i="5"/>
  <c r="AA148" i="5"/>
  <c r="AA145" i="5"/>
  <c r="AA129" i="5"/>
  <c r="AA97" i="5"/>
  <c r="AA92" i="5"/>
  <c r="AA89" i="5"/>
  <c r="AA88" i="5"/>
  <c r="AA74" i="5"/>
  <c r="AA60" i="5"/>
  <c r="AA286" i="5"/>
  <c r="AA229" i="5"/>
  <c r="AA196" i="5"/>
  <c r="AA187" i="5"/>
  <c r="AA151" i="5"/>
  <c r="AA135" i="5"/>
  <c r="AA119" i="5"/>
  <c r="AA116" i="5"/>
  <c r="AA87" i="5"/>
  <c r="AA73" i="5"/>
  <c r="AA59" i="5"/>
  <c r="AA58" i="5"/>
  <c r="AA51" i="5"/>
  <c r="AA45" i="5"/>
  <c r="AA39" i="5"/>
  <c r="AA33" i="5"/>
  <c r="AA27" i="5"/>
  <c r="AA21" i="5"/>
  <c r="AA17" i="5"/>
  <c r="AA12" i="5"/>
  <c r="AA164" i="5"/>
  <c r="AA122" i="5"/>
  <c r="AA93" i="5"/>
  <c r="AA86" i="5"/>
  <c r="AA72" i="5"/>
  <c r="AA57" i="5"/>
  <c r="AA200" i="5"/>
  <c r="AA143" i="5"/>
  <c r="AA208" i="5"/>
  <c r="AA170" i="5"/>
  <c r="AA245" i="5"/>
  <c r="AA195" i="5"/>
  <c r="AA154" i="5"/>
  <c r="AA152" i="5"/>
  <c r="AA226" i="5"/>
  <c r="AA214" i="5"/>
  <c r="AA176" i="5"/>
  <c r="AA330" i="5"/>
  <c r="AA149" i="5"/>
  <c r="AA85" i="5"/>
  <c r="AA69" i="5"/>
  <c r="AA66" i="5"/>
  <c r="AA43" i="5"/>
  <c r="AA64" i="5"/>
  <c r="AA24" i="5"/>
  <c r="AA14" i="5"/>
  <c r="AA3" i="5"/>
  <c r="AA16" i="5"/>
  <c r="AA30" i="5"/>
  <c r="AA56" i="5"/>
  <c r="AA37" i="5"/>
  <c r="AA80" i="5"/>
  <c r="AA44" i="5"/>
  <c r="AA25" i="5"/>
  <c r="AA94" i="5"/>
  <c r="AA50" i="5"/>
  <c r="AA31" i="5"/>
  <c r="AA23" i="5"/>
  <c r="AA55" i="5"/>
  <c r="AA104" i="5"/>
  <c r="AA172" i="5"/>
  <c r="AA163" i="5"/>
  <c r="AA83" i="5"/>
  <c r="AA70" i="5"/>
  <c r="AA67" i="5"/>
  <c r="AA53" i="5"/>
  <c r="AA38" i="5"/>
  <c r="AA15" i="5"/>
  <c r="AA11" i="5"/>
  <c r="AA19" i="5"/>
  <c r="AA7" i="5"/>
  <c r="AA105" i="5"/>
  <c r="AA36" i="5"/>
  <c r="AA6" i="5"/>
  <c r="AA147" i="5"/>
  <c r="AA131" i="5"/>
  <c r="AA47" i="5"/>
  <c r="AA32" i="5"/>
  <c r="AA146" i="5"/>
  <c r="AA134" i="5"/>
  <c r="AA118" i="5"/>
  <c r="AA115" i="5"/>
  <c r="AA106" i="5"/>
  <c r="AA41" i="5"/>
  <c r="AA10" i="5"/>
  <c r="AA103" i="5"/>
  <c r="AA81" i="5"/>
  <c r="AA78" i="5"/>
  <c r="AA54" i="5"/>
  <c r="AA35" i="5"/>
  <c r="AA26" i="5"/>
  <c r="AA9" i="5"/>
  <c r="AA240" i="5"/>
  <c r="AA188" i="5"/>
  <c r="AA130" i="5"/>
  <c r="AA84" i="5"/>
  <c r="AA68" i="5"/>
  <c r="AA65" i="5"/>
  <c r="AA48" i="5"/>
  <c r="AA29" i="5"/>
  <c r="AA8" i="5"/>
  <c r="AA257" i="5"/>
  <c r="AA177" i="5"/>
  <c r="AA136" i="5"/>
  <c r="AA133" i="5"/>
  <c r="AA117" i="5"/>
  <c r="AA71" i="5"/>
  <c r="AA42" i="5"/>
  <c r="AA20" i="5"/>
  <c r="AA280" i="5"/>
  <c r="AA100" i="5"/>
  <c r="AA82" i="5"/>
  <c r="AA79" i="5"/>
  <c r="AA63" i="5"/>
  <c r="AA49" i="5"/>
  <c r="AA5" i="5"/>
  <c r="E20" i="10" l="1"/>
  <c r="B10" i="8" a="1"/>
  <c r="B10" i="8" s="1"/>
  <c r="E20" i="13"/>
  <c r="B12" i="8" a="1"/>
  <c r="B12" i="8" s="1"/>
  <c r="E20" i="12"/>
  <c r="B13" i="8" a="1"/>
  <c r="B13" i="8" s="1"/>
  <c r="AC225" i="6"/>
  <c r="AC315" i="6"/>
  <c r="AC382" i="6"/>
  <c r="AC12" i="6"/>
  <c r="AC18" i="6"/>
  <c r="AC151" i="6"/>
  <c r="AC115" i="6"/>
  <c r="AC155" i="6"/>
  <c r="AC371" i="6"/>
  <c r="AC499" i="6"/>
  <c r="AC100" i="6"/>
  <c r="AC216" i="6"/>
  <c r="AC272" i="6"/>
  <c r="AC494" i="6"/>
  <c r="AC141" i="6"/>
  <c r="AC380" i="6"/>
  <c r="AC367" i="6"/>
  <c r="AC489" i="6"/>
  <c r="AC43" i="6"/>
  <c r="AC197" i="6"/>
  <c r="AC444" i="6"/>
  <c r="AC450" i="6"/>
  <c r="AC163" i="6"/>
  <c r="AC304" i="6"/>
  <c r="AC259" i="6"/>
  <c r="AC490" i="6"/>
  <c r="AC121" i="6"/>
  <c r="AC72" i="6"/>
  <c r="AC318" i="6"/>
  <c r="AC180" i="6"/>
  <c r="AC69" i="6"/>
  <c r="AC29" i="6"/>
  <c r="AC6" i="6"/>
  <c r="AC268" i="6"/>
  <c r="AC7" i="6"/>
  <c r="AC230" i="6"/>
  <c r="AC299" i="6"/>
  <c r="AC388" i="6"/>
  <c r="AC94" i="6"/>
  <c r="AC53" i="6"/>
  <c r="AC189" i="6"/>
  <c r="AC423" i="6"/>
  <c r="AC21" i="6"/>
  <c r="AC89" i="6"/>
  <c r="AC275" i="6"/>
  <c r="AC347" i="6"/>
  <c r="AC16" i="6"/>
  <c r="AC98" i="6"/>
  <c r="AC117" i="6"/>
  <c r="AC226" i="6"/>
  <c r="AC176" i="6"/>
  <c r="AC196" i="6"/>
  <c r="AC333" i="6"/>
  <c r="AC183" i="6"/>
  <c r="AC271" i="6"/>
  <c r="AC258" i="6"/>
  <c r="AC262" i="6"/>
  <c r="AC375" i="6"/>
  <c r="AC482" i="6"/>
  <c r="AC484" i="6"/>
  <c r="AC27" i="6"/>
  <c r="AC40" i="6"/>
  <c r="AC253" i="6"/>
  <c r="AC356" i="6"/>
  <c r="AC156" i="6"/>
  <c r="AC349" i="6"/>
  <c r="AC146" i="6"/>
  <c r="AC195" i="6"/>
  <c r="AC273" i="6"/>
  <c r="AC260" i="6"/>
  <c r="AC274" i="6"/>
  <c r="AC425" i="6"/>
  <c r="AC442" i="6"/>
  <c r="AC496" i="6"/>
  <c r="AC455" i="6"/>
  <c r="AC65" i="6"/>
  <c r="AC75" i="6"/>
  <c r="AC352" i="6"/>
  <c r="AC88" i="6"/>
  <c r="AC113" i="6"/>
  <c r="AC96" i="6"/>
  <c r="AC321" i="6"/>
  <c r="AC310" i="6"/>
  <c r="AC286" i="6"/>
  <c r="AC325" i="6"/>
  <c r="AC440" i="6"/>
  <c r="AC406" i="6"/>
  <c r="AC452" i="6"/>
  <c r="AC479" i="6"/>
  <c r="AC119" i="6"/>
  <c r="AC102" i="6"/>
  <c r="AC394" i="6"/>
  <c r="AC313" i="6"/>
  <c r="AC295" i="6"/>
  <c r="AC341" i="6"/>
  <c r="AC344" i="6"/>
  <c r="AC480" i="6"/>
  <c r="AC456" i="6"/>
  <c r="AC485" i="6"/>
  <c r="AC149" i="6"/>
  <c r="AC191" i="6"/>
  <c r="AC105" i="6"/>
  <c r="AC125" i="6"/>
  <c r="AC108" i="6"/>
  <c r="AC439" i="6"/>
  <c r="AC350" i="6"/>
  <c r="AC309" i="6"/>
  <c r="AC355" i="6"/>
  <c r="AC358" i="6"/>
  <c r="AC389" i="6"/>
  <c r="AC470" i="6"/>
  <c r="AC491" i="6"/>
  <c r="AC22" i="6"/>
  <c r="AC77" i="6"/>
  <c r="AC17" i="6"/>
  <c r="AC91" i="6"/>
  <c r="AB3" i="6"/>
  <c r="AC3" i="6" s="1"/>
  <c r="AC172" i="6"/>
  <c r="AC145" i="6"/>
  <c r="AC364" i="6"/>
  <c r="AC235" i="6"/>
  <c r="AC267" i="6"/>
  <c r="AC351" i="6"/>
  <c r="AC429" i="6"/>
  <c r="AC416" i="6"/>
  <c r="AC420" i="6"/>
  <c r="AC73" i="6"/>
  <c r="AC366" i="6"/>
  <c r="AC154" i="6"/>
  <c r="AC112" i="6"/>
  <c r="AC130" i="6"/>
  <c r="AC187" i="6"/>
  <c r="AC178" i="6"/>
  <c r="AC220" i="6"/>
  <c r="AC255" i="6"/>
  <c r="AC339" i="6"/>
  <c r="AC486" i="6"/>
  <c r="AC359" i="6"/>
  <c r="AC436" i="6"/>
  <c r="AC451" i="6"/>
  <c r="AC24" i="6"/>
  <c r="AC11" i="6"/>
  <c r="AC34" i="6"/>
  <c r="AC127" i="6"/>
  <c r="AC142" i="6"/>
  <c r="AC188" i="6"/>
  <c r="AC179" i="6"/>
  <c r="AC290" i="6"/>
  <c r="AC288" i="6"/>
  <c r="AC377" i="6"/>
  <c r="AC293" i="6"/>
  <c r="AC374" i="6"/>
  <c r="AC477" i="6"/>
  <c r="AC435" i="6"/>
  <c r="AC122" i="6"/>
  <c r="AC123" i="6"/>
  <c r="AC80" i="6"/>
  <c r="AC135" i="6"/>
  <c r="AC139" i="6"/>
  <c r="AC400" i="6"/>
  <c r="AC246" i="6"/>
  <c r="AC222" i="6"/>
  <c r="AC445" i="6"/>
  <c r="AC457" i="6"/>
  <c r="AC498" i="6"/>
  <c r="AC463" i="6"/>
  <c r="AC402" i="6"/>
  <c r="AC460" i="6"/>
  <c r="AC292" i="6"/>
  <c r="AC62" i="6"/>
  <c r="AC61" i="6"/>
  <c r="AC116" i="6"/>
  <c r="AC228" i="6"/>
  <c r="AC165" i="6"/>
  <c r="AC70" i="6"/>
  <c r="AC82" i="6"/>
  <c r="AC164" i="6"/>
  <c r="AC93" i="6"/>
  <c r="AC204" i="6"/>
  <c r="AC86" i="6"/>
  <c r="AC33" i="6"/>
  <c r="AC148" i="6"/>
  <c r="AC101" i="6"/>
  <c r="AC185" i="6"/>
  <c r="AC158" i="6"/>
  <c r="AC84" i="6"/>
  <c r="AC160" i="6"/>
  <c r="AC300" i="6"/>
  <c r="AC247" i="6"/>
  <c r="AC200" i="6"/>
  <c r="AC481" i="6"/>
  <c r="AC279" i="6"/>
  <c r="AC237" i="6"/>
  <c r="AC269" i="6"/>
  <c r="AC238" i="6"/>
  <c r="AC328" i="6"/>
  <c r="AC254" i="6"/>
  <c r="AC428" i="6"/>
  <c r="AC399" i="6"/>
  <c r="AC250" i="6"/>
  <c r="AC432" i="6"/>
  <c r="AC337" i="6"/>
  <c r="AC360" i="6"/>
  <c r="AC376" i="6"/>
  <c r="AC418" i="6"/>
  <c r="AC412" i="6"/>
  <c r="AC446" i="6"/>
  <c r="AC434" i="6"/>
  <c r="AC472" i="6"/>
  <c r="AC467" i="6"/>
  <c r="AC36" i="6"/>
  <c r="AC134" i="6"/>
  <c r="AC63" i="6"/>
  <c r="AC167" i="6"/>
  <c r="AC64" i="6"/>
  <c r="AC13" i="6"/>
  <c r="AC103" i="6"/>
  <c r="AC83" i="6"/>
  <c r="AC296" i="6"/>
  <c r="AC97" i="6"/>
  <c r="AC215" i="6"/>
  <c r="AC87" i="6"/>
  <c r="AC111" i="6"/>
  <c r="AC162" i="6"/>
  <c r="AC107" i="6"/>
  <c r="AC186" i="6"/>
  <c r="AC173" i="6"/>
  <c r="AC90" i="6"/>
  <c r="AC174" i="6"/>
  <c r="AC311" i="6"/>
  <c r="AC282" i="6"/>
  <c r="AC206" i="6"/>
  <c r="AC177" i="6"/>
  <c r="AC297" i="6"/>
  <c r="AC248" i="6"/>
  <c r="AC270" i="6"/>
  <c r="AC251" i="6"/>
  <c r="AC330" i="6"/>
  <c r="AC257" i="6"/>
  <c r="AC317" i="6"/>
  <c r="AC424" i="6"/>
  <c r="AC256" i="6"/>
  <c r="AC441" i="6"/>
  <c r="AC345" i="6"/>
  <c r="AC361" i="6"/>
  <c r="AC392" i="6"/>
  <c r="AC419" i="6"/>
  <c r="AC413" i="6"/>
  <c r="AC447" i="6"/>
  <c r="AC448" i="6"/>
  <c r="AC478" i="6"/>
  <c r="AC473" i="6"/>
  <c r="AC14" i="6"/>
  <c r="AC152" i="6"/>
  <c r="AC193" i="6"/>
  <c r="AC67" i="6"/>
  <c r="AC23" i="6"/>
  <c r="AC10" i="6"/>
  <c r="AC44" i="6"/>
  <c r="AC342" i="6"/>
  <c r="AC55" i="6"/>
  <c r="AC166" i="6"/>
  <c r="AC32" i="6"/>
  <c r="AC124" i="6"/>
  <c r="AC190" i="6"/>
  <c r="AC170" i="6"/>
  <c r="AC131" i="6"/>
  <c r="AC202" i="6"/>
  <c r="AC42" i="6"/>
  <c r="AC114" i="6"/>
  <c r="AC181" i="6"/>
  <c r="AC161" i="6"/>
  <c r="AC219" i="6"/>
  <c r="AC307" i="6"/>
  <c r="AC201" i="6"/>
  <c r="AC422" i="6"/>
  <c r="AC378" i="6"/>
  <c r="AC287" i="6"/>
  <c r="AC343" i="6"/>
  <c r="AC284" i="6"/>
  <c r="AC261" i="6"/>
  <c r="AC369" i="6"/>
  <c r="AC324" i="6"/>
  <c r="AC280" i="6"/>
  <c r="AC372" i="6"/>
  <c r="AC393" i="6"/>
  <c r="AC495" i="6"/>
  <c r="AC395" i="6"/>
  <c r="AC410" i="6"/>
  <c r="AC458" i="6"/>
  <c r="AC474" i="6"/>
  <c r="AC465" i="6"/>
  <c r="AC502" i="6"/>
  <c r="AC497" i="6"/>
  <c r="AC25" i="6"/>
  <c r="AC9" i="6"/>
  <c r="AC205" i="6"/>
  <c r="AC99" i="6"/>
  <c r="AC39" i="6"/>
  <c r="AC71" i="6"/>
  <c r="AC45" i="6"/>
  <c r="AC212" i="6"/>
  <c r="AC56" i="6"/>
  <c r="AC218" i="6"/>
  <c r="AC49" i="6"/>
  <c r="AC153" i="6"/>
  <c r="AC199" i="6"/>
  <c r="AC198" i="6"/>
  <c r="AC137" i="6"/>
  <c r="AC217" i="6"/>
  <c r="AC48" i="6"/>
  <c r="AC120" i="6"/>
  <c r="AC182" i="6"/>
  <c r="AC175" i="6"/>
  <c r="AC241" i="6"/>
  <c r="AC327" i="6"/>
  <c r="AC208" i="6"/>
  <c r="AC209" i="6"/>
  <c r="AC283" i="6"/>
  <c r="AC302" i="6"/>
  <c r="AC263" i="6"/>
  <c r="AC305" i="6"/>
  <c r="AC301" i="6"/>
  <c r="AC379" i="6"/>
  <c r="AC336" i="6"/>
  <c r="AC294" i="6"/>
  <c r="AC373" i="6"/>
  <c r="AC397" i="6"/>
  <c r="AC320" i="6"/>
  <c r="AC401" i="6"/>
  <c r="AC471" i="6"/>
  <c r="AC462" i="6"/>
  <c r="AC488" i="6"/>
  <c r="AC469" i="6"/>
  <c r="AC431" i="6"/>
  <c r="AC503" i="6"/>
  <c r="AC109" i="6"/>
  <c r="AC8" i="6"/>
  <c r="AC211" i="6"/>
  <c r="AC26" i="6"/>
  <c r="AC41" i="6"/>
  <c r="AC5" i="6"/>
  <c r="AC46" i="6"/>
  <c r="AC278" i="6"/>
  <c r="AC57" i="6"/>
  <c r="AC242" i="6"/>
  <c r="AC50" i="6"/>
  <c r="AC168" i="6"/>
  <c r="AC298" i="6"/>
  <c r="AC214" i="6"/>
  <c r="AC143" i="6"/>
  <c r="AC243" i="6"/>
  <c r="AC54" i="6"/>
  <c r="AC126" i="6"/>
  <c r="AC213" i="6"/>
  <c r="AC227" i="6"/>
  <c r="AC281" i="6"/>
  <c r="AC381" i="6"/>
  <c r="AC223" i="6"/>
  <c r="AC210" i="6"/>
  <c r="AC335" i="6"/>
  <c r="AC306" i="6"/>
  <c r="AC264" i="6"/>
  <c r="AC312" i="6"/>
  <c r="AC308" i="6"/>
  <c r="AC383" i="6"/>
  <c r="AC340" i="6"/>
  <c r="AC314" i="6"/>
  <c r="AC387" i="6"/>
  <c r="AC421" i="6"/>
  <c r="AC326" i="6"/>
  <c r="AC408" i="6"/>
  <c r="AC475" i="6"/>
  <c r="AC464" i="6"/>
  <c r="AC492" i="6"/>
  <c r="AC483" i="6"/>
  <c r="AC437" i="6"/>
  <c r="AC136" i="6"/>
  <c r="AC128" i="6"/>
  <c r="AC329" i="6"/>
  <c r="AC35" i="6"/>
  <c r="AC74" i="6"/>
  <c r="AC303" i="6"/>
  <c r="AC47" i="6"/>
  <c r="AC28" i="6"/>
  <c r="AC58" i="6"/>
  <c r="AC31" i="6"/>
  <c r="AC51" i="6"/>
  <c r="AC30" i="6"/>
  <c r="AC430" i="6"/>
  <c r="AC276" i="6"/>
  <c r="AC157" i="6"/>
  <c r="AC252" i="6"/>
  <c r="AC60" i="6"/>
  <c r="AC132" i="6"/>
  <c r="AC229" i="6"/>
  <c r="AC385" i="6"/>
  <c r="AC319" i="6"/>
  <c r="AC207" i="6"/>
  <c r="AC239" i="6"/>
  <c r="AC224" i="6"/>
  <c r="AC370" i="6"/>
  <c r="AC322" i="6"/>
  <c r="AC265" i="6"/>
  <c r="AC353" i="6"/>
  <c r="AC363" i="6"/>
  <c r="AC391" i="6"/>
  <c r="AC386" i="6"/>
  <c r="AC323" i="6"/>
  <c r="AC407" i="6"/>
  <c r="AC438" i="6"/>
  <c r="AC332" i="6"/>
  <c r="AC409" i="6"/>
  <c r="AC390" i="6"/>
  <c r="AC468" i="6"/>
  <c r="AC501" i="6"/>
  <c r="AC487" i="6"/>
  <c r="AC443" i="6"/>
  <c r="AC169" i="6"/>
  <c r="AC203" i="6"/>
  <c r="AC38" i="6"/>
  <c r="AC37" i="6"/>
  <c r="AC76" i="6"/>
  <c r="AC4" i="6"/>
  <c r="AC79" i="6"/>
  <c r="AC106" i="6"/>
  <c r="AC59" i="6"/>
  <c r="AC118" i="6"/>
  <c r="AC52" i="6"/>
  <c r="AC19" i="6"/>
  <c r="AC133" i="6"/>
  <c r="AC289" i="6"/>
  <c r="AC171" i="6"/>
  <c r="AC357" i="6"/>
  <c r="AC66" i="6"/>
  <c r="AC138" i="6"/>
  <c r="AC231" i="6"/>
  <c r="AC403" i="6"/>
  <c r="AC354" i="6"/>
  <c r="AC221" i="6"/>
  <c r="AC249" i="6"/>
  <c r="AC234" i="6"/>
  <c r="AC398" i="6"/>
  <c r="AC334" i="6"/>
  <c r="AC266" i="6"/>
  <c r="AC384" i="6"/>
  <c r="AC476" i="6"/>
  <c r="AC453" i="6"/>
  <c r="AC433" i="6"/>
  <c r="AC368" i="6"/>
  <c r="AC427" i="6"/>
  <c r="AC459" i="6"/>
  <c r="AC338" i="6"/>
  <c r="AC415" i="6"/>
  <c r="AC396" i="6"/>
  <c r="AC500" i="6"/>
  <c r="AC414" i="6"/>
  <c r="AC454" i="6"/>
  <c r="AC449" i="6"/>
  <c r="AC104" i="6"/>
  <c r="AC245" i="6"/>
  <c r="AC15" i="6"/>
  <c r="AC110" i="6"/>
  <c r="AC150" i="6"/>
  <c r="AC129" i="6"/>
  <c r="AC68" i="6"/>
  <c r="AC81" i="6"/>
  <c r="AC140" i="6"/>
  <c r="AC92" i="6"/>
  <c r="AC192" i="6"/>
  <c r="AC85" i="6"/>
  <c r="AC20" i="6"/>
  <c r="AC147" i="6"/>
  <c r="AC95" i="6"/>
  <c r="AC184" i="6"/>
  <c r="AC144" i="6"/>
  <c r="AC78" i="6"/>
  <c r="AC159" i="6"/>
  <c r="AC291" i="6"/>
  <c r="AC233" i="6"/>
  <c r="AC194" i="6"/>
  <c r="AC316" i="6"/>
  <c r="AC277" i="6"/>
  <c r="AC236" i="6"/>
  <c r="AC405" i="6"/>
  <c r="AC232" i="6"/>
  <c r="AC285" i="6"/>
  <c r="AC240" i="6"/>
  <c r="AC348" i="6"/>
  <c r="AC365" i="6"/>
  <c r="AC244" i="6"/>
  <c r="AC404" i="6"/>
  <c r="AC331" i="6"/>
  <c r="AC346" i="6"/>
  <c r="AC362" i="6"/>
  <c r="AC417" i="6"/>
  <c r="AC411" i="6"/>
  <c r="AC493" i="6"/>
  <c r="AC426" i="6"/>
  <c r="AC466" i="6"/>
  <c r="E19" i="6"/>
  <c r="E19" i="5"/>
  <c r="E21" i="5"/>
  <c r="B23" i="8" s="1"/>
  <c r="F12" i="8" l="1" a="1"/>
  <c r="F12" i="8" s="1"/>
  <c r="D26" i="8" a="1"/>
  <c r="D26" i="8" s="1"/>
  <c r="D27" i="8" a="1"/>
  <c r="D27" i="8" s="1"/>
  <c r="F13" i="8" a="1"/>
  <c r="F13" i="8" s="1"/>
  <c r="F10" i="8" a="1"/>
  <c r="F10" i="8" s="1"/>
  <c r="D25" i="8" a="1"/>
  <c r="D25" i="8" s="1"/>
  <c r="E21" i="6"/>
  <c r="B21" i="8" s="1"/>
  <c r="E20" i="5"/>
  <c r="B6" i="8"/>
  <c r="E20" i="6"/>
  <c r="B7" i="8"/>
  <c r="D31" i="8" l="1"/>
  <c r="D32" i="8"/>
  <c r="F7" i="8"/>
  <c r="B26" i="8"/>
  <c r="B28" i="8"/>
  <c r="F6" i="8"/>
  <c r="B31" i="8" l="1"/>
  <c r="B3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<sst xmlns="http://schemas.openxmlformats.org/spreadsheetml/2006/main" count="1067" uniqueCount="166">
  <si>
    <t>n_cohort</t>
  </si>
  <si>
    <t>Delta_t</t>
  </si>
  <si>
    <t>age0</t>
  </si>
  <si>
    <t>r_disc_h</t>
  </si>
  <si>
    <t>r_disc_c</t>
  </si>
  <si>
    <t>r_HS1</t>
  </si>
  <si>
    <t>r_S1H</t>
  </si>
  <si>
    <t>r_S1S2</t>
  </si>
  <si>
    <t>r_HD</t>
  </si>
  <si>
    <t>hr_S1</t>
  </si>
  <si>
    <t>hr_S2</t>
  </si>
  <si>
    <t>dw_S1</t>
  </si>
  <si>
    <t>dw_S2</t>
  </si>
  <si>
    <t>c_H</t>
  </si>
  <si>
    <t>c_S1</t>
  </si>
  <si>
    <t>c_S2</t>
  </si>
  <si>
    <t>c_D</t>
  </si>
  <si>
    <t>c_trtA</t>
  </si>
  <si>
    <t>dw_trtA</t>
  </si>
  <si>
    <t>hr_S1S2_trtB</t>
  </si>
  <si>
    <t>c_trtB</t>
  </si>
  <si>
    <t>Age</t>
  </si>
  <si>
    <t>Cohort size</t>
  </si>
  <si>
    <t>Time step (cycle length)</t>
  </si>
  <si>
    <t>Cohort starting age</t>
  </si>
  <si>
    <t>Annual discount rate (health outcomes)</t>
  </si>
  <si>
    <t>Annual discount rate (cost outcomes)</t>
  </si>
  <si>
    <t>Rate: Healthy to sick (S1)</t>
  </si>
  <si>
    <t>Rate: Sick (S1) to sicker (S2)</t>
  </si>
  <si>
    <t>Rate: Background mortality</t>
  </si>
  <si>
    <t>Hazard Ratio: Sick (S1) to Death (D)</t>
  </si>
  <si>
    <t>Hazard Ratio: Sicker (S2) to Death (D)</t>
  </si>
  <si>
    <t>Rate: Recovery (Sick [S1] to Healthy [H])</t>
  </si>
  <si>
    <t>Disability weight: Sick (S1)</t>
  </si>
  <si>
    <t>Disability weight: Sicker (S2)</t>
  </si>
  <si>
    <t>Cost</t>
  </si>
  <si>
    <t>Annual Cost: Healthy (H)</t>
  </si>
  <si>
    <t>Annual Cost: Sick (S1)</t>
  </si>
  <si>
    <t>Annual Cost: Sicker (S2)</t>
  </si>
  <si>
    <t>Annual Cost: Dead (D)</t>
  </si>
  <si>
    <t>Annual Cost: Strategy A</t>
  </si>
  <si>
    <t>Disbility weight: Sick (S1) under strategy A</t>
  </si>
  <si>
    <t>Annual Cost: Strategy B</t>
  </si>
  <si>
    <t>Hazard Ratio: Sick (S1) to Sicker (S2) under strategy B</t>
  </si>
  <si>
    <t>H</t>
  </si>
  <si>
    <t>S1</t>
  </si>
  <si>
    <t>S2</t>
  </si>
  <si>
    <t>D</t>
  </si>
  <si>
    <t>m_R_soc</t>
  </si>
  <si>
    <t>A</t>
  </si>
  <si>
    <t>m_P_A</t>
  </si>
  <si>
    <t>m_P_B</t>
  </si>
  <si>
    <t>B</t>
  </si>
  <si>
    <t>AB</t>
  </si>
  <si>
    <t>m_P_AB</t>
  </si>
  <si>
    <t>m_P_soc</t>
  </si>
  <si>
    <t>m_R_A</t>
  </si>
  <si>
    <t>m_R_B</t>
  </si>
  <si>
    <t>m_R_AB</t>
  </si>
  <si>
    <t>Parameter Name</t>
  </si>
  <si>
    <t>Base Case Value</t>
  </si>
  <si>
    <t>Description</t>
  </si>
  <si>
    <t>Strategy</t>
  </si>
  <si>
    <t>Identity</t>
  </si>
  <si>
    <t>R^1</t>
  </si>
  <si>
    <t>R^2</t>
  </si>
  <si>
    <t>R^3</t>
  </si>
  <si>
    <t>R^4</t>
  </si>
  <si>
    <t>Transition Probability Matrix</t>
  </si>
  <si>
    <t>Payoffs</t>
  </si>
  <si>
    <t>DS</t>
  </si>
  <si>
    <t>DOC</t>
  </si>
  <si>
    <t>YLD</t>
  </si>
  <si>
    <t>DALY</t>
  </si>
  <si>
    <t>r_H</t>
  </si>
  <si>
    <t xml:space="preserve">r_C </t>
  </si>
  <si>
    <t>Cycle</t>
  </si>
  <si>
    <t>New Cause-Specific Deaths</t>
  </si>
  <si>
    <t>Age in Model</t>
  </si>
  <si>
    <t>horizon</t>
  </si>
  <si>
    <t>Time horizon (years)</t>
  </si>
  <si>
    <t>LE</t>
  </si>
  <si>
    <t>Remaining Life Expectancy 
(present value at cycle t)</t>
  </si>
  <si>
    <t>Cycle Correction</t>
  </si>
  <si>
    <t>Cycle Discount Rate</t>
  </si>
  <si>
    <t>YLL_t
(not fully discounted)</t>
  </si>
  <si>
    <t>YLL_t
(fully discounted)</t>
  </si>
  <si>
    <t>YLD_t
(not discounted)</t>
  </si>
  <si>
    <t>YLD_t
( discounted)</t>
  </si>
  <si>
    <t>Cost
(not discounted)</t>
  </si>
  <si>
    <t>Cost
(discounted)</t>
  </si>
  <si>
    <t>Cycle Discount Rate (Health Outcomes)</t>
  </si>
  <si>
    <t>Total Cycle Correction 
(Health)</t>
  </si>
  <si>
    <t>Total Cycle Correction 
(Cost)</t>
  </si>
  <si>
    <t>OUTCOMES</t>
  </si>
  <si>
    <t>YLL_A</t>
  </si>
  <si>
    <t>YLL_SOC</t>
  </si>
  <si>
    <t>YLD_SOC</t>
  </si>
  <si>
    <t>DALY_SOC</t>
  </si>
  <si>
    <t>COST_SOC</t>
  </si>
  <si>
    <t>Reference Life Table</t>
  </si>
  <si>
    <t>YLD_A</t>
  </si>
  <si>
    <t>DALY_A</t>
  </si>
  <si>
    <t>COST_A</t>
  </si>
  <si>
    <t>YLL_B</t>
  </si>
  <si>
    <t>YLD_B</t>
  </si>
  <si>
    <t>DALY_B</t>
  </si>
  <si>
    <t>COST_B</t>
  </si>
  <si>
    <t>YLL_AB</t>
  </si>
  <si>
    <t>YLD_AB</t>
  </si>
  <si>
    <t>DALY_AB</t>
  </si>
  <si>
    <t>COST_AB</t>
  </si>
  <si>
    <t>Standard of Care</t>
  </si>
  <si>
    <t>Strategy A: Quality of Life Improvement</t>
  </si>
  <si>
    <t>Strategy B: Reduce Disease Progression</t>
  </si>
  <si>
    <t>Composite: Strategy A + Strategy B</t>
  </si>
  <si>
    <t>Years Living with Disease (YLDs)</t>
  </si>
  <si>
    <t>Years of Life Lost to Premature Mortality (YLLs)</t>
  </si>
  <si>
    <t>Disability-Adjusted Life Years (DALYs)</t>
  </si>
  <si>
    <t>ref.</t>
  </si>
  <si>
    <t>Dominated</t>
  </si>
  <si>
    <t>Outcome and Strategy</t>
  </si>
  <si>
    <t>Cycle discount rate (cost outcomes)</t>
  </si>
  <si>
    <t>Cycle discount rate (health outcomes)</t>
  </si>
  <si>
    <t>Calculated parameters in red</t>
  </si>
  <si>
    <t>Scalar parameters in blue</t>
  </si>
  <si>
    <t>Markov Trace</t>
  </si>
  <si>
    <t>Cycle Adjustments</t>
  </si>
  <si>
    <t>Outcomes</t>
  </si>
  <si>
    <t>SOC</t>
  </si>
  <si>
    <t>Transition Probability Matrices
(calculated via power series expansion)</t>
  </si>
  <si>
    <r>
      <t xml:space="preserve">Transition Rate Matrices
(scalar inputs in </t>
    </r>
    <r>
      <rPr>
        <sz val="12"/>
        <color theme="4"/>
        <rFont val="Aptos Narrow (Body)"/>
      </rPr>
      <t>blue</t>
    </r>
    <r>
      <rPr>
        <sz val="12"/>
        <color theme="0"/>
        <rFont val="Aptos Narrow"/>
        <family val="2"/>
        <scheme val="minor"/>
      </rPr>
      <t xml:space="preserve">; calcualted values in </t>
    </r>
    <r>
      <rPr>
        <sz val="12"/>
        <color rgb="FFFF0000"/>
        <rFont val="Aptos Narrow (Body)"/>
      </rPr>
      <t>red</t>
    </r>
    <r>
      <rPr>
        <sz val="12"/>
        <color theme="0"/>
        <rFont val="Aptos Narrow"/>
        <family val="2"/>
        <scheme val="minor"/>
      </rPr>
      <t>)</t>
    </r>
  </si>
  <si>
    <t>Power Series Expansion
(no further edits necessary)</t>
  </si>
  <si>
    <t xml:space="preserve">Notes: Transition probability matrices are obtained by embedding the transition rate matrices. </t>
  </si>
  <si>
    <t>ICER ($/DALY Averted)</t>
  </si>
  <si>
    <t>m2_P_soc</t>
  </si>
  <si>
    <t>m2_P_A</t>
  </si>
  <si>
    <t>m2_P_B</t>
  </si>
  <si>
    <t>m2_P_AB</t>
  </si>
  <si>
    <t>m2_R_soc</t>
  </si>
  <si>
    <t>m2_R_A</t>
  </si>
  <si>
    <t>m2_R_B</t>
  </si>
  <si>
    <t>m2_R_AB</t>
  </si>
  <si>
    <t>trDS</t>
  </si>
  <si>
    <t>YLL2_SOC</t>
  </si>
  <si>
    <t>YLD2_SOC</t>
  </si>
  <si>
    <t>DALY2_SOC</t>
  </si>
  <si>
    <t>COST2_SOC</t>
  </si>
  <si>
    <t>YLL2_A</t>
  </si>
  <si>
    <t>YLD2_A</t>
  </si>
  <si>
    <t>DALY2_A</t>
  </si>
  <si>
    <t>COST2_A</t>
  </si>
  <si>
    <t>YLL2_B</t>
  </si>
  <si>
    <t>YLD2_B</t>
  </si>
  <si>
    <t>DALY2_B</t>
  </si>
  <si>
    <t>COST2_B</t>
  </si>
  <si>
    <t>YLL2_AB</t>
  </si>
  <si>
    <t>YLD2_AB</t>
  </si>
  <si>
    <t>DALY2_AB</t>
  </si>
  <si>
    <t>COST2_AB</t>
  </si>
  <si>
    <t>Approach 1 
(beginner)</t>
  </si>
  <si>
    <t>Approach 2
(intermediate)</t>
  </si>
  <si>
    <t>Approach 1 (beginner)</t>
  </si>
  <si>
    <t>Approach 2 (intermediate)</t>
  </si>
  <si>
    <t>Table 2. Cost-Effectiveness Analysis</t>
  </si>
  <si>
    <t>Table 1. Expected Health Outcomes, by Strategy and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</si>
</sst>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0"/>
    <numFmt numFmtId="165" formatCode="_(&quot;$&quot;* #,##0_);_(&quot;$&quot;* \(#,##0\);_(&quot;$&quot;* &quot;-&quot;??_);_(@_)"/>
    <numFmt numFmtId="166" formatCode="0.000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4"/>
      <name val="Aptos Narrow (Body)"/>
    </font>
    <font>
      <sz val="12"/>
      <color rgb="FFFF0000"/>
      <name val="Aptos Narrow (Body)"/>
    </font>
    <font>
      <b/>
      <sz val="12"/>
      <color theme="1"/>
      <name val="Aptos Narrow"/>
      <scheme val="minor"/>
    </font>
    <font>
      <sz val="12"/>
      <color theme="0"/>
      <name val="Aptos Narrow"/>
      <scheme val="minor"/>
    </font>
    <font>
      <sz val="16"/>
      <color theme="0"/>
      <name val="Aptos Narrow"/>
      <family val="2"/>
      <scheme val="minor"/>
    </font>
    <font>
      <sz val="12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0">
    <xf numFmtId="0" fontId="0" fillId="0" borderId="0" xfId="0"/>
    <xf numFmtId="0" fontId="3" fillId="2" borderId="0" xfId="0" applyFont="1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5" xfId="0" applyFill="1" applyBorder="1" applyAlignment="1">
      <alignment horizontal="right"/>
    </xf>
    <xf numFmtId="0" fontId="4" fillId="3" borderId="6" xfId="0" applyFont="1" applyFill="1" applyBorder="1"/>
    <xf numFmtId="0" fontId="2" fillId="3" borderId="7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5" fillId="3" borderId="0" xfId="0" applyFont="1" applyFill="1"/>
    <xf numFmtId="0" fontId="0" fillId="3" borderId="8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4" fillId="4" borderId="6" xfId="0" applyFont="1" applyFill="1" applyBorder="1"/>
    <xf numFmtId="0" fontId="2" fillId="4" borderId="7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0" fillId="6" borderId="0" xfId="0" applyFill="1"/>
    <xf numFmtId="0" fontId="0" fillId="6" borderId="1" xfId="0" applyFill="1" applyBorder="1" applyAlignment="1">
      <alignment horizontal="center"/>
    </xf>
    <xf numFmtId="0" fontId="5" fillId="6" borderId="0" xfId="0" applyFont="1" applyFill="1"/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10" fillId="6" borderId="6" xfId="0" applyFont="1" applyFill="1" applyBorder="1"/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3" borderId="0" xfId="0" applyFont="1" applyFill="1"/>
    <xf numFmtId="0" fontId="3" fillId="2" borderId="6" xfId="0" applyFont="1" applyFill="1" applyBorder="1" applyAlignment="1">
      <alignment vertical="center" wrapText="1"/>
    </xf>
    <xf numFmtId="165" fontId="0" fillId="3" borderId="0" xfId="1" applyNumberFormat="1" applyFont="1" applyFill="1" applyBorder="1" applyAlignment="1">
      <alignment horizontal="right"/>
    </xf>
    <xf numFmtId="0" fontId="3" fillId="2" borderId="22" xfId="0" applyFont="1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3" borderId="23" xfId="0" applyFill="1" applyBorder="1" applyAlignment="1">
      <alignment horizontal="left" indent="1"/>
    </xf>
    <xf numFmtId="165" fontId="0" fillId="3" borderId="24" xfId="1" applyNumberFormat="1" applyFont="1" applyFill="1" applyBorder="1" applyAlignment="1">
      <alignment horizontal="right"/>
    </xf>
    <xf numFmtId="166" fontId="0" fillId="3" borderId="24" xfId="0" applyNumberFormat="1" applyFill="1" applyBorder="1" applyAlignment="1">
      <alignment horizontal="right"/>
    </xf>
    <xf numFmtId="165" fontId="0" fillId="3" borderId="24" xfId="0" applyNumberFormat="1" applyFill="1" applyBorder="1" applyAlignment="1">
      <alignment horizontal="right"/>
    </xf>
    <xf numFmtId="0" fontId="0" fillId="3" borderId="25" xfId="0" applyFill="1" applyBorder="1" applyAlignment="1">
      <alignment horizontal="left" indent="1"/>
    </xf>
    <xf numFmtId="0" fontId="0" fillId="3" borderId="26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166" fontId="0" fillId="3" borderId="0" xfId="0" applyNumberFormat="1" applyFill="1" applyAlignment="1">
      <alignment horizontal="right"/>
    </xf>
    <xf numFmtId="165" fontId="0" fillId="3" borderId="0" xfId="0" applyNumberFormat="1" applyFill="1" applyAlignment="1">
      <alignment horizontal="right"/>
    </xf>
    <xf numFmtId="0" fontId="3" fillId="2" borderId="23" xfId="0" applyFont="1" applyFill="1" applyBorder="1"/>
    <xf numFmtId="0" fontId="13" fillId="3" borderId="0" xfId="0" applyFont="1" applyFill="1" applyAlignment="1">
      <alignment horizontal="right"/>
    </xf>
    <xf numFmtId="0" fontId="13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3" fillId="2" borderId="21" xfId="0" applyFont="1" applyFill="1" applyBorder="1" applyAlignment="1">
      <alignment horizontal="right"/>
    </xf>
    <xf numFmtId="0" fontId="3" fillId="2" borderId="31" xfId="0" applyFont="1" applyFill="1" applyBorder="1" applyAlignment="1">
      <alignment horizontal="right"/>
    </xf>
    <xf numFmtId="0" fontId="6" fillId="3" borderId="23" xfId="0" applyFont="1" applyFill="1" applyBorder="1" applyAlignment="1">
      <alignment horizontal="right"/>
    </xf>
    <xf numFmtId="0" fontId="6" fillId="3" borderId="32" xfId="0" applyFont="1" applyFill="1" applyBorder="1" applyAlignment="1">
      <alignment horizontal="right"/>
    </xf>
    <xf numFmtId="0" fontId="0" fillId="3" borderId="33" xfId="0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5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right"/>
    </xf>
    <xf numFmtId="0" fontId="3" fillId="2" borderId="19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0" fillId="3" borderId="36" xfId="0" applyFill="1" applyBorder="1" applyAlignment="1">
      <alignment horizontal="right"/>
    </xf>
    <xf numFmtId="0" fontId="0" fillId="3" borderId="37" xfId="0" applyFill="1" applyBorder="1"/>
    <xf numFmtId="0" fontId="0" fillId="3" borderId="38" xfId="0" applyFill="1" applyBorder="1" applyAlignment="1">
      <alignment horizontal="right"/>
    </xf>
    <xf numFmtId="0" fontId="0" fillId="3" borderId="30" xfId="0" applyFill="1" applyBorder="1"/>
    <xf numFmtId="0" fontId="0" fillId="3" borderId="4" xfId="0" applyFill="1" applyBorder="1"/>
    <xf numFmtId="0" fontId="3" fillId="2" borderId="36" xfId="0" applyFont="1" applyFill="1" applyBorder="1"/>
    <xf numFmtId="0" fontId="7" fillId="2" borderId="37" xfId="0" applyFont="1" applyFill="1" applyBorder="1"/>
    <xf numFmtId="0" fontId="0" fillId="3" borderId="36" xfId="0" applyFill="1" applyBorder="1"/>
    <xf numFmtId="0" fontId="0" fillId="3" borderId="38" xfId="0" applyFill="1" applyBorder="1"/>
    <xf numFmtId="0" fontId="7" fillId="8" borderId="19" xfId="0" applyFont="1" applyFill="1" applyBorder="1"/>
    <xf numFmtId="0" fontId="11" fillId="8" borderId="35" xfId="0" applyFont="1" applyFill="1" applyBorder="1"/>
    <xf numFmtId="164" fontId="0" fillId="3" borderId="37" xfId="0" applyNumberFormat="1" applyFill="1" applyBorder="1"/>
    <xf numFmtId="165" fontId="0" fillId="3" borderId="4" xfId="1" applyNumberFormat="1" applyFont="1" applyFill="1" applyBorder="1"/>
    <xf numFmtId="164" fontId="0" fillId="3" borderId="37" xfId="0" applyNumberFormat="1" applyFill="1" applyBorder="1" applyAlignment="1">
      <alignment horizontal="right"/>
    </xf>
    <xf numFmtId="165" fontId="0" fillId="3" borderId="4" xfId="1" applyNumberFormat="1" applyFont="1" applyFill="1" applyBorder="1" applyAlignment="1">
      <alignment horizontal="right"/>
    </xf>
    <xf numFmtId="0" fontId="4" fillId="4" borderId="39" xfId="0" applyFont="1" applyFill="1" applyBorder="1"/>
    <xf numFmtId="0" fontId="4" fillId="3" borderId="39" xfId="0" applyFont="1" applyFill="1" applyBorder="1"/>
    <xf numFmtId="0" fontId="0" fillId="3" borderId="30" xfId="0" applyFill="1" applyBorder="1" applyAlignment="1">
      <alignment horizontal="right"/>
    </xf>
    <xf numFmtId="0" fontId="0" fillId="3" borderId="1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6" borderId="30" xfId="0" applyFill="1" applyBorder="1" applyAlignment="1">
      <alignment horizontal="right"/>
    </xf>
    <xf numFmtId="0" fontId="0" fillId="6" borderId="30" xfId="0" applyFill="1" applyBorder="1"/>
    <xf numFmtId="0" fontId="5" fillId="3" borderId="30" xfId="0" applyFont="1" applyFill="1" applyBorder="1"/>
    <xf numFmtId="0" fontId="5" fillId="6" borderId="30" xfId="0" applyFont="1" applyFill="1" applyBorder="1"/>
    <xf numFmtId="0" fontId="0" fillId="7" borderId="7" xfId="0" applyFill="1" applyBorder="1"/>
    <xf numFmtId="0" fontId="10" fillId="3" borderId="27" xfId="0" applyFont="1" applyFill="1" applyBorder="1"/>
    <xf numFmtId="0" fontId="10" fillId="3" borderId="27" xfId="0" applyFont="1" applyFill="1" applyBorder="1" applyAlignment="1">
      <alignment horizontal="left"/>
    </xf>
    <xf numFmtId="0" fontId="0" fillId="9" borderId="1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6" fillId="9" borderId="41" xfId="0" applyFont="1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20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/>
    </xf>
    <xf numFmtId="0" fontId="0" fillId="3" borderId="30" xfId="0" applyFill="1" applyBorder="1" applyAlignment="1">
      <alignment horizontal="right" wrapText="1"/>
    </xf>
    <xf numFmtId="0" fontId="0" fillId="3" borderId="29" xfId="0" applyFill="1" applyBorder="1" applyAlignment="1">
      <alignment horizontal="right"/>
    </xf>
    <xf numFmtId="0" fontId="12" fillId="2" borderId="21" xfId="0" applyFont="1" applyFill="1" applyBorder="1"/>
    <xf numFmtId="0" fontId="12" fillId="2" borderId="31" xfId="0" applyFont="1" applyFill="1" applyBorder="1"/>
    <xf numFmtId="0" fontId="3" fillId="2" borderId="2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wrapText="1"/>
    </xf>
    <xf numFmtId="0" fontId="3" fillId="2" borderId="24" xfId="0" applyFont="1" applyFill="1" applyBorder="1" applyAlignment="1">
      <alignment horizontal="right" wrapText="1"/>
    </xf>
    <xf numFmtId="0" fontId="10" fillId="3" borderId="27" xfId="0" applyFont="1" applyFill="1" applyBorder="1" applyAlignment="1">
      <alignment horizontal="left" vertical="center"/>
    </xf>
    <xf numFmtId="0" fontId="0" fillId="3" borderId="28" xfId="0" applyFill="1" applyBorder="1" applyAlignment="1">
      <alignment horizontal="right" wrapText="1"/>
    </xf>
    <xf numFmtId="166" fontId="0" fillId="3" borderId="0" xfId="0" applyNumberFormat="1" applyFill="1"/>
    <xf numFmtId="166" fontId="0" fillId="3" borderId="24" xfId="0" applyNumberFormat="1" applyFill="1" applyBorder="1"/>
    <xf numFmtId="166" fontId="0" fillId="3" borderId="29" xfId="0" applyNumberFormat="1" applyFill="1" applyBorder="1"/>
    <xf numFmtId="166" fontId="0" fillId="3" borderId="26" xfId="0" applyNumberFormat="1" applyFill="1" applyBorder="1"/>
    <xf numFmtId="0" fontId="12" fillId="2" borderId="21" xfId="0" applyFont="1" applyFill="1" applyBorder="1" applyAlignment="1">
      <alignment horizontal="left"/>
    </xf>
    <xf numFmtId="0" fontId="12" fillId="2" borderId="31" xfId="0" applyFont="1" applyFill="1" applyBorder="1" applyAlignment="1">
      <alignment horizontal="left"/>
    </xf>
    <xf numFmtId="0" fontId="12" fillId="2" borderId="22" xfId="0" applyFont="1" applyFill="1" applyBorder="1" applyAlignment="1">
      <alignment horizontal="left"/>
    </xf>
    <xf numFmtId="0" fontId="3" fillId="2" borderId="3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22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19" xfId="0" applyFont="1" applyFill="1" applyBorder="1" applyAlignment="1">
      <alignment horizontal="center" wrapText="1"/>
    </xf>
    <xf numFmtId="0" fontId="3" fillId="2" borderId="35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BF51-6303-E548-98CB-96375871FEC2}">
  <dimension ref="A1:C28"/>
  <sheetViews>
    <sheetView zoomScale="155" zoomScaleNormal="155" workbookViewId="0">
      <selection activeCell="A2" sqref="A2:B25"/>
    </sheetView>
  </sheetViews>
  <sheetFormatPr baseColWidth="10" defaultRowHeight="16" x14ac:dyDescent="0.2"/>
  <cols>
    <col min="1" max="2" width="17.5" style="3" customWidth="1"/>
    <col min="3" max="3" width="48" style="3" customWidth="1"/>
    <col min="4" max="16384" width="10.83203125" style="2"/>
  </cols>
  <sheetData>
    <row r="1" spans="1:3" x14ac:dyDescent="0.2">
      <c r="A1" s="79" t="s">
        <v>59</v>
      </c>
      <c r="B1" s="80" t="s">
        <v>60</v>
      </c>
      <c r="C1" s="64" t="s">
        <v>61</v>
      </c>
    </row>
    <row r="2" spans="1:3" x14ac:dyDescent="0.2">
      <c r="A2" s="81" t="s">
        <v>0</v>
      </c>
      <c r="B2" s="3">
        <v>1</v>
      </c>
      <c r="C2" s="65" t="s">
        <v>22</v>
      </c>
    </row>
    <row r="3" spans="1:3" x14ac:dyDescent="0.2">
      <c r="A3" s="81" t="s">
        <v>79</v>
      </c>
      <c r="B3" s="3">
        <v>500</v>
      </c>
      <c r="C3" s="65" t="s">
        <v>80</v>
      </c>
    </row>
    <row r="4" spans="1:3" x14ac:dyDescent="0.2">
      <c r="A4" s="81" t="s">
        <v>1</v>
      </c>
      <c r="B4" s="3">
        <v>1</v>
      </c>
      <c r="C4" s="65" t="s">
        <v>23</v>
      </c>
    </row>
    <row r="5" spans="1:3" x14ac:dyDescent="0.2">
      <c r="A5" s="81" t="s">
        <v>2</v>
      </c>
      <c r="B5" s="3">
        <v>25</v>
      </c>
      <c r="C5" s="65" t="s">
        <v>24</v>
      </c>
    </row>
    <row r="6" spans="1:3" x14ac:dyDescent="0.2">
      <c r="A6" s="81" t="s">
        <v>3</v>
      </c>
      <c r="B6" s="3">
        <v>0.03</v>
      </c>
      <c r="C6" s="65" t="s">
        <v>25</v>
      </c>
    </row>
    <row r="7" spans="1:3" x14ac:dyDescent="0.2">
      <c r="A7" s="81" t="s">
        <v>4</v>
      </c>
      <c r="B7" s="3">
        <v>0.03</v>
      </c>
      <c r="C7" s="65" t="s">
        <v>26</v>
      </c>
    </row>
    <row r="8" spans="1:3" x14ac:dyDescent="0.2">
      <c r="A8" s="81" t="s">
        <v>5</v>
      </c>
      <c r="B8" s="3">
        <v>0.15</v>
      </c>
      <c r="C8" s="65" t="s">
        <v>27</v>
      </c>
    </row>
    <row r="9" spans="1:3" x14ac:dyDescent="0.2">
      <c r="A9" s="81" t="s">
        <v>6</v>
      </c>
      <c r="B9" s="3">
        <v>0.5</v>
      </c>
      <c r="C9" s="65" t="s">
        <v>32</v>
      </c>
    </row>
    <row r="10" spans="1:3" x14ac:dyDescent="0.2">
      <c r="A10" s="81" t="s">
        <v>7</v>
      </c>
      <c r="B10" s="3">
        <v>0.105</v>
      </c>
      <c r="C10" s="65" t="s">
        <v>28</v>
      </c>
    </row>
    <row r="11" spans="1:3" x14ac:dyDescent="0.2">
      <c r="A11" s="81" t="s">
        <v>8</v>
      </c>
      <c r="B11" s="3">
        <v>2E-3</v>
      </c>
      <c r="C11" s="65" t="s">
        <v>29</v>
      </c>
    </row>
    <row r="12" spans="1:3" x14ac:dyDescent="0.2">
      <c r="A12" s="81" t="s">
        <v>9</v>
      </c>
      <c r="B12" s="3">
        <v>3</v>
      </c>
      <c r="C12" s="65" t="s">
        <v>30</v>
      </c>
    </row>
    <row r="13" spans="1:3" x14ac:dyDescent="0.2">
      <c r="A13" s="81" t="s">
        <v>10</v>
      </c>
      <c r="B13" s="3">
        <v>10</v>
      </c>
      <c r="C13" s="65" t="s">
        <v>31</v>
      </c>
    </row>
    <row r="14" spans="1:3" x14ac:dyDescent="0.2">
      <c r="A14" s="81" t="s">
        <v>11</v>
      </c>
      <c r="B14" s="3">
        <v>0.25</v>
      </c>
      <c r="C14" s="65" t="s">
        <v>33</v>
      </c>
    </row>
    <row r="15" spans="1:3" x14ac:dyDescent="0.2">
      <c r="A15" s="81" t="s">
        <v>12</v>
      </c>
      <c r="B15" s="3">
        <v>0.5</v>
      </c>
      <c r="C15" s="65" t="s">
        <v>34</v>
      </c>
    </row>
    <row r="16" spans="1:3" x14ac:dyDescent="0.2">
      <c r="A16" s="81" t="s">
        <v>13</v>
      </c>
      <c r="B16" s="3">
        <v>2000</v>
      </c>
      <c r="C16" s="65" t="s">
        <v>36</v>
      </c>
    </row>
    <row r="17" spans="1:3" x14ac:dyDescent="0.2">
      <c r="A17" s="81" t="s">
        <v>14</v>
      </c>
      <c r="B17" s="3">
        <v>4000</v>
      </c>
      <c r="C17" s="65" t="s">
        <v>37</v>
      </c>
    </row>
    <row r="18" spans="1:3" x14ac:dyDescent="0.2">
      <c r="A18" s="81" t="s">
        <v>15</v>
      </c>
      <c r="B18" s="3">
        <v>15000</v>
      </c>
      <c r="C18" s="65" t="s">
        <v>38</v>
      </c>
    </row>
    <row r="19" spans="1:3" x14ac:dyDescent="0.2">
      <c r="A19" s="81" t="s">
        <v>16</v>
      </c>
      <c r="B19" s="3">
        <v>0</v>
      </c>
      <c r="C19" s="65" t="s">
        <v>39</v>
      </c>
    </row>
    <row r="20" spans="1:3" x14ac:dyDescent="0.2">
      <c r="A20" s="81" t="s">
        <v>17</v>
      </c>
      <c r="B20" s="3">
        <v>12000</v>
      </c>
      <c r="C20" s="65" t="s">
        <v>40</v>
      </c>
    </row>
    <row r="21" spans="1:3" x14ac:dyDescent="0.2">
      <c r="A21" s="81" t="s">
        <v>18</v>
      </c>
      <c r="B21" s="3">
        <v>0.05</v>
      </c>
      <c r="C21" s="65" t="s">
        <v>41</v>
      </c>
    </row>
    <row r="22" spans="1:3" x14ac:dyDescent="0.2">
      <c r="A22" s="81" t="s">
        <v>20</v>
      </c>
      <c r="B22" s="3">
        <v>13000</v>
      </c>
      <c r="C22" s="65" t="s">
        <v>42</v>
      </c>
    </row>
    <row r="23" spans="1:3" ht="17" thickBot="1" x14ac:dyDescent="0.25">
      <c r="A23" s="82" t="s">
        <v>19</v>
      </c>
      <c r="B23" s="4">
        <v>0.6</v>
      </c>
      <c r="C23" s="83" t="s">
        <v>43</v>
      </c>
    </row>
    <row r="24" spans="1:3" ht="17" thickTop="1" x14ac:dyDescent="0.2">
      <c r="A24" s="84" t="s">
        <v>74</v>
      </c>
      <c r="B24" s="76">
        <f>r_disc_h*Delta_t</f>
        <v>0.03</v>
      </c>
      <c r="C24" s="65" t="s">
        <v>123</v>
      </c>
    </row>
    <row r="25" spans="1:3" ht="17" thickBot="1" x14ac:dyDescent="0.25">
      <c r="A25" s="85" t="s">
        <v>75</v>
      </c>
      <c r="B25" s="86">
        <f>r_disc_c * Delta_t</f>
        <v>0.03</v>
      </c>
      <c r="C25" s="71" t="s">
        <v>122</v>
      </c>
    </row>
    <row r="26" spans="1:3" x14ac:dyDescent="0.2">
      <c r="A26" s="76"/>
      <c r="B26" s="76"/>
    </row>
    <row r="27" spans="1:3" x14ac:dyDescent="0.2">
      <c r="A27" s="78" t="s">
        <v>125</v>
      </c>
    </row>
    <row r="28" spans="1:3" x14ac:dyDescent="0.2">
      <c r="A28" s="77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A675-6133-5A43-94BF-B4347FCE2EFF}">
  <dimension ref="A1:F33"/>
  <sheetViews>
    <sheetView tabSelected="1" zoomScale="127" zoomScaleNormal="127" workbookViewId="0">
      <selection activeCell="J21" sqref="J21"/>
    </sheetView>
  </sheetViews>
  <sheetFormatPr baseColWidth="10" defaultRowHeight="16" x14ac:dyDescent="0.2"/>
  <cols>
    <col min="1" max="1" width="40.83203125" style="2" customWidth="1"/>
    <col min="2" max="2" width="12.1640625" style="2" customWidth="1"/>
    <col min="3" max="3" width="1.5" style="2" customWidth="1"/>
    <col min="4" max="4" width="16.1640625" style="2" customWidth="1"/>
    <col min="5" max="5" width="1.1640625" style="2" customWidth="1"/>
    <col min="6" max="6" width="16.1640625" style="2" customWidth="1"/>
    <col min="7" max="16384" width="10.83203125" style="2"/>
  </cols>
  <sheetData>
    <row r="1" spans="1:6" ht="17" thickBot="1" x14ac:dyDescent="0.25"/>
    <row r="2" spans="1:6" ht="22" x14ac:dyDescent="0.3">
      <c r="A2" s="144" t="s">
        <v>165</v>
      </c>
      <c r="B2" s="145"/>
      <c r="C2" s="145"/>
      <c r="D2" s="145"/>
      <c r="E2" s="145"/>
      <c r="F2" s="146"/>
    </row>
    <row r="3" spans="1:6" ht="50" customHeight="1" x14ac:dyDescent="0.2">
      <c r="A3" s="135" t="s">
        <v>62</v>
      </c>
      <c r="B3" s="136" t="s">
        <v>116</v>
      </c>
      <c r="C3" s="136"/>
      <c r="D3" s="136" t="s">
        <v>117</v>
      </c>
      <c r="E3" s="136"/>
      <c r="F3" s="137" t="s">
        <v>118</v>
      </c>
    </row>
    <row r="4" spans="1:6" ht="15" customHeight="1" x14ac:dyDescent="0.2">
      <c r="A4" s="138" t="s">
        <v>162</v>
      </c>
      <c r="B4" s="131"/>
      <c r="C4" s="131"/>
      <c r="D4" s="131"/>
      <c r="E4" s="131"/>
      <c r="F4" s="139"/>
    </row>
    <row r="5" spans="1:6" x14ac:dyDescent="0.2">
      <c r="A5" s="66" t="s">
        <v>112</v>
      </c>
      <c r="B5" s="140">
        <f>YLD_SOC</f>
        <v>4.6128444571448775</v>
      </c>
      <c r="C5" s="140"/>
      <c r="D5" s="140">
        <f>YLL_SOC</f>
        <v>2.8651310235728809</v>
      </c>
      <c r="E5" s="140"/>
      <c r="F5" s="141">
        <f>DALY_SOC</f>
        <v>7.4779754807177579</v>
      </c>
    </row>
    <row r="6" spans="1:6" x14ac:dyDescent="0.2">
      <c r="A6" s="66" t="s">
        <v>113</v>
      </c>
      <c r="B6" s="140">
        <f>YLD_A</f>
        <v>3.9095894169627443</v>
      </c>
      <c r="C6" s="140"/>
      <c r="D6" s="140">
        <f>YLL_A</f>
        <v>2.8651310235728809</v>
      </c>
      <c r="E6" s="140"/>
      <c r="F6" s="141">
        <f>DALY_A</f>
        <v>6.7747204405356252</v>
      </c>
    </row>
    <row r="7" spans="1:6" x14ac:dyDescent="0.2">
      <c r="A7" s="66" t="s">
        <v>114</v>
      </c>
      <c r="B7" s="140">
        <f>YLD_B</f>
        <v>3.8258068415473185</v>
      </c>
      <c r="C7" s="140"/>
      <c r="D7" s="140">
        <f>YLL_B</f>
        <v>2.1798744069377851</v>
      </c>
      <c r="E7" s="140"/>
      <c r="F7" s="141">
        <f>DALY_B</f>
        <v>6.0056812484851037</v>
      </c>
    </row>
    <row r="8" spans="1:6" x14ac:dyDescent="0.2">
      <c r="A8" s="66" t="s">
        <v>115</v>
      </c>
      <c r="B8" s="140">
        <f>YLD_AB</f>
        <v>2.962733247387185</v>
      </c>
      <c r="C8" s="140"/>
      <c r="D8" s="140">
        <f>YLL_AB</f>
        <v>2.1798744069377851</v>
      </c>
      <c r="E8" s="140"/>
      <c r="F8" s="141">
        <f>DALY_AB</f>
        <v>5.1426076543249701</v>
      </c>
    </row>
    <row r="9" spans="1:6" x14ac:dyDescent="0.2">
      <c r="A9" s="138" t="s">
        <v>163</v>
      </c>
      <c r="B9" s="131"/>
      <c r="C9" s="131"/>
      <c r="D9" s="131"/>
      <c r="E9" s="131"/>
      <c r="F9" s="139"/>
    </row>
    <row r="10" spans="1:6" x14ac:dyDescent="0.2">
      <c r="A10" s="66" t="s">
        <v>112</v>
      </c>
      <c r="B10" s="140" cm="1">
        <f t="array" ref="B10">YLD2_SOC</f>
        <v>4.6077556835732993</v>
      </c>
      <c r="C10" s="140"/>
      <c r="D10" s="140">
        <f>YLL2_SOC</f>
        <v>2.8325896600559459</v>
      </c>
      <c r="E10" s="140"/>
      <c r="F10" s="141" cm="1">
        <f t="array" ref="F10">DALY2_SOC</f>
        <v>7.4403453436292448</v>
      </c>
    </row>
    <row r="11" spans="1:6" x14ac:dyDescent="0.2">
      <c r="A11" s="66" t="s">
        <v>113</v>
      </c>
      <c r="B11" s="140" cm="1">
        <f t="array" ref="B11">YLD2_A</f>
        <v>3.9010342277785188</v>
      </c>
      <c r="C11" s="140"/>
      <c r="D11" s="140" cm="1">
        <f t="array" ref="D11">YLL2_A</f>
        <v>2.8325896600559459</v>
      </c>
      <c r="E11" s="140"/>
      <c r="F11" s="141" cm="1">
        <f t="array" ref="F11">DALY2_A</f>
        <v>6.7336238878344652</v>
      </c>
    </row>
    <row r="12" spans="1:6" x14ac:dyDescent="0.2">
      <c r="A12" s="66" t="s">
        <v>114</v>
      </c>
      <c r="B12" s="140" cm="1">
        <f t="array" ref="B12">YLD2_B</f>
        <v>3.8194136021305343</v>
      </c>
      <c r="C12" s="140"/>
      <c r="D12" s="140">
        <f>YLL2_B</f>
        <v>2.1550011120535193</v>
      </c>
      <c r="E12" s="140"/>
      <c r="F12" s="141" cm="1">
        <f t="array" ref="F12">DALY2_B</f>
        <v>5.9744147141840536</v>
      </c>
    </row>
    <row r="13" spans="1:6" ht="17" thickBot="1" x14ac:dyDescent="0.25">
      <c r="A13" s="70" t="s">
        <v>115</v>
      </c>
      <c r="B13" s="142" cm="1">
        <f t="array" ref="B13">YLD2_AB</f>
        <v>2.9532636382991253</v>
      </c>
      <c r="C13" s="142"/>
      <c r="D13" s="142">
        <f>YLL2_AB</f>
        <v>2.1550011120535193</v>
      </c>
      <c r="E13" s="142"/>
      <c r="F13" s="143" cm="1">
        <f t="array" ref="F13">DALY2_AB</f>
        <v>5.1082647503526442</v>
      </c>
    </row>
    <row r="16" spans="1:6" ht="17" thickBot="1" x14ac:dyDescent="0.25"/>
    <row r="17" spans="1:4" ht="22" x14ac:dyDescent="0.3">
      <c r="A17" s="133" t="s">
        <v>164</v>
      </c>
      <c r="B17" s="147" t="s">
        <v>160</v>
      </c>
      <c r="C17" s="134"/>
      <c r="D17" s="149" t="s">
        <v>161</v>
      </c>
    </row>
    <row r="18" spans="1:4" x14ac:dyDescent="0.2">
      <c r="A18" s="75" t="s">
        <v>121</v>
      </c>
      <c r="B18" s="148"/>
      <c r="C18" s="60"/>
      <c r="D18" s="150"/>
    </row>
    <row r="19" spans="1:4" x14ac:dyDescent="0.2">
      <c r="A19" s="115" t="s">
        <v>35</v>
      </c>
      <c r="B19" s="107"/>
      <c r="C19" s="3"/>
      <c r="D19" s="72"/>
    </row>
    <row r="20" spans="1:4" x14ac:dyDescent="0.2">
      <c r="A20" s="66" t="s">
        <v>112</v>
      </c>
      <c r="B20" s="63">
        <f>COST_SOC</f>
        <v>155457.97174769925</v>
      </c>
      <c r="C20" s="63"/>
      <c r="D20" s="67" cm="1">
        <f t="array" ref="D20">COST2_SOC</f>
        <v>155348.90109612318</v>
      </c>
    </row>
    <row r="21" spans="1:4" x14ac:dyDescent="0.2">
      <c r="A21" s="66" t="s">
        <v>114</v>
      </c>
      <c r="B21" s="63">
        <f>COST_B</f>
        <v>261186.38700394833</v>
      </c>
      <c r="C21" s="63"/>
      <c r="D21" s="67" cm="1">
        <f t="array" ref="D21">COST2_B</f>
        <v>260967.99219379117</v>
      </c>
    </row>
    <row r="22" spans="1:4" x14ac:dyDescent="0.2">
      <c r="A22" s="66" t="s">
        <v>115</v>
      </c>
      <c r="B22" s="63">
        <f>COST_AB</f>
        <v>379386.92807780206</v>
      </c>
      <c r="C22" s="63"/>
      <c r="D22" s="67" cm="1">
        <f t="array" ref="D22">COST2_AB</f>
        <v>379109.16076984926</v>
      </c>
    </row>
    <row r="23" spans="1:4" x14ac:dyDescent="0.2">
      <c r="A23" s="66" t="s">
        <v>113</v>
      </c>
      <c r="B23" s="63">
        <f>COST_A</f>
        <v>287961.47341685678</v>
      </c>
      <c r="C23" s="63"/>
      <c r="D23" s="67" cm="1">
        <f t="array" ref="D23">COST2_A</f>
        <v>287836.84024525003</v>
      </c>
    </row>
    <row r="24" spans="1:4" x14ac:dyDescent="0.2">
      <c r="A24" s="116" t="s">
        <v>73</v>
      </c>
      <c r="B24" s="107"/>
      <c r="C24" s="3"/>
      <c r="D24" s="72"/>
    </row>
    <row r="25" spans="1:4" x14ac:dyDescent="0.2">
      <c r="A25" s="66" t="s">
        <v>112</v>
      </c>
      <c r="B25" s="73">
        <f>DALY_SOC</f>
        <v>7.4779754807177579</v>
      </c>
      <c r="C25" s="73"/>
      <c r="D25" s="68" cm="1">
        <f t="array" ref="D25">DALY2_SOC</f>
        <v>7.4403453436292448</v>
      </c>
    </row>
    <row r="26" spans="1:4" x14ac:dyDescent="0.2">
      <c r="A26" s="66" t="s">
        <v>114</v>
      </c>
      <c r="B26" s="73">
        <f>DALY_B</f>
        <v>6.0056812484851037</v>
      </c>
      <c r="C26" s="73"/>
      <c r="D26" s="68" cm="1">
        <f t="array" ref="D26">DALY2_B</f>
        <v>5.9744147141840536</v>
      </c>
    </row>
    <row r="27" spans="1:4" x14ac:dyDescent="0.2">
      <c r="A27" s="66" t="s">
        <v>115</v>
      </c>
      <c r="B27" s="73">
        <f>DALY_AB</f>
        <v>5.1426076543249701</v>
      </c>
      <c r="C27" s="73"/>
      <c r="D27" s="68" cm="1">
        <f t="array" ref="D27">DALY2_AB</f>
        <v>5.1082647503526442</v>
      </c>
    </row>
    <row r="28" spans="1:4" x14ac:dyDescent="0.2">
      <c r="A28" s="66" t="s">
        <v>113</v>
      </c>
      <c r="B28" s="73">
        <f>DALY_A</f>
        <v>6.7747204405356252</v>
      </c>
      <c r="C28" s="73"/>
      <c r="D28" s="68" cm="1">
        <f t="array" ref="D28">DALY2_A</f>
        <v>6.7336238878344652</v>
      </c>
    </row>
    <row r="29" spans="1:4" x14ac:dyDescent="0.2">
      <c r="A29" s="116" t="s">
        <v>134</v>
      </c>
      <c r="B29" s="107"/>
      <c r="C29" s="3"/>
      <c r="D29" s="72"/>
    </row>
    <row r="30" spans="1:4" x14ac:dyDescent="0.2">
      <c r="A30" s="66" t="s">
        <v>112</v>
      </c>
      <c r="B30" s="3" t="s">
        <v>119</v>
      </c>
      <c r="C30" s="3"/>
      <c r="D30" s="65" t="s">
        <v>119</v>
      </c>
    </row>
    <row r="31" spans="1:4" x14ac:dyDescent="0.2">
      <c r="A31" s="66" t="s">
        <v>114</v>
      </c>
      <c r="B31" s="74">
        <f>(B21-B20)/(-B26--B25)</f>
        <v>71812.014841569864</v>
      </c>
      <c r="C31" s="74"/>
      <c r="D31" s="69">
        <f>(D21-D20)/(-D26--D25)</f>
        <v>72049.174071518995</v>
      </c>
    </row>
    <row r="32" spans="1:4" x14ac:dyDescent="0.2">
      <c r="A32" s="66" t="s">
        <v>115</v>
      </c>
      <c r="B32" s="74">
        <f>(B22-B21)/(-B27--B26)</f>
        <v>136953.02680286029</v>
      </c>
      <c r="C32" s="74"/>
      <c r="D32" s="69">
        <f>(D22-D21)/(-D27--D26)</f>
        <v>136398.05288851055</v>
      </c>
    </row>
    <row r="33" spans="1:4" ht="17" thickBot="1" x14ac:dyDescent="0.25">
      <c r="A33" s="70" t="s">
        <v>113</v>
      </c>
      <c r="B33" s="132" t="s">
        <v>120</v>
      </c>
      <c r="C33" s="132"/>
      <c r="D33" s="71" t="s">
        <v>120</v>
      </c>
    </row>
  </sheetData>
  <mergeCells count="3">
    <mergeCell ref="A2:F2"/>
    <mergeCell ref="B17:B18"/>
    <mergeCell ref="D17:D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C7554-6F4E-0E4D-9743-225483FF747D}">
  <dimension ref="A1:AW27"/>
  <sheetViews>
    <sheetView zoomScale="150" zoomScaleNormal="150" workbookViewId="0">
      <selection activeCell="J3" sqref="J3:N7"/>
    </sheetView>
  </sheetViews>
  <sheetFormatPr baseColWidth="10" defaultRowHeight="16" x14ac:dyDescent="0.2"/>
  <cols>
    <col min="1" max="1" width="17.6640625" style="2" customWidth="1"/>
    <col min="2" max="2" width="11" style="2" customWidth="1"/>
    <col min="3" max="7" width="7.5" style="2" customWidth="1"/>
    <col min="8" max="8" width="1.1640625" style="2" customWidth="1"/>
    <col min="9" max="9" width="8.33203125" style="2" customWidth="1"/>
    <col min="10" max="11" width="7.33203125" style="2" customWidth="1"/>
    <col min="12" max="13" width="8.33203125" style="2" customWidth="1"/>
    <col min="14" max="14" width="7.33203125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6" t="s">
        <v>62</v>
      </c>
      <c r="B1" s="156" t="s">
        <v>130</v>
      </c>
      <c r="C1" s="148"/>
      <c r="D1" s="148"/>
      <c r="E1" s="148"/>
      <c r="F1" s="148"/>
      <c r="G1" s="148"/>
      <c r="I1" s="156" t="s">
        <v>131</v>
      </c>
      <c r="J1" s="148"/>
      <c r="K1" s="148"/>
      <c r="L1" s="148"/>
      <c r="M1" s="148"/>
      <c r="N1" s="148"/>
      <c r="P1" s="151" t="s">
        <v>132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</row>
    <row r="2" spans="1:49" ht="17" thickBot="1" x14ac:dyDescent="0.25">
      <c r="B2" s="19" t="s">
        <v>55</v>
      </c>
      <c r="C2" s="2" t="s">
        <v>44</v>
      </c>
      <c r="D2" s="2" t="s">
        <v>45</v>
      </c>
      <c r="E2" s="2" t="s">
        <v>46</v>
      </c>
      <c r="F2" s="2" t="s">
        <v>70</v>
      </c>
      <c r="G2" s="2" t="s">
        <v>71</v>
      </c>
      <c r="I2" s="5" t="s">
        <v>48</v>
      </c>
      <c r="J2" s="2" t="s">
        <v>44</v>
      </c>
      <c r="K2" s="2" t="s">
        <v>45</v>
      </c>
      <c r="L2" s="2" t="s">
        <v>46</v>
      </c>
      <c r="M2" s="2" t="s">
        <v>70</v>
      </c>
      <c r="N2" s="2" t="s">
        <v>71</v>
      </c>
      <c r="P2" s="37" t="s">
        <v>63</v>
      </c>
      <c r="Q2" s="26" t="s">
        <v>44</v>
      </c>
      <c r="R2" s="26" t="s">
        <v>45</v>
      </c>
      <c r="S2" s="26" t="s">
        <v>46</v>
      </c>
      <c r="T2" s="26" t="s">
        <v>70</v>
      </c>
      <c r="U2" s="26" t="s">
        <v>71</v>
      </c>
      <c r="V2" s="26"/>
      <c r="W2" s="37" t="s">
        <v>64</v>
      </c>
      <c r="X2" s="26" t="s">
        <v>44</v>
      </c>
      <c r="Y2" s="26" t="s">
        <v>45</v>
      </c>
      <c r="Z2" s="26" t="s">
        <v>46</v>
      </c>
      <c r="AA2" s="26" t="s">
        <v>70</v>
      </c>
      <c r="AB2" s="26" t="s">
        <v>71</v>
      </c>
      <c r="AC2" s="26"/>
      <c r="AD2" s="37" t="s">
        <v>65</v>
      </c>
      <c r="AE2" s="26" t="s">
        <v>44</v>
      </c>
      <c r="AF2" s="26" t="s">
        <v>45</v>
      </c>
      <c r="AG2" s="26" t="s">
        <v>46</v>
      </c>
      <c r="AH2" s="26" t="s">
        <v>70</v>
      </c>
      <c r="AI2" s="26" t="s">
        <v>71</v>
      </c>
      <c r="AJ2" s="26"/>
      <c r="AK2" s="37" t="s">
        <v>66</v>
      </c>
      <c r="AL2" s="26" t="s">
        <v>44</v>
      </c>
      <c r="AM2" s="26" t="s">
        <v>45</v>
      </c>
      <c r="AN2" s="26" t="s">
        <v>46</v>
      </c>
      <c r="AO2" s="26" t="s">
        <v>70</v>
      </c>
      <c r="AP2" s="26" t="s">
        <v>71</v>
      </c>
      <c r="AQ2" s="26"/>
      <c r="AR2" s="37" t="s">
        <v>67</v>
      </c>
      <c r="AS2" s="26" t="s">
        <v>44</v>
      </c>
      <c r="AT2" s="26" t="s">
        <v>45</v>
      </c>
      <c r="AU2" s="26" t="s">
        <v>46</v>
      </c>
      <c r="AV2" s="26" t="s">
        <v>70</v>
      </c>
      <c r="AW2" s="26" t="s">
        <v>71</v>
      </c>
    </row>
    <row r="3" spans="1:49" x14ac:dyDescent="0.2">
      <c r="A3" s="152" t="s">
        <v>129</v>
      </c>
      <c r="B3" s="3" t="s">
        <v>44</v>
      </c>
      <c r="C3" s="16">
        <f>1-SUM(D3:G3)</f>
        <v>0.88700413712983339</v>
      </c>
      <c r="D3" s="16">
        <f>R3+Y3+(1/FACT(2))*AF3+(1/FACT(3))*AM3+(1/FACT(4))*AT3</f>
        <v>0.10447643295624999</v>
      </c>
      <c r="E3" s="16">
        <f>S3+Z3+(1/FACT(2))*AG3+(1/FACT(3))*AN3+(1/FACT(4))*AU3</f>
        <v>6.2450974687500004E-3</v>
      </c>
      <c r="F3" s="16">
        <f>T3+AA3+(1/FACT(2))*AH3+(1/FACT(3))*AO3+(1/FACT(4))*AV3</f>
        <v>2.7633111250000003E-4</v>
      </c>
      <c r="G3" s="16">
        <f>U3+AB3+(1/FACT(2))*AI3+(1/FACT(3))*AP3+(1/FACT(4))*AW3</f>
        <v>1.9980013326666669E-3</v>
      </c>
      <c r="I3" s="3" t="s">
        <v>44</v>
      </c>
      <c r="J3" s="6">
        <f>-(K3+L3+N3)</f>
        <v>-0.152</v>
      </c>
      <c r="K3" s="22">
        <f>r_HS1*Delta_t</f>
        <v>0.15</v>
      </c>
      <c r="L3" s="10">
        <v>0</v>
      </c>
      <c r="M3" s="40">
        <v>0</v>
      </c>
      <c r="N3" s="24">
        <f>r_HD*Delta_t</f>
        <v>2E-3</v>
      </c>
      <c r="P3" s="33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6"/>
      <c r="W3" s="33" t="s">
        <v>44</v>
      </c>
      <c r="X3" s="32" cm="1">
        <f t="array" ref="X3:AB7">m_R_soc</f>
        <v>-0.152</v>
      </c>
      <c r="Y3" s="27">
        <v>0.15</v>
      </c>
      <c r="Z3" s="27">
        <v>0</v>
      </c>
      <c r="AA3" s="27">
        <v>0</v>
      </c>
      <c r="AB3" s="27">
        <v>2E-3</v>
      </c>
      <c r="AC3" s="26"/>
      <c r="AD3" s="33" t="s">
        <v>44</v>
      </c>
      <c r="AE3" s="32" cm="1">
        <f t="array" ref="AE3:AI7">MMULT(m_R_soc,m_R_soc)</f>
        <v>9.8103999999999997E-2</v>
      </c>
      <c r="AF3" s="27">
        <v>-0.11384999999999999</v>
      </c>
      <c r="AG3" s="27">
        <v>1.575E-2</v>
      </c>
      <c r="AH3" s="27">
        <v>5.9999999999999995E-4</v>
      </c>
      <c r="AI3" s="27">
        <v>-4.000000000000043E-6</v>
      </c>
      <c r="AJ3" s="26"/>
      <c r="AK3" s="33" t="s">
        <v>44</v>
      </c>
      <c r="AL3" s="32" cm="1">
        <f t="array" ref="AL3:AP7">MMULT(MMULT(m_R_soc,m_R_soc), m_R_soc)</f>
        <v>-7.1836808000000002E-2</v>
      </c>
      <c r="AM3" s="27">
        <v>8.3822549999999996E-2</v>
      </c>
      <c r="AN3" s="27">
        <v>-1.198575E-2</v>
      </c>
      <c r="AO3" s="27">
        <v>-1.718999999999999E-4</v>
      </c>
      <c r="AP3" s="27">
        <v>8.0000000000107654E-9</v>
      </c>
      <c r="AQ3" s="26"/>
      <c r="AR3" s="33" t="s">
        <v>44</v>
      </c>
      <c r="AS3" s="32" cm="1">
        <f t="array" ref="AS3:AW7">MMULT(MMULT(MMULT(m_R_soc,m_R_soc), m_R_soc),m_R_soc)</f>
        <v>5.2830469815999995E-2</v>
      </c>
      <c r="AT3" s="27">
        <v>-6.1655809049999996E-2</v>
      </c>
      <c r="AU3" s="27">
        <v>8.8253392499999996E-3</v>
      </c>
      <c r="AV3" s="27">
        <v>1.1954669999999996E-4</v>
      </c>
      <c r="AW3" s="27">
        <v>-1.6000000017382318E-11</v>
      </c>
    </row>
    <row r="4" spans="1:49" x14ac:dyDescent="0.2">
      <c r="A4" s="152"/>
      <c r="B4" s="3" t="s">
        <v>45</v>
      </c>
      <c r="C4" s="16">
        <f>Q4+X4+(1/FACT(2))*AE4+(1/FACT(3))*AL4+(1/FACT(4))*AS4</f>
        <v>0.34825477652083336</v>
      </c>
      <c r="D4" s="16">
        <f>1-(C4+E4+F4+G4)</f>
        <v>0.56655315617262492</v>
      </c>
      <c r="E4" s="16">
        <f>S4+Z4+(1/FACT(2))*AG4+(1/FACT(3))*AN4+(1/FACT(4))*AU4</f>
        <v>7.9378600538124996E-2</v>
      </c>
      <c r="F4" s="16">
        <f>T4+AA4+(1/FACT(2))*AH4+(1/FACT(3))*AO4+(1/FACT(4))*AV4</f>
        <v>3.8154654357499995E-3</v>
      </c>
      <c r="G4" s="16">
        <f>U4+AB4+(1/FACT(2))*AI4+(1/FACT(3))*AP4+(1/FACT(4))*AW4</f>
        <v>1.9980013326666669E-3</v>
      </c>
      <c r="I4" s="3" t="s">
        <v>45</v>
      </c>
      <c r="J4" s="21">
        <f>r_S1H*Delta_t</f>
        <v>0.5</v>
      </c>
      <c r="K4" s="8">
        <f>-(J4+L4+N4)</f>
        <v>-0.60699999999999998</v>
      </c>
      <c r="L4" s="23">
        <f>r_S1S2*Delta_t</f>
        <v>0.105</v>
      </c>
      <c r="M4" s="41">
        <f>(hr_S1 * r_HD - r_HD)*Delta_t</f>
        <v>4.0000000000000001E-3</v>
      </c>
      <c r="N4" s="25">
        <f xml:space="preserve"> r_HD*Delta_t</f>
        <v>2E-3</v>
      </c>
      <c r="P4" s="33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26"/>
      <c r="W4" s="33" t="s">
        <v>45</v>
      </c>
      <c r="X4" s="27">
        <v>0.5</v>
      </c>
      <c r="Y4" s="27">
        <v>-0.60699999999999998</v>
      </c>
      <c r="Z4" s="27">
        <v>0.105</v>
      </c>
      <c r="AA4" s="27">
        <v>4.0000000000000001E-3</v>
      </c>
      <c r="AB4" s="27">
        <v>2E-3</v>
      </c>
      <c r="AC4" s="26"/>
      <c r="AD4" s="33" t="s">
        <v>45</v>
      </c>
      <c r="AE4" s="27">
        <v>-0.3795</v>
      </c>
      <c r="AF4" s="27">
        <v>0.44344899999999998</v>
      </c>
      <c r="AG4" s="27">
        <v>-6.3945000000000002E-2</v>
      </c>
      <c r="AH4" s="27">
        <v>-5.3799999999999985E-4</v>
      </c>
      <c r="AI4" s="27">
        <v>-3.9999999999999888E-6</v>
      </c>
      <c r="AJ4" s="26"/>
      <c r="AK4" s="33" t="s">
        <v>45</v>
      </c>
      <c r="AL4" s="27">
        <v>0.2794085</v>
      </c>
      <c r="AM4" s="27">
        <v>-0.32609854299999996</v>
      </c>
      <c r="AN4" s="27">
        <v>4.6690034999999998E-2</v>
      </c>
      <c r="AO4" s="27">
        <v>6.2278599999999974E-4</v>
      </c>
      <c r="AP4" s="27">
        <v>7.9999999999904366E-9</v>
      </c>
      <c r="AQ4" s="26"/>
      <c r="AR4" s="33" t="s">
        <v>45</v>
      </c>
      <c r="AS4" s="27">
        <v>-0.2055193635</v>
      </c>
      <c r="AT4" s="27">
        <v>0.23985309060099996</v>
      </c>
      <c r="AU4" s="27">
        <v>-3.4333727084999995E-2</v>
      </c>
      <c r="AV4" s="27">
        <v>-4.6397354199999991E-4</v>
      </c>
      <c r="AW4" s="27">
        <v>-1.5999999990277264E-11</v>
      </c>
    </row>
    <row r="5" spans="1:49" x14ac:dyDescent="0.2">
      <c r="A5" s="152"/>
      <c r="B5" s="3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1-(C5+D5+F5+G5)</f>
        <v>0.98001998667333334</v>
      </c>
      <c r="F5" s="16">
        <f>T5+AA5+(1/FACT(2))*AH5+(1/FACT(3))*AO5+(1/FACT(4))*AV5</f>
        <v>1.7982011994000003E-2</v>
      </c>
      <c r="G5" s="16">
        <f>U5+AB5+(1/FACT(2))*AI5+(1/FACT(3))*AP5+(1/FACT(4))*AW5</f>
        <v>1.9980013326666669E-3</v>
      </c>
      <c r="I5" s="3" t="s">
        <v>46</v>
      </c>
      <c r="J5" s="11">
        <v>0</v>
      </c>
      <c r="K5" s="7">
        <v>0</v>
      </c>
      <c r="L5" s="8">
        <f>-N5</f>
        <v>-2E-3</v>
      </c>
      <c r="M5" s="41">
        <f>(hr_S2 * r_HD - r_HD)*Delta_t</f>
        <v>1.8000000000000002E-2</v>
      </c>
      <c r="N5" s="25">
        <f>r_HD*Delta_t</f>
        <v>2E-3</v>
      </c>
      <c r="P5" s="33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26"/>
      <c r="W5" s="33" t="s">
        <v>46</v>
      </c>
      <c r="X5" s="27">
        <v>0</v>
      </c>
      <c r="Y5" s="27">
        <v>0</v>
      </c>
      <c r="Z5" s="27">
        <v>-2E-3</v>
      </c>
      <c r="AA5" s="27">
        <v>1.8000000000000002E-2</v>
      </c>
      <c r="AB5" s="27">
        <v>2E-3</v>
      </c>
      <c r="AC5" s="26"/>
      <c r="AD5" s="33" t="s">
        <v>46</v>
      </c>
      <c r="AE5" s="27">
        <v>0</v>
      </c>
      <c r="AF5" s="27">
        <v>0</v>
      </c>
      <c r="AG5" s="27">
        <v>3.9999999999999998E-6</v>
      </c>
      <c r="AH5" s="27">
        <v>-3.6000000000000008E-5</v>
      </c>
      <c r="AI5" s="27">
        <v>-3.9999999999999998E-6</v>
      </c>
      <c r="AJ5" s="26"/>
      <c r="AK5" s="33" t="s">
        <v>46</v>
      </c>
      <c r="AL5" s="27">
        <v>0</v>
      </c>
      <c r="AM5" s="27">
        <v>0</v>
      </c>
      <c r="AN5" s="27">
        <v>-8.0000000000000005E-9</v>
      </c>
      <c r="AO5" s="27">
        <v>7.2000000000000009E-8</v>
      </c>
      <c r="AP5" s="27">
        <v>8.0000000000000005E-9</v>
      </c>
      <c r="AQ5" s="26"/>
      <c r="AR5" s="33" t="s">
        <v>46</v>
      </c>
      <c r="AS5" s="27">
        <v>0</v>
      </c>
      <c r="AT5" s="27">
        <v>0</v>
      </c>
      <c r="AU5" s="27">
        <v>1.6000000000000003E-11</v>
      </c>
      <c r="AV5" s="27">
        <v>-1.4400000000000002E-10</v>
      </c>
      <c r="AW5" s="27">
        <v>-1.6000000000000003E-11</v>
      </c>
    </row>
    <row r="6" spans="1:49" x14ac:dyDescent="0.2">
      <c r="A6" s="152"/>
      <c r="B6" s="3" t="s">
        <v>70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6">
        <f>U6+AB6+(1/FACT(2))*AI6+(1/FACT(3))*AP6+(1/FACT(4))*AW6</f>
        <v>0</v>
      </c>
      <c r="I6" s="3" t="s">
        <v>70</v>
      </c>
      <c r="J6" s="46">
        <v>0</v>
      </c>
      <c r="K6" s="47">
        <v>0</v>
      </c>
      <c r="L6" s="47">
        <v>0</v>
      </c>
      <c r="M6" s="48">
        <v>0</v>
      </c>
      <c r="N6" s="49">
        <v>0</v>
      </c>
      <c r="P6" s="33" t="s">
        <v>70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26"/>
      <c r="W6" s="33"/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6"/>
      <c r="AD6" s="33"/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6"/>
      <c r="AK6" s="33"/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6"/>
      <c r="AR6" s="33"/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53"/>
      <c r="B7" s="107" t="s">
        <v>71</v>
      </c>
      <c r="C7" s="16">
        <f>Q7+X7+(1/FACT(2))*AE7+(1/FACT(3))*AL7+(1/FACT(4))*AS7</f>
        <v>0</v>
      </c>
      <c r="D7" s="16">
        <f>R7+Y7+(1/FACT(2))*AF7+(1/FACT(3))*AM7+(1/FACT(4))*AT7</f>
        <v>0</v>
      </c>
      <c r="E7" s="16">
        <f>S7+Z7+(1/FACT(2))*AG7+(1/FACT(3))*AN7+(1/FACT(4))*AU7</f>
        <v>0</v>
      </c>
      <c r="F7" s="16">
        <f>T7+AA7+(1/FACT(2))*AH7+(1/FACT(3))*AO7+(1/FACT(4))*AV7</f>
        <v>0</v>
      </c>
      <c r="G7" s="16">
        <f>1-(C7+D7+E7+F7)</f>
        <v>1</v>
      </c>
      <c r="H7" s="93"/>
      <c r="I7" s="107" t="s">
        <v>71</v>
      </c>
      <c r="J7" s="11">
        <v>0</v>
      </c>
      <c r="K7" s="7">
        <v>0</v>
      </c>
      <c r="L7" s="7">
        <v>0</v>
      </c>
      <c r="M7" s="108">
        <v>0</v>
      </c>
      <c r="N7" s="109">
        <v>0</v>
      </c>
      <c r="O7" s="93"/>
      <c r="P7" s="110" t="s">
        <v>71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11"/>
      <c r="W7" s="110" t="s">
        <v>47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11"/>
      <c r="AD7" s="110" t="s">
        <v>47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11"/>
      <c r="AK7" s="110" t="s">
        <v>47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11"/>
      <c r="AR7" s="110" t="s">
        <v>47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05" t="s">
        <v>50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06" t="s">
        <v>56</v>
      </c>
      <c r="J8" s="2" t="s">
        <v>44</v>
      </c>
      <c r="K8" s="2" t="s">
        <v>45</v>
      </c>
      <c r="L8" s="2" t="s">
        <v>46</v>
      </c>
      <c r="N8" s="2" t="s">
        <v>47</v>
      </c>
      <c r="P8" s="33"/>
      <c r="Q8" s="26" t="s">
        <v>44</v>
      </c>
      <c r="R8" s="26" t="s">
        <v>45</v>
      </c>
      <c r="S8" s="26" t="s">
        <v>46</v>
      </c>
      <c r="T8" s="26" t="s">
        <v>70</v>
      </c>
      <c r="U8" s="26" t="s">
        <v>71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70</v>
      </c>
      <c r="AB8" s="26" t="s">
        <v>71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70</v>
      </c>
      <c r="AI8" s="26" t="s">
        <v>71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70</v>
      </c>
      <c r="AP8" s="26" t="s">
        <v>71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70</v>
      </c>
      <c r="AW8" s="26" t="s">
        <v>71</v>
      </c>
    </row>
    <row r="9" spans="1:49" x14ac:dyDescent="0.2">
      <c r="A9" s="152" t="s">
        <v>49</v>
      </c>
      <c r="B9" s="3" t="s">
        <v>44</v>
      </c>
      <c r="C9" s="20">
        <f>1-SUM(D9:G9)</f>
        <v>0.88700413712983339</v>
      </c>
      <c r="D9" s="15">
        <f>R9+Y9+(1/FACT(2))*AF9+(1/FACT(3))*AM9+(1/FACT(4))*AT9</f>
        <v>0.10447643295624999</v>
      </c>
      <c r="E9" s="15">
        <f>S9+Z9+(1/FACT(2))*AG9+(1/FACT(3))*AN9+(1/FACT(4))*AU9</f>
        <v>6.2450974687500004E-3</v>
      </c>
      <c r="F9" s="38">
        <f>T9+AA9+(1/FACT(2))*AH9+(1/FACT(3))*AO9+(1/FACT(4))*AV9</f>
        <v>2.7633111250000003E-4</v>
      </c>
      <c r="G9" s="17">
        <f>U9+AB9+(1/FACT(2))*AI9+(1/FACT(3))*AP9+(1/FACT(4))*AW9</f>
        <v>1.9980013326666669E-3</v>
      </c>
      <c r="I9" s="3" t="s">
        <v>44</v>
      </c>
      <c r="J9" s="6">
        <f>-(K9+L9+N9)</f>
        <v>-0.152</v>
      </c>
      <c r="K9" s="22">
        <f>r_HS1*Delta_t</f>
        <v>0.15</v>
      </c>
      <c r="L9" s="10">
        <v>0</v>
      </c>
      <c r="M9" s="40">
        <v>0</v>
      </c>
      <c r="N9" s="24">
        <f>r_HD*Delta_t</f>
        <v>2E-3</v>
      </c>
      <c r="P9" s="33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6"/>
      <c r="W9" s="33" t="s">
        <v>44</v>
      </c>
      <c r="X9" s="32" cm="1">
        <f t="array" ref="X9:AB13">m_R_A</f>
        <v>-0.152</v>
      </c>
      <c r="Y9" s="27">
        <v>0.15</v>
      </c>
      <c r="Z9" s="27">
        <v>0</v>
      </c>
      <c r="AA9" s="27">
        <v>0</v>
      </c>
      <c r="AB9" s="27">
        <v>2E-3</v>
      </c>
      <c r="AC9" s="26"/>
      <c r="AD9" s="33" t="s">
        <v>44</v>
      </c>
      <c r="AE9" s="32" cm="1">
        <f t="array" ref="AE9:AI13">MMULT(m_R_A,m_R_A)</f>
        <v>9.8103999999999997E-2</v>
      </c>
      <c r="AF9" s="27">
        <v>-0.11384999999999999</v>
      </c>
      <c r="AG9" s="27">
        <v>1.575E-2</v>
      </c>
      <c r="AH9" s="27">
        <v>5.9999999999999995E-4</v>
      </c>
      <c r="AI9" s="27">
        <v>-4.000000000000043E-6</v>
      </c>
      <c r="AJ9" s="26"/>
      <c r="AK9" s="33" t="s">
        <v>44</v>
      </c>
      <c r="AL9" s="32" cm="1">
        <f t="array" ref="AL9:AP13">MMULT(MMULT(m_R_A,m_R_A), m_R_A)</f>
        <v>-7.1836808000000002E-2</v>
      </c>
      <c r="AM9" s="27">
        <v>8.3822549999999996E-2</v>
      </c>
      <c r="AN9" s="27">
        <v>-1.198575E-2</v>
      </c>
      <c r="AO9" s="27">
        <v>-1.718999999999999E-4</v>
      </c>
      <c r="AP9" s="27">
        <v>8.0000000000107654E-9</v>
      </c>
      <c r="AQ9" s="26"/>
      <c r="AR9" s="33" t="s">
        <v>44</v>
      </c>
      <c r="AS9" s="32" cm="1">
        <f t="array" ref="AS9:AW13">MMULT(MMULT(MMULT(m_R_A,m_R_A), m_R_A),m_R_A)</f>
        <v>5.2830469815999995E-2</v>
      </c>
      <c r="AT9" s="27">
        <v>-6.1655809049999996E-2</v>
      </c>
      <c r="AU9" s="27">
        <v>8.8253392499999996E-3</v>
      </c>
      <c r="AV9" s="27">
        <v>1.1954669999999996E-4</v>
      </c>
      <c r="AW9" s="27">
        <v>-1.6000000017382318E-11</v>
      </c>
    </row>
    <row r="10" spans="1:49" x14ac:dyDescent="0.2">
      <c r="A10" s="152"/>
      <c r="B10" s="3" t="s">
        <v>45</v>
      </c>
      <c r="C10" s="14">
        <f>Q10+X10+(1/FACT(2))*AE10+(1/FACT(3))*AL10+(1/FACT(4))*AS10</f>
        <v>0.34825477652083336</v>
      </c>
      <c r="D10" s="16">
        <f>1-(C10+E10+F10+G10)</f>
        <v>0.56655315617262492</v>
      </c>
      <c r="E10" s="16">
        <f>S10+Z10+(1/FACT(2))*AG10+(1/FACT(3))*AN10+(1/FACT(4))*AU10</f>
        <v>7.9378600538124996E-2</v>
      </c>
      <c r="F10" s="39">
        <f>T10+AA10+(1/FACT(2))*AH10+(1/FACT(3))*AO10+(1/FACT(4))*AV10</f>
        <v>3.8154654357499995E-3</v>
      </c>
      <c r="G10" s="18">
        <f>U10+AB10+(1/FACT(2))*AI10+(1/FACT(3))*AP10+(1/FACT(4))*AW10</f>
        <v>1.9980013326666669E-3</v>
      </c>
      <c r="I10" s="3" t="s">
        <v>45</v>
      </c>
      <c r="J10" s="21">
        <f>r_S1H*Delta_t</f>
        <v>0.5</v>
      </c>
      <c r="K10" s="8">
        <f>-(J10+L10+N10)</f>
        <v>-0.60699999999999998</v>
      </c>
      <c r="L10" s="23">
        <f>r_S1S2*Delta_t</f>
        <v>0.105</v>
      </c>
      <c r="M10" s="41">
        <f>(hr_S1 * r_HD - r_HD)*Delta_t</f>
        <v>4.0000000000000001E-3</v>
      </c>
      <c r="N10" s="25">
        <f xml:space="preserve"> r_HD*Delta_t</f>
        <v>2E-3</v>
      </c>
      <c r="P10" s="33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26"/>
      <c r="W10" s="33" t="s">
        <v>45</v>
      </c>
      <c r="X10" s="27">
        <v>0.5</v>
      </c>
      <c r="Y10" s="27">
        <v>-0.60699999999999998</v>
      </c>
      <c r="Z10" s="27">
        <v>0.105</v>
      </c>
      <c r="AA10" s="27">
        <v>4.0000000000000001E-3</v>
      </c>
      <c r="AB10" s="27">
        <v>2E-3</v>
      </c>
      <c r="AC10" s="26"/>
      <c r="AD10" s="33" t="s">
        <v>45</v>
      </c>
      <c r="AE10" s="27">
        <v>-0.3795</v>
      </c>
      <c r="AF10" s="27">
        <v>0.44344899999999998</v>
      </c>
      <c r="AG10" s="27">
        <v>-6.3945000000000002E-2</v>
      </c>
      <c r="AH10" s="27">
        <v>-5.3799999999999985E-4</v>
      </c>
      <c r="AI10" s="27">
        <v>-3.9999999999999888E-6</v>
      </c>
      <c r="AJ10" s="26"/>
      <c r="AK10" s="33" t="s">
        <v>45</v>
      </c>
      <c r="AL10" s="27">
        <v>0.2794085</v>
      </c>
      <c r="AM10" s="27">
        <v>-0.32609854299999996</v>
      </c>
      <c r="AN10" s="27">
        <v>4.6690034999999998E-2</v>
      </c>
      <c r="AO10" s="27">
        <v>6.2278599999999974E-4</v>
      </c>
      <c r="AP10" s="27">
        <v>7.9999999999904366E-9</v>
      </c>
      <c r="AQ10" s="26"/>
      <c r="AR10" s="33" t="s">
        <v>45</v>
      </c>
      <c r="AS10" s="27">
        <v>-0.2055193635</v>
      </c>
      <c r="AT10" s="27">
        <v>0.23985309060099996</v>
      </c>
      <c r="AU10" s="27">
        <v>-3.4333727084999995E-2</v>
      </c>
      <c r="AV10" s="27">
        <v>-4.6397354199999991E-4</v>
      </c>
      <c r="AW10" s="27">
        <v>-1.5999999990277264E-11</v>
      </c>
    </row>
    <row r="11" spans="1:49" x14ac:dyDescent="0.2">
      <c r="A11" s="152"/>
      <c r="B11" s="3" t="s">
        <v>46</v>
      </c>
      <c r="C11" s="14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1-(C11+D11+F11+G11)</f>
        <v>0.98001998667333334</v>
      </c>
      <c r="F11" s="39">
        <f>T11+AA11+(1/FACT(2))*AH11+(1/FACT(3))*AO11+(1/FACT(4))*AV11</f>
        <v>1.7982011994000003E-2</v>
      </c>
      <c r="G11" s="18">
        <f>U11+AB11+(1/FACT(2))*AI11+(1/FACT(3))*AP11+(1/FACT(4))*AW11</f>
        <v>1.9980013326666669E-3</v>
      </c>
      <c r="I11" s="3" t="s">
        <v>46</v>
      </c>
      <c r="J11" s="11">
        <v>0</v>
      </c>
      <c r="K11" s="7">
        <v>0</v>
      </c>
      <c r="L11" s="8">
        <f>-N11</f>
        <v>-2E-3</v>
      </c>
      <c r="M11" s="41">
        <f>(hr_S2 * r_HD - r_HD)*Delta_t</f>
        <v>1.8000000000000002E-2</v>
      </c>
      <c r="N11" s="25">
        <f>r_HD*Delta_t</f>
        <v>2E-3</v>
      </c>
      <c r="P11" s="33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26"/>
      <c r="W11" s="33" t="s">
        <v>46</v>
      </c>
      <c r="X11" s="27">
        <v>0</v>
      </c>
      <c r="Y11" s="27">
        <v>0</v>
      </c>
      <c r="Z11" s="27">
        <v>-2E-3</v>
      </c>
      <c r="AA11" s="27">
        <v>1.8000000000000002E-2</v>
      </c>
      <c r="AB11" s="27">
        <v>2E-3</v>
      </c>
      <c r="AC11" s="26"/>
      <c r="AD11" s="33" t="s">
        <v>46</v>
      </c>
      <c r="AE11" s="27">
        <v>0</v>
      </c>
      <c r="AF11" s="27">
        <v>0</v>
      </c>
      <c r="AG11" s="27">
        <v>3.9999999999999998E-6</v>
      </c>
      <c r="AH11" s="27">
        <v>-3.6000000000000008E-5</v>
      </c>
      <c r="AI11" s="27">
        <v>-3.9999999999999998E-6</v>
      </c>
      <c r="AJ11" s="26"/>
      <c r="AK11" s="33" t="s">
        <v>46</v>
      </c>
      <c r="AL11" s="27">
        <v>0</v>
      </c>
      <c r="AM11" s="27">
        <v>0</v>
      </c>
      <c r="AN11" s="27">
        <v>-8.0000000000000005E-9</v>
      </c>
      <c r="AO11" s="27">
        <v>7.2000000000000009E-8</v>
      </c>
      <c r="AP11" s="27">
        <v>8.0000000000000005E-9</v>
      </c>
      <c r="AQ11" s="26"/>
      <c r="AR11" s="33" t="s">
        <v>46</v>
      </c>
      <c r="AS11" s="27">
        <v>0</v>
      </c>
      <c r="AT11" s="27">
        <v>0</v>
      </c>
      <c r="AU11" s="27">
        <v>1.6000000000000003E-11</v>
      </c>
      <c r="AV11" s="27">
        <v>-1.4400000000000002E-10</v>
      </c>
      <c r="AW11" s="27">
        <v>-1.6000000000000003E-11</v>
      </c>
    </row>
    <row r="12" spans="1:49" x14ac:dyDescent="0.2">
      <c r="A12" s="152"/>
      <c r="B12" s="3" t="s">
        <v>70</v>
      </c>
      <c r="C12" s="42">
        <f>Q12+X12+(1/FACT(2))*AE12+(1/FACT(3))*AL12+(1/FACT(4))*AS12</f>
        <v>0</v>
      </c>
      <c r="D12" s="43">
        <f>R12+Y12+(1/FACT(2))*AF12+(1/FACT(3))*AM12+(1/FACT(4))*AT12</f>
        <v>0</v>
      </c>
      <c r="E12" s="43">
        <f>S12+Z12+(1/FACT(2))*AG12+(1/FACT(3))*AN12+(1/FACT(4))*AU12</f>
        <v>0</v>
      </c>
      <c r="F12" s="44">
        <f>1-(C12+D12+E12+G12)</f>
        <v>1</v>
      </c>
      <c r="G12" s="45">
        <f>U12+AB12+(1/FACT(2))*AI12+(1/FACT(3))*AP12+(1/FACT(4))*AW12</f>
        <v>0</v>
      </c>
      <c r="I12" s="3" t="s">
        <v>70</v>
      </c>
      <c r="J12" s="46">
        <v>0</v>
      </c>
      <c r="K12" s="47">
        <v>0</v>
      </c>
      <c r="L12" s="47">
        <v>0</v>
      </c>
      <c r="M12" s="48">
        <v>0</v>
      </c>
      <c r="N12" s="49">
        <v>0</v>
      </c>
      <c r="P12" s="33" t="s">
        <v>70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26"/>
      <c r="W12" s="33"/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6"/>
      <c r="AD12" s="33"/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6"/>
      <c r="AK12" s="33"/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6"/>
      <c r="AR12" s="33"/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53"/>
      <c r="B13" s="107" t="s">
        <v>71</v>
      </c>
      <c r="C13" s="14">
        <f>Q13+X13+(1/FACT(2))*AE13+(1/FACT(3))*AL13+(1/FACT(4))*AS13</f>
        <v>0</v>
      </c>
      <c r="D13" s="16">
        <f>R13+Y13+(1/FACT(2))*AF13+(1/FACT(3))*AM13+(1/FACT(4))*AT13</f>
        <v>0</v>
      </c>
      <c r="E13" s="16">
        <f>S13+Z13+(1/FACT(2))*AG13+(1/FACT(3))*AN13+(1/FACT(4))*AU13</f>
        <v>0</v>
      </c>
      <c r="F13" s="39">
        <f>T13+AA13+(1/FACT(2))*AH13+(1/FACT(3))*AO13+(1/FACT(4))*AV13</f>
        <v>0</v>
      </c>
      <c r="G13" s="18">
        <f>1-(C13+D13+E13+F13)</f>
        <v>1</v>
      </c>
      <c r="H13" s="93"/>
      <c r="I13" s="107" t="s">
        <v>71</v>
      </c>
      <c r="J13" s="11">
        <v>0</v>
      </c>
      <c r="K13" s="7">
        <v>0</v>
      </c>
      <c r="L13" s="7">
        <v>0</v>
      </c>
      <c r="M13" s="108">
        <v>0</v>
      </c>
      <c r="N13" s="109">
        <v>0</v>
      </c>
      <c r="O13" s="93"/>
      <c r="P13" s="110" t="s">
        <v>71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11"/>
      <c r="W13" s="110" t="s">
        <v>47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11"/>
      <c r="AD13" s="110" t="s">
        <v>47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11"/>
      <c r="AK13" s="110" t="s">
        <v>47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11"/>
      <c r="AR13" s="110" t="s">
        <v>47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05" t="s">
        <v>51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06" t="s">
        <v>57</v>
      </c>
      <c r="J14" s="2" t="s">
        <v>44</v>
      </c>
      <c r="K14" s="2" t="s">
        <v>45</v>
      </c>
      <c r="L14" s="2" t="s">
        <v>46</v>
      </c>
      <c r="N14" s="2" t="s">
        <v>47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70</v>
      </c>
      <c r="U14" s="26" t="s">
        <v>71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70</v>
      </c>
      <c r="AB14" s="26" t="s">
        <v>71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70</v>
      </c>
      <c r="AI14" s="26" t="s">
        <v>71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70</v>
      </c>
      <c r="AP14" s="26" t="s">
        <v>71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70</v>
      </c>
      <c r="AW14" s="26" t="s">
        <v>71</v>
      </c>
    </row>
    <row r="15" spans="1:49" x14ac:dyDescent="0.2">
      <c r="A15" s="154" t="s">
        <v>52</v>
      </c>
      <c r="B15" s="3" t="s">
        <v>44</v>
      </c>
      <c r="C15" s="20">
        <f>1-SUM(D15:G15)</f>
        <v>0.88734760892983333</v>
      </c>
      <c r="D15" s="15">
        <f>R15+Y15+(1/FACT(2))*AF15+(1/FACT(3))*AM15+(1/FACT(4))*AT15</f>
        <v>0.10659897566875001</v>
      </c>
      <c r="E15" s="15">
        <f>S15+Z15+(1/FACT(2))*AG15+(1/FACT(3))*AN15+(1/FACT(4))*AU15</f>
        <v>3.79127975625E-3</v>
      </c>
      <c r="F15" s="38">
        <f>T15+AA15+(1/FACT(2))*AH15+(1/FACT(3))*AO15+(1/FACT(4))*AV15</f>
        <v>2.6413431249999996E-4</v>
      </c>
      <c r="G15" s="17">
        <f>U15+AB15+(1/FACT(2))*AI15+(1/FACT(3))*AP15+(1/FACT(4))*AW15</f>
        <v>1.9980013326666669E-3</v>
      </c>
      <c r="H15" s="9"/>
      <c r="I15" s="3" t="s">
        <v>44</v>
      </c>
      <c r="J15" s="6">
        <f>-(K15+L15+N15)</f>
        <v>-0.152</v>
      </c>
      <c r="K15" s="22">
        <f>r_HS1*Delta_t</f>
        <v>0.15</v>
      </c>
      <c r="L15" s="10">
        <v>0</v>
      </c>
      <c r="M15" s="40">
        <v>0</v>
      </c>
      <c r="N15" s="24">
        <f>r_HD*Delta_t</f>
        <v>2E-3</v>
      </c>
      <c r="O15" s="9"/>
      <c r="P15" s="33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8"/>
      <c r="W15" s="33" t="s">
        <v>44</v>
      </c>
      <c r="X15" s="32" cm="1">
        <f t="array" ref="X15:AB19">m_R_B</f>
        <v>-0.152</v>
      </c>
      <c r="Y15" s="29">
        <v>0.15</v>
      </c>
      <c r="Z15" s="29">
        <v>0</v>
      </c>
      <c r="AA15" s="29">
        <v>0</v>
      </c>
      <c r="AB15" s="29">
        <v>2E-3</v>
      </c>
      <c r="AC15" s="28"/>
      <c r="AD15" s="33" t="s">
        <v>44</v>
      </c>
      <c r="AE15" s="32" cm="1">
        <f t="array" ref="AE15:AI19">MMULT(m_R_B,m_R_B)</f>
        <v>9.8103999999999997E-2</v>
      </c>
      <c r="AF15" s="29">
        <v>-0.10754999999999999</v>
      </c>
      <c r="AG15" s="29">
        <v>9.4500000000000001E-3</v>
      </c>
      <c r="AH15" s="29">
        <v>5.9999999999999995E-4</v>
      </c>
      <c r="AI15" s="29">
        <v>-4.000000000000043E-6</v>
      </c>
      <c r="AJ15" s="28"/>
      <c r="AK15" s="33" t="s">
        <v>44</v>
      </c>
      <c r="AL15" s="32" cm="1">
        <f t="array" ref="AL15:AP19">MMULT(MMULT(m_R_B,m_R_B), m_R_B)</f>
        <v>-6.8686807999999988E-2</v>
      </c>
      <c r="AM15" s="29">
        <v>7.5481349999999989E-2</v>
      </c>
      <c r="AN15" s="29">
        <v>-6.794549999999999E-3</v>
      </c>
      <c r="AO15" s="29">
        <v>-2.6009999999999998E-4</v>
      </c>
      <c r="AP15" s="29">
        <v>7.9999999999938248E-9</v>
      </c>
      <c r="AQ15" s="28"/>
      <c r="AR15" s="33" t="s">
        <v>44</v>
      </c>
      <c r="AS15" s="32" cm="1">
        <f t="array" ref="AS15:AW19">MMULT(MMULT(MMULT(m_R_B,m_R_B), m_R_B),m_R_B)</f>
        <v>4.818106981599999E-2</v>
      </c>
      <c r="AT15" s="29">
        <v>-5.2949983949999987E-2</v>
      </c>
      <c r="AU15" s="29">
        <v>4.7689141499999994E-3</v>
      </c>
      <c r="AV15" s="29">
        <v>1.7962349999999997E-4</v>
      </c>
      <c r="AW15" s="29">
        <v>-1.6000000013994186E-11</v>
      </c>
    </row>
    <row r="16" spans="1:49" x14ac:dyDescent="0.2">
      <c r="A16" s="154"/>
      <c r="B16" s="3" t="s">
        <v>45</v>
      </c>
      <c r="C16" s="14">
        <f>Q16+X16+(1/FACT(2))*AE16+(1/FACT(3))*AL16+(1/FACT(4))*AS16</f>
        <v>0.35532991889583332</v>
      </c>
      <c r="D16" s="16">
        <f>1-(C16+E16+F16+G16)</f>
        <v>0.5905439812091251</v>
      </c>
      <c r="E16" s="16">
        <f>S16+Z16+(1/FACT(2))*AG16+(1/FACT(3))*AN16+(1/FACT(4))*AU16</f>
        <v>4.8562849537124995E-2</v>
      </c>
      <c r="F16" s="39">
        <f>T16+AA16+(1/FACT(2))*AH16+(1/FACT(3))*AO16+(1/FACT(4))*AV16</f>
        <v>3.5652490252500004E-3</v>
      </c>
      <c r="G16" s="18">
        <f>U16+AB16+(1/FACT(2))*AI16+(1/FACT(3))*AP16+(1/FACT(4))*AW16</f>
        <v>1.9980013326666669E-3</v>
      </c>
      <c r="H16" s="9"/>
      <c r="I16" s="3" t="s">
        <v>45</v>
      </c>
      <c r="J16" s="21">
        <f>r_S1H*Delta_t</f>
        <v>0.5</v>
      </c>
      <c r="K16" s="8">
        <f>-(J16+L16+N16)</f>
        <v>-0.56499999999999995</v>
      </c>
      <c r="L16" s="23">
        <f>r_S1S2*hr_S1S2_trtB*Delta_t</f>
        <v>6.3E-2</v>
      </c>
      <c r="M16" s="41">
        <f>(hr_S1 * r_HD - r_HD)*Delta_t</f>
        <v>4.0000000000000001E-3</v>
      </c>
      <c r="N16" s="25">
        <f xml:space="preserve"> r_HD*Delta_t</f>
        <v>2E-3</v>
      </c>
      <c r="O16" s="9"/>
      <c r="P16" s="33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28"/>
      <c r="W16" s="33" t="s">
        <v>45</v>
      </c>
      <c r="X16" s="30">
        <v>0.5</v>
      </c>
      <c r="Y16" s="31">
        <v>-0.56499999999999995</v>
      </c>
      <c r="Z16" s="31">
        <v>6.3E-2</v>
      </c>
      <c r="AA16" s="31">
        <v>4.0000000000000001E-3</v>
      </c>
      <c r="AB16" s="31">
        <v>2E-3</v>
      </c>
      <c r="AC16" s="28"/>
      <c r="AD16" s="33" t="s">
        <v>45</v>
      </c>
      <c r="AE16" s="30">
        <v>-0.35849999999999999</v>
      </c>
      <c r="AF16" s="31">
        <v>0.39422499999999994</v>
      </c>
      <c r="AG16" s="31">
        <v>-3.5720999999999996E-2</v>
      </c>
      <c r="AH16" s="31">
        <v>-1.1259999999999996E-3</v>
      </c>
      <c r="AI16" s="31">
        <v>-3.9999999999999075E-6</v>
      </c>
      <c r="AJ16" s="28"/>
      <c r="AK16" s="33" t="s">
        <v>45</v>
      </c>
      <c r="AL16" s="30">
        <v>0.25160449999999995</v>
      </c>
      <c r="AM16" s="31">
        <v>-0.27651212499999994</v>
      </c>
      <c r="AN16" s="31">
        <v>2.4907616999999996E-2</v>
      </c>
      <c r="AO16" s="31">
        <v>9.3392199999999979E-4</v>
      </c>
      <c r="AP16" s="31">
        <v>7.999999999922674E-9</v>
      </c>
      <c r="AQ16" s="28"/>
      <c r="AR16" s="33" t="s">
        <v>45</v>
      </c>
      <c r="AS16" s="30">
        <v>-0.17649994649999995</v>
      </c>
      <c r="AT16" s="31">
        <v>0.19397002562499996</v>
      </c>
      <c r="AU16" s="31">
        <v>-1.7470079108999999E-2</v>
      </c>
      <c r="AV16" s="31">
        <v>-6.5771139399999979E-4</v>
      </c>
      <c r="AW16" s="31">
        <v>-1.6000000017382318E-11</v>
      </c>
    </row>
    <row r="17" spans="1:49" x14ac:dyDescent="0.2">
      <c r="A17" s="154"/>
      <c r="B17" s="3" t="s">
        <v>46</v>
      </c>
      <c r="C17" s="14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1-(C17+D17+F17+G17)</f>
        <v>0.98001998667333334</v>
      </c>
      <c r="F17" s="39">
        <f>T17+AA17+(1/FACT(2))*AH17+(1/FACT(3))*AO17+(1/FACT(4))*AV17</f>
        <v>1.7982011994000003E-2</v>
      </c>
      <c r="G17" s="18">
        <f>U17+AB17+(1/FACT(2))*AI17+(1/FACT(3))*AP17+(1/FACT(4))*AW17</f>
        <v>1.9980013326666669E-3</v>
      </c>
      <c r="H17" s="9"/>
      <c r="I17" s="3" t="s">
        <v>46</v>
      </c>
      <c r="J17" s="11">
        <v>0</v>
      </c>
      <c r="K17" s="7">
        <v>0</v>
      </c>
      <c r="L17" s="8">
        <f>-N17</f>
        <v>-2E-3</v>
      </c>
      <c r="M17" s="41">
        <f>(hr_S2 * r_HD - r_HD)*Delta_t</f>
        <v>1.8000000000000002E-2</v>
      </c>
      <c r="N17" s="25">
        <f>r_HD*Delta_t</f>
        <v>2E-3</v>
      </c>
      <c r="O17" s="9"/>
      <c r="P17" s="33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28"/>
      <c r="W17" s="33" t="s">
        <v>46</v>
      </c>
      <c r="X17" s="30">
        <v>0</v>
      </c>
      <c r="Y17" s="31">
        <v>0</v>
      </c>
      <c r="Z17" s="31">
        <v>-2E-3</v>
      </c>
      <c r="AA17" s="31">
        <v>1.8000000000000002E-2</v>
      </c>
      <c r="AB17" s="31">
        <v>2E-3</v>
      </c>
      <c r="AC17" s="28"/>
      <c r="AD17" s="33" t="s">
        <v>46</v>
      </c>
      <c r="AE17" s="30">
        <v>0</v>
      </c>
      <c r="AF17" s="31">
        <v>0</v>
      </c>
      <c r="AG17" s="31">
        <v>3.9999999999999998E-6</v>
      </c>
      <c r="AH17" s="31">
        <v>-3.6000000000000008E-5</v>
      </c>
      <c r="AI17" s="31">
        <v>-3.9999999999999998E-6</v>
      </c>
      <c r="AJ17" s="28"/>
      <c r="AK17" s="33" t="s">
        <v>46</v>
      </c>
      <c r="AL17" s="30">
        <v>0</v>
      </c>
      <c r="AM17" s="31">
        <v>0</v>
      </c>
      <c r="AN17" s="31">
        <v>-8.0000000000000005E-9</v>
      </c>
      <c r="AO17" s="31">
        <v>7.2000000000000009E-8</v>
      </c>
      <c r="AP17" s="31">
        <v>8.0000000000000005E-9</v>
      </c>
      <c r="AQ17" s="28"/>
      <c r="AR17" s="33" t="s">
        <v>46</v>
      </c>
      <c r="AS17" s="30">
        <v>0</v>
      </c>
      <c r="AT17" s="31">
        <v>0</v>
      </c>
      <c r="AU17" s="31">
        <v>1.6000000000000003E-11</v>
      </c>
      <c r="AV17" s="31">
        <v>-1.4400000000000002E-10</v>
      </c>
      <c r="AW17" s="31">
        <v>-1.6000000000000003E-11</v>
      </c>
    </row>
    <row r="18" spans="1:49" x14ac:dyDescent="0.2">
      <c r="A18" s="154"/>
      <c r="B18" s="3" t="s">
        <v>70</v>
      </c>
      <c r="C18" s="42">
        <f>Q18+X18+(1/FACT(2))*AE18+(1/FACT(3))*AL18+(1/FACT(4))*AS18</f>
        <v>0</v>
      </c>
      <c r="D18" s="43">
        <f>R18+Y18+(1/FACT(2))*AF18+(1/FACT(3))*AM18+(1/FACT(4))*AT18</f>
        <v>0</v>
      </c>
      <c r="E18" s="43">
        <f>S18+Z18+(1/FACT(2))*AG18+(1/FACT(3))*AN18+(1/FACT(4))*AU18</f>
        <v>0</v>
      </c>
      <c r="F18" s="44">
        <f>1-(C18+D18+E18+G18)</f>
        <v>1</v>
      </c>
      <c r="G18" s="45">
        <f>U18+AB18+(1/FACT(2))*AI18+(1/FACT(3))*AP18+(1/FACT(4))*AW18</f>
        <v>0</v>
      </c>
      <c r="H18" s="9"/>
      <c r="I18" s="3" t="s">
        <v>70</v>
      </c>
      <c r="J18" s="46">
        <v>0</v>
      </c>
      <c r="K18" s="47">
        <v>0</v>
      </c>
      <c r="L18" s="47">
        <v>0</v>
      </c>
      <c r="M18" s="48">
        <v>0</v>
      </c>
      <c r="N18" s="49">
        <v>0</v>
      </c>
      <c r="O18" s="9"/>
      <c r="P18" s="33" t="s">
        <v>70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28"/>
      <c r="W18" s="33"/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28"/>
      <c r="AD18" s="33"/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28"/>
      <c r="AK18" s="33"/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28"/>
      <c r="AR18" s="33"/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55"/>
      <c r="B19" s="107" t="s">
        <v>71</v>
      </c>
      <c r="C19" s="14">
        <f>Q19+X19+(1/FACT(2))*AE19+(1/FACT(3))*AL19+(1/FACT(4))*AS19</f>
        <v>0</v>
      </c>
      <c r="D19" s="16">
        <f>R19+Y19+(1/FACT(2))*AF19+(1/FACT(3))*AM19+(1/FACT(4))*AT19</f>
        <v>0</v>
      </c>
      <c r="E19" s="16">
        <f>S19+Z19+(1/FACT(2))*AG19+(1/FACT(3))*AN19+(1/FACT(4))*AU19</f>
        <v>0</v>
      </c>
      <c r="F19" s="39">
        <f>T19+AA19+(1/FACT(2))*AH19+(1/FACT(3))*AO19+(1/FACT(4))*AV19</f>
        <v>0</v>
      </c>
      <c r="G19" s="18">
        <f>1-(C19+D19+E19+F19)</f>
        <v>1</v>
      </c>
      <c r="H19" s="112"/>
      <c r="I19" s="107" t="s">
        <v>71</v>
      </c>
      <c r="J19" s="11">
        <v>0</v>
      </c>
      <c r="K19" s="7">
        <v>0</v>
      </c>
      <c r="L19" s="7">
        <v>0</v>
      </c>
      <c r="M19" s="108">
        <v>0</v>
      </c>
      <c r="N19" s="109">
        <v>0</v>
      </c>
      <c r="O19" s="112"/>
      <c r="P19" s="110" t="s">
        <v>71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13"/>
      <c r="W19" s="110" t="s">
        <v>47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13"/>
      <c r="AD19" s="110" t="s">
        <v>47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13"/>
      <c r="AK19" s="110" t="s">
        <v>47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13"/>
      <c r="AR19" s="110" t="s">
        <v>47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05" t="s">
        <v>54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06" t="s">
        <v>58</v>
      </c>
      <c r="J20" s="2" t="s">
        <v>44</v>
      </c>
      <c r="K20" s="2" t="s">
        <v>45</v>
      </c>
      <c r="L20" s="2" t="s">
        <v>46</v>
      </c>
      <c r="N20" s="2" t="s">
        <v>47</v>
      </c>
      <c r="O20" s="9"/>
      <c r="P20" s="33"/>
      <c r="Q20" s="28" t="s">
        <v>44</v>
      </c>
      <c r="R20" s="28" t="s">
        <v>45</v>
      </c>
      <c r="S20" s="28" t="s">
        <v>46</v>
      </c>
      <c r="T20" s="28"/>
      <c r="U20" s="28" t="s">
        <v>47</v>
      </c>
      <c r="V20" s="28"/>
      <c r="W20" s="33"/>
      <c r="X20" s="28" t="s">
        <v>44</v>
      </c>
      <c r="Y20" s="28" t="s">
        <v>45</v>
      </c>
      <c r="Z20" s="28" t="s">
        <v>46</v>
      </c>
      <c r="AA20" s="28"/>
      <c r="AB20" s="28" t="s">
        <v>47</v>
      </c>
      <c r="AC20" s="28"/>
      <c r="AD20" s="33"/>
      <c r="AE20" s="28" t="s">
        <v>44</v>
      </c>
      <c r="AF20" s="28" t="s">
        <v>45</v>
      </c>
      <c r="AG20" s="28" t="s">
        <v>46</v>
      </c>
      <c r="AH20" s="28"/>
      <c r="AI20" s="28" t="s">
        <v>47</v>
      </c>
      <c r="AJ20" s="28"/>
      <c r="AK20" s="33"/>
      <c r="AL20" s="28" t="s">
        <v>44</v>
      </c>
      <c r="AM20" s="28" t="s">
        <v>45</v>
      </c>
      <c r="AN20" s="28" t="s">
        <v>46</v>
      </c>
      <c r="AO20" s="28"/>
      <c r="AP20" s="28" t="s">
        <v>47</v>
      </c>
      <c r="AQ20" s="28"/>
      <c r="AR20" s="33"/>
      <c r="AS20" s="28" t="s">
        <v>44</v>
      </c>
      <c r="AT20" s="28" t="s">
        <v>45</v>
      </c>
      <c r="AU20" s="28" t="s">
        <v>46</v>
      </c>
      <c r="AV20" s="28"/>
      <c r="AW20" s="28" t="s">
        <v>47</v>
      </c>
    </row>
    <row r="21" spans="1:49" x14ac:dyDescent="0.2">
      <c r="A21" s="154" t="s">
        <v>53</v>
      </c>
      <c r="B21" s="3" t="s">
        <v>44</v>
      </c>
      <c r="C21" s="20">
        <f>1-SUM(D21:G21)</f>
        <v>0.88734760892983333</v>
      </c>
      <c r="D21" s="15">
        <f>R21+Y21+(1/FACT(2))*AF21+(1/FACT(3))*AM21+(1/FACT(4))*AT21</f>
        <v>0.10659897566875001</v>
      </c>
      <c r="E21" s="15">
        <f>S21+Z21+(1/FACT(2))*AG21+(1/FACT(3))*AN21+(1/FACT(4))*AU21</f>
        <v>3.79127975625E-3</v>
      </c>
      <c r="F21" s="38">
        <f>T21+AA21+(1/FACT(2))*AH21+(1/FACT(3))*AO21+(1/FACT(4))*AV21</f>
        <v>2.6413431249999996E-4</v>
      </c>
      <c r="G21" s="17">
        <f>U21+AB21+(1/FACT(2))*AI21+(1/FACT(3))*AP21+(1/FACT(4))*AW21</f>
        <v>1.9980013326666669E-3</v>
      </c>
      <c r="H21" s="9"/>
      <c r="I21" s="3" t="s">
        <v>44</v>
      </c>
      <c r="J21" s="6">
        <f>-(K21+L21+N21)</f>
        <v>-0.152</v>
      </c>
      <c r="K21" s="22">
        <f>r_HS1*Delta_t</f>
        <v>0.15</v>
      </c>
      <c r="L21" s="10">
        <v>0</v>
      </c>
      <c r="M21" s="40">
        <v>0</v>
      </c>
      <c r="N21" s="24">
        <f>r_HD*Delta_t</f>
        <v>2E-3</v>
      </c>
      <c r="O21" s="9"/>
      <c r="P21" s="33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8"/>
      <c r="W21" s="33" t="s">
        <v>44</v>
      </c>
      <c r="X21" s="32" cm="1">
        <f t="array" ref="X21:AB25">m_R_AB</f>
        <v>-0.152</v>
      </c>
      <c r="Y21" s="29">
        <v>0.15</v>
      </c>
      <c r="Z21" s="29">
        <v>0</v>
      </c>
      <c r="AA21" s="29">
        <v>0</v>
      </c>
      <c r="AB21" s="29">
        <v>2E-3</v>
      </c>
      <c r="AC21" s="28"/>
      <c r="AD21" s="33" t="s">
        <v>44</v>
      </c>
      <c r="AE21" s="32" cm="1">
        <f t="array" ref="AE21:AI25">MMULT(m_R_AB,m_R_AB)</f>
        <v>9.8103999999999997E-2</v>
      </c>
      <c r="AF21" s="29">
        <v>-0.10754999999999999</v>
      </c>
      <c r="AG21" s="29">
        <v>9.4500000000000001E-3</v>
      </c>
      <c r="AH21" s="29">
        <v>5.9999999999999995E-4</v>
      </c>
      <c r="AI21" s="29">
        <v>-4.000000000000043E-6</v>
      </c>
      <c r="AJ21" s="28"/>
      <c r="AK21" s="33" t="s">
        <v>44</v>
      </c>
      <c r="AL21" s="32" cm="1">
        <f t="array" ref="AL21:AP25">MMULT(MMULT(m_R_AB,m_R_AB), m_R_AB)</f>
        <v>-6.8686807999999988E-2</v>
      </c>
      <c r="AM21" s="29">
        <v>7.5481349999999989E-2</v>
      </c>
      <c r="AN21" s="29">
        <v>-6.794549999999999E-3</v>
      </c>
      <c r="AO21" s="29">
        <v>-2.6009999999999998E-4</v>
      </c>
      <c r="AP21" s="29">
        <v>7.9999999999938248E-9</v>
      </c>
      <c r="AQ21" s="28"/>
      <c r="AR21" s="33" t="s">
        <v>44</v>
      </c>
      <c r="AS21" s="32" cm="1">
        <f t="array" ref="AS21:AW25">MMULT(MMULT(MMULT(m_R_AB,m_R_AB), m_R_AB),m_R_AB)</f>
        <v>4.818106981599999E-2</v>
      </c>
      <c r="AT21" s="29">
        <v>-5.2949983949999987E-2</v>
      </c>
      <c r="AU21" s="29">
        <v>4.7689141499999994E-3</v>
      </c>
      <c r="AV21" s="29">
        <v>1.7962349999999997E-4</v>
      </c>
      <c r="AW21" s="29">
        <v>-1.6000000013994186E-11</v>
      </c>
    </row>
    <row r="22" spans="1:49" x14ac:dyDescent="0.2">
      <c r="A22" s="154"/>
      <c r="B22" s="3" t="s">
        <v>45</v>
      </c>
      <c r="C22" s="14">
        <f>Q22+X22+(1/FACT(2))*AE22+(1/FACT(3))*AL22+(1/FACT(4))*AS22</f>
        <v>0.35532991889583332</v>
      </c>
      <c r="D22" s="16">
        <f>1-(C22+E22+F22+G22)</f>
        <v>0.5905439812091251</v>
      </c>
      <c r="E22" s="16">
        <f>S22+Z22+(1/FACT(2))*AG22+(1/FACT(3))*AN22+(1/FACT(4))*AU22</f>
        <v>4.8562849537124995E-2</v>
      </c>
      <c r="F22" s="39">
        <f>T22+AA22+(1/FACT(2))*AH22+(1/FACT(3))*AO22+(1/FACT(4))*AV22</f>
        <v>3.5652490252500004E-3</v>
      </c>
      <c r="G22" s="18">
        <f>U22+AB22+(1/FACT(2))*AI22+(1/FACT(3))*AP22+(1/FACT(4))*AW22</f>
        <v>1.9980013326666669E-3</v>
      </c>
      <c r="H22" s="9"/>
      <c r="I22" s="3" t="s">
        <v>45</v>
      </c>
      <c r="J22" s="21">
        <f>r_S1H*Delta_t</f>
        <v>0.5</v>
      </c>
      <c r="K22" s="8">
        <f>-(J22+L22+N22)</f>
        <v>-0.56499999999999995</v>
      </c>
      <c r="L22" s="23">
        <f>r_S1S2*hr_S1S2_trtB*Delta_t</f>
        <v>6.3E-2</v>
      </c>
      <c r="M22" s="41">
        <f>(hr_S1 * r_HD - r_HD)*Delta_t</f>
        <v>4.0000000000000001E-3</v>
      </c>
      <c r="N22" s="25">
        <f xml:space="preserve"> r_HD*Delta_t</f>
        <v>2E-3</v>
      </c>
      <c r="O22" s="9"/>
      <c r="P22" s="33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28"/>
      <c r="W22" s="33" t="s">
        <v>45</v>
      </c>
      <c r="X22" s="30">
        <v>0.5</v>
      </c>
      <c r="Y22" s="31">
        <v>-0.56499999999999995</v>
      </c>
      <c r="Z22" s="31">
        <v>6.3E-2</v>
      </c>
      <c r="AA22" s="31">
        <v>4.0000000000000001E-3</v>
      </c>
      <c r="AB22" s="31">
        <v>2E-3</v>
      </c>
      <c r="AC22" s="28"/>
      <c r="AD22" s="33" t="s">
        <v>45</v>
      </c>
      <c r="AE22" s="30">
        <v>-0.35849999999999999</v>
      </c>
      <c r="AF22" s="31">
        <v>0.39422499999999994</v>
      </c>
      <c r="AG22" s="31">
        <v>-3.5720999999999996E-2</v>
      </c>
      <c r="AH22" s="31">
        <v>-1.1259999999999996E-3</v>
      </c>
      <c r="AI22" s="31">
        <v>-3.9999999999999075E-6</v>
      </c>
      <c r="AJ22" s="28"/>
      <c r="AK22" s="33" t="s">
        <v>45</v>
      </c>
      <c r="AL22" s="30">
        <v>0.25160449999999995</v>
      </c>
      <c r="AM22" s="31">
        <v>-0.27651212499999994</v>
      </c>
      <c r="AN22" s="31">
        <v>2.4907616999999996E-2</v>
      </c>
      <c r="AO22" s="31">
        <v>9.3392199999999979E-4</v>
      </c>
      <c r="AP22" s="31">
        <v>7.999999999922674E-9</v>
      </c>
      <c r="AQ22" s="28"/>
      <c r="AR22" s="33" t="s">
        <v>45</v>
      </c>
      <c r="AS22" s="30">
        <v>-0.17649994649999995</v>
      </c>
      <c r="AT22" s="31">
        <v>0.19397002562499996</v>
      </c>
      <c r="AU22" s="31">
        <v>-1.7470079108999999E-2</v>
      </c>
      <c r="AV22" s="31">
        <v>-6.5771139399999979E-4</v>
      </c>
      <c r="AW22" s="31">
        <v>-1.6000000017382318E-11</v>
      </c>
    </row>
    <row r="23" spans="1:49" x14ac:dyDescent="0.2">
      <c r="A23" s="154"/>
      <c r="B23" s="3" t="s">
        <v>46</v>
      </c>
      <c r="C23" s="14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1-(C23+D23+F23+G23)</f>
        <v>0.98001998667333334</v>
      </c>
      <c r="F23" s="39">
        <f>T23+AA23+(1/FACT(2))*AH23+(1/FACT(3))*AO23+(1/FACT(4))*AV23</f>
        <v>1.7982011994000003E-2</v>
      </c>
      <c r="G23" s="18">
        <f>U23+AB23+(1/FACT(2))*AI23+(1/FACT(3))*AP23+(1/FACT(4))*AW23</f>
        <v>1.9980013326666669E-3</v>
      </c>
      <c r="H23" s="9"/>
      <c r="I23" s="3" t="s">
        <v>46</v>
      </c>
      <c r="J23" s="11">
        <v>0</v>
      </c>
      <c r="K23" s="7">
        <v>0</v>
      </c>
      <c r="L23" s="8">
        <f>-N23</f>
        <v>-2E-3</v>
      </c>
      <c r="M23" s="41">
        <f>(hr_S2 * r_HD - r_HD)*Delta_t</f>
        <v>1.8000000000000002E-2</v>
      </c>
      <c r="N23" s="25">
        <f>r_HD*Delta_t</f>
        <v>2E-3</v>
      </c>
      <c r="O23" s="9"/>
      <c r="P23" s="33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28"/>
      <c r="W23" s="33" t="s">
        <v>46</v>
      </c>
      <c r="X23" s="30">
        <v>0</v>
      </c>
      <c r="Y23" s="31">
        <v>0</v>
      </c>
      <c r="Z23" s="31">
        <v>-2E-3</v>
      </c>
      <c r="AA23" s="31">
        <v>1.8000000000000002E-2</v>
      </c>
      <c r="AB23" s="31">
        <v>2E-3</v>
      </c>
      <c r="AC23" s="28"/>
      <c r="AD23" s="33" t="s">
        <v>46</v>
      </c>
      <c r="AE23" s="30">
        <v>0</v>
      </c>
      <c r="AF23" s="31">
        <v>0</v>
      </c>
      <c r="AG23" s="31">
        <v>3.9999999999999998E-6</v>
      </c>
      <c r="AH23" s="31">
        <v>-3.6000000000000008E-5</v>
      </c>
      <c r="AI23" s="31">
        <v>-3.9999999999999998E-6</v>
      </c>
      <c r="AJ23" s="28"/>
      <c r="AK23" s="33" t="s">
        <v>46</v>
      </c>
      <c r="AL23" s="30">
        <v>0</v>
      </c>
      <c r="AM23" s="31">
        <v>0</v>
      </c>
      <c r="AN23" s="31">
        <v>-8.0000000000000005E-9</v>
      </c>
      <c r="AO23" s="31">
        <v>7.2000000000000009E-8</v>
      </c>
      <c r="AP23" s="31">
        <v>8.0000000000000005E-9</v>
      </c>
      <c r="AQ23" s="28"/>
      <c r="AR23" s="33" t="s">
        <v>46</v>
      </c>
      <c r="AS23" s="30">
        <v>0</v>
      </c>
      <c r="AT23" s="31">
        <v>0</v>
      </c>
      <c r="AU23" s="31">
        <v>1.6000000000000003E-11</v>
      </c>
      <c r="AV23" s="31">
        <v>-1.4400000000000002E-10</v>
      </c>
      <c r="AW23" s="31">
        <v>-1.6000000000000003E-11</v>
      </c>
    </row>
    <row r="24" spans="1:49" x14ac:dyDescent="0.2">
      <c r="A24" s="154"/>
      <c r="B24" s="3" t="s">
        <v>70</v>
      </c>
      <c r="C24" s="42">
        <f>Q24+X24+(1/FACT(2))*AE24+(1/FACT(3))*AL24+(1/FACT(4))*AS24</f>
        <v>0</v>
      </c>
      <c r="D24" s="43">
        <f>R24+Y24+(1/FACT(2))*AF24+(1/FACT(3))*AM24+(1/FACT(4))*AT24</f>
        <v>0</v>
      </c>
      <c r="E24" s="43">
        <f>S24+Z24+(1/FACT(2))*AG24+(1/FACT(3))*AN24+(1/FACT(4))*AU24</f>
        <v>0</v>
      </c>
      <c r="F24" s="44">
        <f>1-(C24+D24+E24+G24)</f>
        <v>1</v>
      </c>
      <c r="G24" s="45">
        <f>U24+AB24+(1/FACT(2))*AI24+(1/FACT(3))*AP24+(1/FACT(4))*AW24</f>
        <v>0</v>
      </c>
      <c r="H24" s="9"/>
      <c r="I24" s="3" t="s">
        <v>70</v>
      </c>
      <c r="J24" s="46">
        <v>0</v>
      </c>
      <c r="K24" s="47">
        <v>0</v>
      </c>
      <c r="L24" s="47">
        <v>0</v>
      </c>
      <c r="M24" s="48">
        <v>0</v>
      </c>
      <c r="N24" s="49">
        <v>0</v>
      </c>
      <c r="O24" s="9"/>
      <c r="P24" s="33" t="s">
        <v>70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28"/>
      <c r="W24" s="33"/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28"/>
      <c r="AD24" s="33"/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28"/>
      <c r="AK24" s="33"/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28"/>
      <c r="AR24" s="33"/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55"/>
      <c r="B25" s="107" t="s">
        <v>71</v>
      </c>
      <c r="C25" s="14">
        <f>Q25+X25+(1/FACT(2))*AE25+(1/FACT(3))*AL25+(1/FACT(4))*AS25</f>
        <v>0</v>
      </c>
      <c r="D25" s="16">
        <f>R25+Y25+(1/FACT(2))*AF25+(1/FACT(3))*AM25+(1/FACT(4))*AT25</f>
        <v>0</v>
      </c>
      <c r="E25" s="16">
        <f>S25+Z25+(1/FACT(2))*AG25+(1/FACT(3))*AN25+(1/FACT(4))*AU25</f>
        <v>0</v>
      </c>
      <c r="F25" s="39">
        <f>T25+AA25+(1/FACT(2))*AH25+(1/FACT(3))*AO25+(1/FACT(4))*AV25</f>
        <v>0</v>
      </c>
      <c r="G25" s="18">
        <f>1-(C25+D25+E25+F25)</f>
        <v>1</v>
      </c>
      <c r="H25" s="112"/>
      <c r="I25" s="107" t="s">
        <v>71</v>
      </c>
      <c r="J25" s="11">
        <v>0</v>
      </c>
      <c r="K25" s="7">
        <v>0</v>
      </c>
      <c r="L25" s="7">
        <v>0</v>
      </c>
      <c r="M25" s="108">
        <v>0</v>
      </c>
      <c r="N25" s="109">
        <v>0</v>
      </c>
      <c r="O25" s="112"/>
      <c r="P25" s="110" t="s">
        <v>71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13"/>
      <c r="W25" s="110" t="s">
        <v>47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13"/>
      <c r="AD25" s="110" t="s">
        <v>47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13"/>
      <c r="AK25" s="110" t="s">
        <v>47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13"/>
      <c r="AR25" s="110" t="s">
        <v>47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P1:AI1"/>
    <mergeCell ref="A3:A7"/>
    <mergeCell ref="A9:A13"/>
    <mergeCell ref="A15:A19"/>
    <mergeCell ref="A21:A25"/>
    <mergeCell ref="I1:N1"/>
    <mergeCell ref="B1:G1"/>
  </mergeCells>
  <pageMargins left="0.7" right="0.7" top="0.75" bottom="0.75" header="0.3" footer="0.3"/>
  <ignoredErrors>
    <ignoredError sqref="F6 E5 D4 D10 E11 F12 D16 E17 F18 D22 E23 F2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7290-14B7-1D4F-9A22-63F532ECBC0E}">
  <dimension ref="A1:AW27"/>
  <sheetViews>
    <sheetView zoomScale="150" zoomScaleNormal="150" workbookViewId="0">
      <selection activeCell="I21" sqref="I21:I25"/>
    </sheetView>
  </sheetViews>
  <sheetFormatPr baseColWidth="10" defaultRowHeight="16" x14ac:dyDescent="0.2"/>
  <cols>
    <col min="1" max="1" width="17.6640625" style="2" customWidth="1"/>
    <col min="2" max="2" width="11.6640625" style="2" customWidth="1"/>
    <col min="3" max="7" width="7.5" style="2" customWidth="1"/>
    <col min="8" max="8" width="1.1640625" style="2" customWidth="1"/>
    <col min="9" max="9" width="10.33203125" style="2" customWidth="1"/>
    <col min="10" max="11" width="7.33203125" style="2" customWidth="1"/>
    <col min="12" max="13" width="8.33203125" style="2" customWidth="1"/>
    <col min="14" max="14" width="8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6" t="s">
        <v>62</v>
      </c>
      <c r="B1" s="156" t="s">
        <v>130</v>
      </c>
      <c r="C1" s="148"/>
      <c r="D1" s="148"/>
      <c r="E1" s="148"/>
      <c r="F1" s="148"/>
      <c r="G1" s="148"/>
      <c r="I1" s="156" t="s">
        <v>131</v>
      </c>
      <c r="J1" s="148"/>
      <c r="K1" s="148"/>
      <c r="L1" s="148"/>
      <c r="M1" s="148"/>
      <c r="N1" s="148"/>
      <c r="P1" s="151" t="s">
        <v>132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</row>
    <row r="2" spans="1:49" ht="17" thickBot="1" x14ac:dyDescent="0.25">
      <c r="B2" s="19" t="s">
        <v>135</v>
      </c>
      <c r="C2" s="2" t="s">
        <v>44</v>
      </c>
      <c r="D2" s="2" t="s">
        <v>45</v>
      </c>
      <c r="E2" s="2" t="s">
        <v>46</v>
      </c>
      <c r="F2" s="2" t="s">
        <v>47</v>
      </c>
      <c r="G2" s="2" t="s">
        <v>143</v>
      </c>
      <c r="I2" s="5" t="s">
        <v>139</v>
      </c>
      <c r="J2" s="2" t="s">
        <v>44</v>
      </c>
      <c r="K2" s="2" t="s">
        <v>45</v>
      </c>
      <c r="L2" s="2" t="s">
        <v>46</v>
      </c>
      <c r="M2" s="2" t="s">
        <v>47</v>
      </c>
      <c r="N2" s="2" t="s">
        <v>143</v>
      </c>
      <c r="P2" s="37" t="s">
        <v>63</v>
      </c>
      <c r="Q2" s="26" t="s">
        <v>44</v>
      </c>
      <c r="R2" s="26" t="s">
        <v>45</v>
      </c>
      <c r="S2" s="26" t="s">
        <v>46</v>
      </c>
      <c r="T2" s="26" t="s">
        <v>47</v>
      </c>
      <c r="U2" s="26" t="s">
        <v>143</v>
      </c>
      <c r="V2" s="26"/>
      <c r="W2" s="37" t="s">
        <v>64</v>
      </c>
      <c r="X2" s="26" t="s">
        <v>44</v>
      </c>
      <c r="Y2" s="26" t="s">
        <v>45</v>
      </c>
      <c r="Z2" s="26" t="s">
        <v>46</v>
      </c>
      <c r="AA2" s="26" t="s">
        <v>47</v>
      </c>
      <c r="AB2" s="26" t="s">
        <v>143</v>
      </c>
      <c r="AC2" s="26"/>
      <c r="AD2" s="37" t="s">
        <v>65</v>
      </c>
      <c r="AE2" s="26" t="s">
        <v>44</v>
      </c>
      <c r="AF2" s="26" t="s">
        <v>45</v>
      </c>
      <c r="AG2" s="26" t="s">
        <v>46</v>
      </c>
      <c r="AH2" s="26" t="s">
        <v>47</v>
      </c>
      <c r="AI2" s="26" t="s">
        <v>143</v>
      </c>
      <c r="AJ2" s="26"/>
      <c r="AK2" s="37" t="s">
        <v>66</v>
      </c>
      <c r="AL2" s="26" t="s">
        <v>44</v>
      </c>
      <c r="AM2" s="26" t="s">
        <v>45</v>
      </c>
      <c r="AN2" s="26" t="s">
        <v>46</v>
      </c>
      <c r="AO2" s="26" t="s">
        <v>47</v>
      </c>
      <c r="AP2" s="26" t="s">
        <v>143</v>
      </c>
      <c r="AQ2" s="26"/>
      <c r="AR2" s="37" t="s">
        <v>67</v>
      </c>
      <c r="AS2" s="26" t="s">
        <v>44</v>
      </c>
      <c r="AT2" s="26" t="s">
        <v>45</v>
      </c>
      <c r="AU2" s="26" t="s">
        <v>46</v>
      </c>
      <c r="AV2" s="26" t="s">
        <v>47</v>
      </c>
      <c r="AW2" s="26" t="s">
        <v>143</v>
      </c>
    </row>
    <row r="3" spans="1:49" x14ac:dyDescent="0.2">
      <c r="A3" s="152" t="s">
        <v>129</v>
      </c>
      <c r="B3" s="3" t="s">
        <v>44</v>
      </c>
      <c r="C3" s="16">
        <f>1-SUM(D3:F3)</f>
        <v>0.88724949324233338</v>
      </c>
      <c r="D3" s="16">
        <f>R3+Y3+(1/FACT(2))*AF3+(1/FACT(3))*AM3+(1/FACT(4))*AT3</f>
        <v>0.10427666078124999</v>
      </c>
      <c r="E3" s="16">
        <f>S3+Z3+(1/FACT(2))*AG3+(1/FACT(3))*AN3+(1/FACT(4))*AU3</f>
        <v>6.2002217812500001E-3</v>
      </c>
      <c r="F3" s="16">
        <f>T3+AA3+(1/FACT(2))*AH3+(1/FACT(3))*AO3+(1/FACT(4))*AV3</f>
        <v>2.2736241951666668E-3</v>
      </c>
      <c r="G3" s="125">
        <f>U3+AB3+(1/FACT(2))*AI3+(1/FACT(3))*AP3+(1/FACT(4))*AW3</f>
        <v>2.7580823749999997E-4</v>
      </c>
      <c r="I3" s="3" t="s">
        <v>44</v>
      </c>
      <c r="J3" s="6">
        <f>-(K3+L3+M3)</f>
        <v>-0.152</v>
      </c>
      <c r="K3" s="22">
        <f>r_HS1*Delta_t</f>
        <v>0.15</v>
      </c>
      <c r="L3" s="10">
        <v>0</v>
      </c>
      <c r="M3" s="24">
        <f>r_HD</f>
        <v>2E-3</v>
      </c>
      <c r="N3" s="118">
        <v>0</v>
      </c>
      <c r="P3" s="33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6"/>
      <c r="W3" s="33" t="s">
        <v>44</v>
      </c>
      <c r="X3" s="32" cm="1">
        <f t="array" ref="X3:AB7">m2_R_soc</f>
        <v>-0.152</v>
      </c>
      <c r="Y3" s="27">
        <v>0.15</v>
      </c>
      <c r="Z3" s="27">
        <v>0</v>
      </c>
      <c r="AA3" s="27">
        <v>2E-3</v>
      </c>
      <c r="AB3" s="27">
        <v>0</v>
      </c>
      <c r="AC3" s="26"/>
      <c r="AD3" s="33" t="s">
        <v>44</v>
      </c>
      <c r="AE3" s="32" cm="1">
        <f t="array" ref="AE3:AI7">MMULT(m2_R_soc,m2_R_soc)</f>
        <v>9.8103999999999997E-2</v>
      </c>
      <c r="AF3" s="27">
        <v>-0.11445</v>
      </c>
      <c r="AG3" s="27">
        <v>1.575E-2</v>
      </c>
      <c r="AH3" s="27">
        <v>5.9599999999999996E-4</v>
      </c>
      <c r="AI3" s="27">
        <v>5.9999999999999995E-4</v>
      </c>
      <c r="AJ3" s="26"/>
      <c r="AK3" s="33" t="s">
        <v>44</v>
      </c>
      <c r="AL3" s="32" cm="1">
        <f t="array" ref="AL3:AP7">MMULT(MMULT(m2_R_soc,m2_R_soc), m2_R_soc)</f>
        <v>-7.2136807999999997E-2</v>
      </c>
      <c r="AM3" s="27">
        <v>8.4644549999999985E-2</v>
      </c>
      <c r="AN3" s="27">
        <v>-1.2332249999999998E-2</v>
      </c>
      <c r="AO3" s="27">
        <v>-1.7549199999999991E-4</v>
      </c>
      <c r="AP3" s="27">
        <v>-1.7429999999999995E-4</v>
      </c>
      <c r="AQ3" s="26"/>
      <c r="AR3" s="33" t="s">
        <v>44</v>
      </c>
      <c r="AS3" s="32" cm="1">
        <f t="array" ref="AS3:AW7">MMULT(MMULT(MMULT(m2_R_soc,m2_R_soc), m2_R_soc),m2_R_soc)</f>
        <v>5.3287069815999989E-2</v>
      </c>
      <c r="AT3" s="27">
        <v>-6.253834124999999E-2</v>
      </c>
      <c r="AU3" s="27">
        <v>9.1343227499999981E-3</v>
      </c>
      <c r="AV3" s="27">
        <v>1.1694868399999994E-4</v>
      </c>
      <c r="AW3" s="27">
        <v>1.1659769999999994E-4</v>
      </c>
    </row>
    <row r="4" spans="1:49" x14ac:dyDescent="0.2">
      <c r="A4" s="152"/>
      <c r="B4" s="3" t="s">
        <v>45</v>
      </c>
      <c r="C4" s="16">
        <f>Q4+X4+(1/FACT(2))*AE4+(1/FACT(3))*AL4+(1/FACT(4))*AS4</f>
        <v>0.34758886927083338</v>
      </c>
      <c r="D4" s="16">
        <f>1-(C4+E4+F4)</f>
        <v>0.56816291125170826</v>
      </c>
      <c r="E4" s="16">
        <f>S4+Z4+(1/FACT(2))*AG4+(1/FACT(3))*AN4+(1/FACT(4))*AU4</f>
        <v>7.8449857714375001E-2</v>
      </c>
      <c r="F4" s="16">
        <f>T4+AA4+(1/FACT(2))*AH4+(1/FACT(3))*AO4+(1/FACT(4))*AV4</f>
        <v>5.7983617630833328E-3</v>
      </c>
      <c r="G4" s="126">
        <f>U4+AB4+(1/FACT(2))*AI4+(1/FACT(3))*AP4+(1/FACT(4))*AW4</f>
        <v>3.8042232485833334E-3</v>
      </c>
      <c r="I4" s="3" t="s">
        <v>45</v>
      </c>
      <c r="J4" s="21">
        <f>r_S1H*Delta_t</f>
        <v>0.5</v>
      </c>
      <c r="K4" s="8">
        <f>-(J4+L4+M4)</f>
        <v>-0.61099999999999999</v>
      </c>
      <c r="L4" s="23">
        <f>r_S1S2*Delta_t</f>
        <v>0.105</v>
      </c>
      <c r="M4" s="25">
        <f>(hr_S1 * r_HD)*Delta_t</f>
        <v>6.0000000000000001E-3</v>
      </c>
      <c r="N4" s="119">
        <f xml:space="preserve"> (hr_S1*r_HD - r_HD)*Delta_t</f>
        <v>4.0000000000000001E-3</v>
      </c>
      <c r="P4" s="33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26"/>
      <c r="W4" s="33" t="s">
        <v>45</v>
      </c>
      <c r="X4" s="27">
        <v>0.5</v>
      </c>
      <c r="Y4" s="27">
        <v>-0.61099999999999999</v>
      </c>
      <c r="Z4" s="27">
        <v>0.105</v>
      </c>
      <c r="AA4" s="27">
        <v>6.0000000000000001E-3</v>
      </c>
      <c r="AB4" s="27">
        <v>4.0000000000000001E-3</v>
      </c>
      <c r="AC4" s="26"/>
      <c r="AD4" s="33" t="s">
        <v>45</v>
      </c>
      <c r="AE4" s="27">
        <v>-0.38150000000000001</v>
      </c>
      <c r="AF4" s="27">
        <v>0.44832099999999997</v>
      </c>
      <c r="AG4" s="27">
        <v>-6.6254999999999994E-2</v>
      </c>
      <c r="AH4" s="27">
        <v>-5.660000000000001E-4</v>
      </c>
      <c r="AI4" s="27">
        <v>-5.5399999999999981E-4</v>
      </c>
      <c r="AJ4" s="26"/>
      <c r="AK4" s="33" t="s">
        <v>45</v>
      </c>
      <c r="AL4" s="27">
        <v>0.28214849999999997</v>
      </c>
      <c r="AM4" s="27">
        <v>-0.33114913099999999</v>
      </c>
      <c r="AN4" s="27">
        <v>4.8398804999999996E-2</v>
      </c>
      <c r="AO4" s="27">
        <v>6.0182600000000018E-4</v>
      </c>
      <c r="AP4" s="27">
        <v>6.0069399999999992E-4</v>
      </c>
      <c r="AQ4" s="26"/>
      <c r="AR4" s="33" t="s">
        <v>45</v>
      </c>
      <c r="AS4" s="27">
        <v>-0.20846113749999998</v>
      </c>
      <c r="AT4" s="27">
        <v>0.24465439404099998</v>
      </c>
      <c r="AU4" s="27">
        <v>-3.5738634854999993E-2</v>
      </c>
      <c r="AV4" s="27">
        <v>-4.5462168599999975E-4</v>
      </c>
      <c r="AW4" s="27">
        <v>-4.53418034E-4</v>
      </c>
    </row>
    <row r="5" spans="1:49" x14ac:dyDescent="0.2">
      <c r="A5" s="152"/>
      <c r="B5" s="3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1-(C5+D5+F5)</f>
        <v>0.98019867333333333</v>
      </c>
      <c r="F5" s="16">
        <f>T5+AA5+(1/FACT(2))*AH5+(1/FACT(3))*AO5+(1/FACT(4))*AV5</f>
        <v>1.9801326666666667E-2</v>
      </c>
      <c r="G5" s="126">
        <f>U5+AB5+(1/FACT(2))*AI5+(1/FACT(3))*AP5+(1/FACT(4))*AW5</f>
        <v>1.7821194000000002E-2</v>
      </c>
      <c r="I5" s="3" t="s">
        <v>46</v>
      </c>
      <c r="J5" s="11">
        <v>0</v>
      </c>
      <c r="K5" s="7">
        <v>0</v>
      </c>
      <c r="L5" s="8">
        <f>-M5</f>
        <v>-0.02</v>
      </c>
      <c r="M5" s="25">
        <f>(hr_S2 * r_HD)*Delta_t</f>
        <v>0.02</v>
      </c>
      <c r="N5" s="119">
        <f xml:space="preserve"> (hr_S2*r_HD - r_HD)*Delta_t</f>
        <v>1.8000000000000002E-2</v>
      </c>
      <c r="P5" s="33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26"/>
      <c r="W5" s="33" t="s">
        <v>46</v>
      </c>
      <c r="X5" s="27">
        <v>0</v>
      </c>
      <c r="Y5" s="27">
        <v>0</v>
      </c>
      <c r="Z5" s="27">
        <v>-0.02</v>
      </c>
      <c r="AA5" s="27">
        <v>0.02</v>
      </c>
      <c r="AB5" s="27">
        <v>1.8000000000000002E-2</v>
      </c>
      <c r="AC5" s="26"/>
      <c r="AD5" s="33" t="s">
        <v>46</v>
      </c>
      <c r="AE5" s="27">
        <v>0</v>
      </c>
      <c r="AF5" s="27">
        <v>0</v>
      </c>
      <c r="AG5" s="27">
        <v>4.0000000000000002E-4</v>
      </c>
      <c r="AH5" s="27">
        <v>-4.0000000000000002E-4</v>
      </c>
      <c r="AI5" s="27">
        <v>-3.6000000000000002E-4</v>
      </c>
      <c r="AJ5" s="26"/>
      <c r="AK5" s="33" t="s">
        <v>46</v>
      </c>
      <c r="AL5" s="27">
        <v>0</v>
      </c>
      <c r="AM5" s="27">
        <v>0</v>
      </c>
      <c r="AN5" s="27">
        <v>-8.0000000000000013E-6</v>
      </c>
      <c r="AO5" s="27">
        <v>8.0000000000000013E-6</v>
      </c>
      <c r="AP5" s="27">
        <v>7.2000000000000014E-6</v>
      </c>
      <c r="AQ5" s="26"/>
      <c r="AR5" s="33" t="s">
        <v>46</v>
      </c>
      <c r="AS5" s="27">
        <v>0</v>
      </c>
      <c r="AT5" s="27">
        <v>0</v>
      </c>
      <c r="AU5" s="27">
        <v>1.6000000000000003E-7</v>
      </c>
      <c r="AV5" s="27">
        <v>-1.6000000000000003E-7</v>
      </c>
      <c r="AW5" s="27">
        <v>-1.4400000000000005E-7</v>
      </c>
    </row>
    <row r="6" spans="1:49" ht="17" thickBot="1" x14ac:dyDescent="0.25">
      <c r="A6" s="152"/>
      <c r="B6" s="3" t="s">
        <v>47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27">
        <f>U6+AB6+(1/FACT(2))*AI6+(1/FACT(3))*AP6+(1/FACT(4))*AW6</f>
        <v>0</v>
      </c>
      <c r="I6" s="3" t="s">
        <v>47</v>
      </c>
      <c r="J6" s="12">
        <v>0</v>
      </c>
      <c r="K6" s="13">
        <v>0</v>
      </c>
      <c r="L6" s="13">
        <v>0</v>
      </c>
      <c r="M6" s="124">
        <v>0</v>
      </c>
      <c r="N6" s="120">
        <v>0</v>
      </c>
      <c r="P6" s="33" t="s">
        <v>47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26"/>
      <c r="W6" s="33" t="s">
        <v>47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6"/>
      <c r="AD6" s="33" t="s">
        <v>47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6"/>
      <c r="AK6" s="33" t="s">
        <v>47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6"/>
      <c r="AR6" s="33" t="s">
        <v>47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53"/>
      <c r="B7" s="107" t="s">
        <v>143</v>
      </c>
      <c r="C7" s="128">
        <f>Q7+X7+(1/FACT(2))*AE7+(1/FACT(3))*AL7+(1/FACT(4))*AS7</f>
        <v>0</v>
      </c>
      <c r="D7" s="129">
        <f>R7+Y7+(1/FACT(2))*AF7+(1/FACT(3))*AM7+(1/FACT(4))*AT7</f>
        <v>0</v>
      </c>
      <c r="E7" s="129">
        <f>S7+Z7+(1/FACT(2))*AG7+(1/FACT(3))*AN7+(1/FACT(4))*AU7</f>
        <v>0</v>
      </c>
      <c r="F7" s="130">
        <f>T7+AA7+(1/FACT(2))*AH7+(1/FACT(3))*AO7+(1/FACT(4))*AV7</f>
        <v>0</v>
      </c>
      <c r="G7" s="25">
        <v>0</v>
      </c>
      <c r="H7" s="93"/>
      <c r="I7" s="107" t="s">
        <v>143</v>
      </c>
      <c r="J7" s="121">
        <v>0</v>
      </c>
      <c r="K7" s="122">
        <v>0</v>
      </c>
      <c r="L7" s="122">
        <v>0</v>
      </c>
      <c r="M7" s="123">
        <v>0</v>
      </c>
      <c r="N7" s="117">
        <v>0</v>
      </c>
      <c r="O7" s="93"/>
      <c r="P7" s="110" t="s">
        <v>143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11"/>
      <c r="W7" s="110" t="s">
        <v>143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11"/>
      <c r="AD7" s="110" t="s">
        <v>143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11"/>
      <c r="AK7" s="110" t="s">
        <v>143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11"/>
      <c r="AR7" s="110" t="s">
        <v>143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05" t="s">
        <v>136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06" t="s">
        <v>140</v>
      </c>
      <c r="J8" s="2" t="s">
        <v>44</v>
      </c>
      <c r="K8" s="2" t="s">
        <v>45</v>
      </c>
      <c r="L8" s="2" t="s">
        <v>46</v>
      </c>
      <c r="M8" s="2" t="s">
        <v>47</v>
      </c>
      <c r="N8" s="2" t="s">
        <v>143</v>
      </c>
      <c r="P8" s="33"/>
      <c r="Q8" s="26" t="s">
        <v>44</v>
      </c>
      <c r="R8" s="26" t="s">
        <v>45</v>
      </c>
      <c r="S8" s="26" t="s">
        <v>46</v>
      </c>
      <c r="T8" s="26" t="s">
        <v>47</v>
      </c>
      <c r="U8" s="26" t="s">
        <v>143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47</v>
      </c>
      <c r="AB8" s="26" t="s">
        <v>143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47</v>
      </c>
      <c r="AI8" s="26" t="s">
        <v>143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47</v>
      </c>
      <c r="AP8" s="26" t="s">
        <v>143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47</v>
      </c>
      <c r="AW8" s="26" t="s">
        <v>143</v>
      </c>
    </row>
    <row r="9" spans="1:49" x14ac:dyDescent="0.2">
      <c r="A9" s="152" t="s">
        <v>49</v>
      </c>
      <c r="B9" s="3" t="s">
        <v>44</v>
      </c>
      <c r="C9" s="16">
        <f>1-SUM(D9:F9)</f>
        <v>0.88724949324233338</v>
      </c>
      <c r="D9" s="16">
        <f>R9+Y9+(1/FACT(2))*AF9+(1/FACT(3))*AM9+(1/FACT(4))*AT9</f>
        <v>0.10427666078124999</v>
      </c>
      <c r="E9" s="16">
        <f>S9+Z9+(1/FACT(2))*AG9+(1/FACT(3))*AN9+(1/FACT(4))*AU9</f>
        <v>6.2002217812500001E-3</v>
      </c>
      <c r="F9" s="16">
        <f>T9+AA9+(1/FACT(2))*AH9+(1/FACT(3))*AO9+(1/FACT(4))*AV9</f>
        <v>2.2736241951666668E-3</v>
      </c>
      <c r="G9" s="125">
        <f>U9+AB9+(1/FACT(2))*AI9+(1/FACT(3))*AP9+(1/FACT(4))*AW9</f>
        <v>2.7580823749999997E-4</v>
      </c>
      <c r="I9" s="3" t="s">
        <v>44</v>
      </c>
      <c r="J9" s="6">
        <f>-(K9+L9+M9)</f>
        <v>-0.152</v>
      </c>
      <c r="K9" s="22">
        <f>r_HS1*Delta_t</f>
        <v>0.15</v>
      </c>
      <c r="L9" s="10">
        <v>0</v>
      </c>
      <c r="M9" s="24">
        <f>r_HD</f>
        <v>2E-3</v>
      </c>
      <c r="N9" s="118">
        <v>0</v>
      </c>
      <c r="P9" s="33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6"/>
      <c r="W9" s="33" t="s">
        <v>44</v>
      </c>
      <c r="X9" s="32" cm="1">
        <f t="array" ref="X9:AB13">m2_R_A</f>
        <v>-0.152</v>
      </c>
      <c r="Y9" s="27">
        <v>0.15</v>
      </c>
      <c r="Z9" s="27">
        <v>0</v>
      </c>
      <c r="AA9" s="27">
        <v>2E-3</v>
      </c>
      <c r="AB9" s="27">
        <v>0</v>
      </c>
      <c r="AC9" s="26"/>
      <c r="AD9" s="33" t="s">
        <v>44</v>
      </c>
      <c r="AE9" s="32" cm="1">
        <f t="array" ref="AE9:AI13">MMULT(m2_R_A,m2_R_A)</f>
        <v>9.8103999999999997E-2</v>
      </c>
      <c r="AF9" s="27">
        <v>-0.11445</v>
      </c>
      <c r="AG9" s="27">
        <v>1.575E-2</v>
      </c>
      <c r="AH9" s="27">
        <v>5.9599999999999996E-4</v>
      </c>
      <c r="AI9" s="27">
        <v>5.9999999999999995E-4</v>
      </c>
      <c r="AJ9" s="26"/>
      <c r="AK9" s="33" t="s">
        <v>44</v>
      </c>
      <c r="AL9" s="32" cm="1">
        <f t="array" ref="AL9:AP13">MMULT(MMULT(m2_R_A,m2_R_A), m2_R_A)</f>
        <v>-7.2136807999999997E-2</v>
      </c>
      <c r="AM9" s="27">
        <v>8.4644549999999985E-2</v>
      </c>
      <c r="AN9" s="27">
        <v>-1.2332249999999998E-2</v>
      </c>
      <c r="AO9" s="27">
        <v>-1.7549199999999991E-4</v>
      </c>
      <c r="AP9" s="27">
        <v>-1.7429999999999995E-4</v>
      </c>
      <c r="AQ9" s="26"/>
      <c r="AR9" s="33" t="s">
        <v>44</v>
      </c>
      <c r="AS9" s="32" cm="1">
        <f t="array" ref="AS9:AW13">MMULT(MMULT(MMULT(m2_R_A,m2_R_A), m2_R_A),m2_R_A)</f>
        <v>5.3287069815999989E-2</v>
      </c>
      <c r="AT9" s="27">
        <v>-6.253834124999999E-2</v>
      </c>
      <c r="AU9" s="27">
        <v>9.1343227499999981E-3</v>
      </c>
      <c r="AV9" s="27">
        <v>1.1694868399999994E-4</v>
      </c>
      <c r="AW9" s="27">
        <v>1.1659769999999994E-4</v>
      </c>
    </row>
    <row r="10" spans="1:49" x14ac:dyDescent="0.2">
      <c r="A10" s="152"/>
      <c r="B10" s="3" t="s">
        <v>45</v>
      </c>
      <c r="C10" s="16">
        <f>Q10+X10+(1/FACT(2))*AE10+(1/FACT(3))*AL10+(1/FACT(4))*AS10</f>
        <v>0.34758886927083338</v>
      </c>
      <c r="D10" s="16">
        <f>1-(C10+E10+F10)</f>
        <v>0.56816291125170826</v>
      </c>
      <c r="E10" s="16">
        <f>S10+Z10+(1/FACT(2))*AG10+(1/FACT(3))*AN10+(1/FACT(4))*AU10</f>
        <v>7.8449857714375001E-2</v>
      </c>
      <c r="F10" s="16">
        <f>T10+AA10+(1/FACT(2))*AH10+(1/FACT(3))*AO10+(1/FACT(4))*AV10</f>
        <v>5.7983617630833328E-3</v>
      </c>
      <c r="G10" s="126">
        <f>U10+AB10+(1/FACT(2))*AI10+(1/FACT(3))*AP10+(1/FACT(4))*AW10</f>
        <v>3.8042232485833334E-3</v>
      </c>
      <c r="I10" s="3" t="s">
        <v>45</v>
      </c>
      <c r="J10" s="21">
        <f>r_S1H*Delta_t</f>
        <v>0.5</v>
      </c>
      <c r="K10" s="8">
        <f>-(J10+L10+M10)</f>
        <v>-0.61099999999999999</v>
      </c>
      <c r="L10" s="23">
        <f>r_S1S2*Delta_t</f>
        <v>0.105</v>
      </c>
      <c r="M10" s="25">
        <f>(hr_S1 * r_HD)*Delta_t</f>
        <v>6.0000000000000001E-3</v>
      </c>
      <c r="N10" s="119">
        <f xml:space="preserve"> (hr_S1*r_HD - r_HD)*Delta_t</f>
        <v>4.0000000000000001E-3</v>
      </c>
      <c r="P10" s="33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26"/>
      <c r="W10" s="33" t="s">
        <v>45</v>
      </c>
      <c r="X10" s="27">
        <v>0.5</v>
      </c>
      <c r="Y10" s="27">
        <v>-0.61099999999999999</v>
      </c>
      <c r="Z10" s="27">
        <v>0.105</v>
      </c>
      <c r="AA10" s="27">
        <v>6.0000000000000001E-3</v>
      </c>
      <c r="AB10" s="27">
        <v>4.0000000000000001E-3</v>
      </c>
      <c r="AC10" s="26"/>
      <c r="AD10" s="33" t="s">
        <v>45</v>
      </c>
      <c r="AE10" s="27">
        <v>-0.38150000000000001</v>
      </c>
      <c r="AF10" s="27">
        <v>0.44832099999999997</v>
      </c>
      <c r="AG10" s="27">
        <v>-6.6254999999999994E-2</v>
      </c>
      <c r="AH10" s="27">
        <v>-5.660000000000001E-4</v>
      </c>
      <c r="AI10" s="27">
        <v>-5.5399999999999981E-4</v>
      </c>
      <c r="AJ10" s="26"/>
      <c r="AK10" s="33" t="s">
        <v>45</v>
      </c>
      <c r="AL10" s="27">
        <v>0.28214849999999997</v>
      </c>
      <c r="AM10" s="27">
        <v>-0.33114913099999999</v>
      </c>
      <c r="AN10" s="27">
        <v>4.8398804999999996E-2</v>
      </c>
      <c r="AO10" s="27">
        <v>6.0182600000000018E-4</v>
      </c>
      <c r="AP10" s="27">
        <v>6.0069399999999992E-4</v>
      </c>
      <c r="AQ10" s="26"/>
      <c r="AR10" s="33" t="s">
        <v>45</v>
      </c>
      <c r="AS10" s="27">
        <v>-0.20846113749999998</v>
      </c>
      <c r="AT10" s="27">
        <v>0.24465439404099998</v>
      </c>
      <c r="AU10" s="27">
        <v>-3.5738634854999993E-2</v>
      </c>
      <c r="AV10" s="27">
        <v>-4.5462168599999975E-4</v>
      </c>
      <c r="AW10" s="27">
        <v>-4.53418034E-4</v>
      </c>
    </row>
    <row r="11" spans="1:49" x14ac:dyDescent="0.2">
      <c r="A11" s="152"/>
      <c r="B11" s="3" t="s">
        <v>46</v>
      </c>
      <c r="C11" s="16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1-(C11+D11+F11)</f>
        <v>0.98019867333333333</v>
      </c>
      <c r="F11" s="16">
        <f>T11+AA11+(1/FACT(2))*AH11+(1/FACT(3))*AO11+(1/FACT(4))*AV11</f>
        <v>1.9801326666666667E-2</v>
      </c>
      <c r="G11" s="126">
        <f>U11+AB11+(1/FACT(2))*AI11+(1/FACT(3))*AP11+(1/FACT(4))*AW11</f>
        <v>1.7821194000000002E-2</v>
      </c>
      <c r="I11" s="3" t="s">
        <v>46</v>
      </c>
      <c r="J11" s="11">
        <v>0</v>
      </c>
      <c r="K11" s="7">
        <v>0</v>
      </c>
      <c r="L11" s="8">
        <f>-M11</f>
        <v>-0.02</v>
      </c>
      <c r="M11" s="25">
        <f>(hr_S2 * r_HD)*Delta_t</f>
        <v>0.02</v>
      </c>
      <c r="N11" s="119">
        <f xml:space="preserve"> (hr_S2*r_HD - r_HD)*Delta_t</f>
        <v>1.8000000000000002E-2</v>
      </c>
      <c r="P11" s="33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26"/>
      <c r="W11" s="33" t="s">
        <v>46</v>
      </c>
      <c r="X11" s="27">
        <v>0</v>
      </c>
      <c r="Y11" s="27">
        <v>0</v>
      </c>
      <c r="Z11" s="27">
        <v>-0.02</v>
      </c>
      <c r="AA11" s="27">
        <v>0.02</v>
      </c>
      <c r="AB11" s="27">
        <v>1.8000000000000002E-2</v>
      </c>
      <c r="AC11" s="26"/>
      <c r="AD11" s="33" t="s">
        <v>46</v>
      </c>
      <c r="AE11" s="27">
        <v>0</v>
      </c>
      <c r="AF11" s="27">
        <v>0</v>
      </c>
      <c r="AG11" s="27">
        <v>4.0000000000000002E-4</v>
      </c>
      <c r="AH11" s="27">
        <v>-4.0000000000000002E-4</v>
      </c>
      <c r="AI11" s="27">
        <v>-3.6000000000000002E-4</v>
      </c>
      <c r="AJ11" s="26"/>
      <c r="AK11" s="33" t="s">
        <v>46</v>
      </c>
      <c r="AL11" s="27">
        <v>0</v>
      </c>
      <c r="AM11" s="27">
        <v>0</v>
      </c>
      <c r="AN11" s="27">
        <v>-8.0000000000000013E-6</v>
      </c>
      <c r="AO11" s="27">
        <v>8.0000000000000013E-6</v>
      </c>
      <c r="AP11" s="27">
        <v>7.2000000000000014E-6</v>
      </c>
      <c r="AQ11" s="26"/>
      <c r="AR11" s="33" t="s">
        <v>46</v>
      </c>
      <c r="AS11" s="27">
        <v>0</v>
      </c>
      <c r="AT11" s="27">
        <v>0</v>
      </c>
      <c r="AU11" s="27">
        <v>1.6000000000000003E-7</v>
      </c>
      <c r="AV11" s="27">
        <v>-1.6000000000000003E-7</v>
      </c>
      <c r="AW11" s="27">
        <v>-1.4400000000000005E-7</v>
      </c>
    </row>
    <row r="12" spans="1:49" ht="17" thickBot="1" x14ac:dyDescent="0.25">
      <c r="A12" s="152"/>
      <c r="B12" s="3" t="s">
        <v>47</v>
      </c>
      <c r="C12" s="16">
        <f>Q12+X12+(1/FACT(2))*AE12+(1/FACT(3))*AL12+(1/FACT(4))*AS12</f>
        <v>0</v>
      </c>
      <c r="D12" s="16">
        <f>R12+Y12+(1/FACT(2))*AF12+(1/FACT(3))*AM12+(1/FACT(4))*AT12</f>
        <v>0</v>
      </c>
      <c r="E12" s="16">
        <f>S12+Z12+(1/FACT(2))*AG12+(1/FACT(3))*AN12+(1/FACT(4))*AU12</f>
        <v>0</v>
      </c>
      <c r="F12" s="16">
        <f>1-(C12+D12+E12+G12)</f>
        <v>1</v>
      </c>
      <c r="G12" s="127">
        <f>U12+AB12+(1/FACT(2))*AI12+(1/FACT(3))*AP12+(1/FACT(4))*AW12</f>
        <v>0</v>
      </c>
      <c r="I12" s="3" t="s">
        <v>47</v>
      </c>
      <c r="J12" s="12">
        <v>0</v>
      </c>
      <c r="K12" s="13">
        <v>0</v>
      </c>
      <c r="L12" s="13">
        <v>0</v>
      </c>
      <c r="M12" s="124">
        <v>0</v>
      </c>
      <c r="N12" s="120">
        <v>0</v>
      </c>
      <c r="P12" s="33" t="s">
        <v>47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26"/>
      <c r="W12" s="33" t="s">
        <v>47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6"/>
      <c r="AD12" s="33" t="s">
        <v>47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6"/>
      <c r="AK12" s="33" t="s">
        <v>47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6"/>
      <c r="AR12" s="33" t="s">
        <v>47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53"/>
      <c r="B13" s="107" t="s">
        <v>143</v>
      </c>
      <c r="C13" s="128">
        <f>Q13+X13+(1/FACT(2))*AE13+(1/FACT(3))*AL13+(1/FACT(4))*AS13</f>
        <v>0</v>
      </c>
      <c r="D13" s="129">
        <f>R13+Y13+(1/FACT(2))*AF13+(1/FACT(3))*AM13+(1/FACT(4))*AT13</f>
        <v>0</v>
      </c>
      <c r="E13" s="129">
        <f>S13+Z13+(1/FACT(2))*AG13+(1/FACT(3))*AN13+(1/FACT(4))*AU13</f>
        <v>0</v>
      </c>
      <c r="F13" s="130">
        <f>T13+AA13+(1/FACT(2))*AH13+(1/FACT(3))*AO13+(1/FACT(4))*AV13</f>
        <v>0</v>
      </c>
      <c r="G13" s="25">
        <v>0</v>
      </c>
      <c r="H13" s="93"/>
      <c r="I13" s="107" t="s">
        <v>143</v>
      </c>
      <c r="J13" s="121">
        <v>0</v>
      </c>
      <c r="K13" s="122">
        <v>0</v>
      </c>
      <c r="L13" s="122">
        <v>0</v>
      </c>
      <c r="M13" s="123">
        <v>0</v>
      </c>
      <c r="N13" s="117">
        <v>0</v>
      </c>
      <c r="O13" s="93"/>
      <c r="P13" s="110" t="s">
        <v>143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11"/>
      <c r="W13" s="110" t="s">
        <v>143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11"/>
      <c r="AD13" s="110" t="s">
        <v>143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11"/>
      <c r="AK13" s="110" t="s">
        <v>143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11"/>
      <c r="AR13" s="110" t="s">
        <v>143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05" t="s">
        <v>137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06" t="s">
        <v>141</v>
      </c>
      <c r="J14" s="2" t="s">
        <v>44</v>
      </c>
      <c r="K14" s="2" t="s">
        <v>45</v>
      </c>
      <c r="L14" s="2" t="s">
        <v>46</v>
      </c>
      <c r="M14" s="2" t="s">
        <v>47</v>
      </c>
      <c r="N14" s="2" t="s">
        <v>143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47</v>
      </c>
      <c r="U14" s="26" t="s">
        <v>143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47</v>
      </c>
      <c r="AB14" s="26" t="s">
        <v>143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47</v>
      </c>
      <c r="AI14" s="26" t="s">
        <v>143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47</v>
      </c>
      <c r="AP14" s="26" t="s">
        <v>143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47</v>
      </c>
      <c r="AW14" s="26" t="s">
        <v>143</v>
      </c>
    </row>
    <row r="15" spans="1:49" x14ac:dyDescent="0.2">
      <c r="A15" s="154" t="s">
        <v>52</v>
      </c>
      <c r="B15" s="3" t="s">
        <v>44</v>
      </c>
      <c r="C15" s="16">
        <f>1-SUM(D15:F15)</f>
        <v>0.88757971824233328</v>
      </c>
      <c r="D15" s="16">
        <f>R15+Y15+(1/FACT(2))*AF15+(1/FACT(3))*AM15+(1/FACT(4))*AT15</f>
        <v>0.10639482709374999</v>
      </c>
      <c r="E15" s="16">
        <f>S15+Z15+(1/FACT(2))*AG15+(1/FACT(3))*AN15+(1/FACT(4))*AU15</f>
        <v>3.7639243687499998E-3</v>
      </c>
      <c r="F15" s="16">
        <f>T15+AA15+(1/FACT(2))*AH15+(1/FACT(3))*AO15+(1/FACT(4))*AV15</f>
        <v>2.261530295166667E-3</v>
      </c>
      <c r="G15" s="125">
        <f>U15+AB15+(1/FACT(2))*AI15+(1/FACT(3))*AP15+(1/FACT(4))*AW15</f>
        <v>2.6370698749999996E-4</v>
      </c>
      <c r="H15" s="9"/>
      <c r="I15" s="3" t="s">
        <v>44</v>
      </c>
      <c r="J15" s="6">
        <f>-(K15+L15+M15)</f>
        <v>-0.152</v>
      </c>
      <c r="K15" s="22">
        <f>r_HS1*Delta_t</f>
        <v>0.15</v>
      </c>
      <c r="L15" s="10">
        <v>0</v>
      </c>
      <c r="M15" s="24">
        <f>r_HD</f>
        <v>2E-3</v>
      </c>
      <c r="N15" s="118">
        <v>0</v>
      </c>
      <c r="O15" s="9"/>
      <c r="P15" s="33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8"/>
      <c r="W15" s="33" t="s">
        <v>44</v>
      </c>
      <c r="X15" s="32" cm="1">
        <f t="array" ref="X15:AB19">m2_R_B</f>
        <v>-0.152</v>
      </c>
      <c r="Y15" s="29">
        <v>0.15</v>
      </c>
      <c r="Z15" s="29">
        <v>0</v>
      </c>
      <c r="AA15" s="29">
        <v>2E-3</v>
      </c>
      <c r="AB15" s="29">
        <v>0</v>
      </c>
      <c r="AC15" s="28"/>
      <c r="AD15" s="33" t="s">
        <v>44</v>
      </c>
      <c r="AE15" s="32" cm="1">
        <f t="array" ref="AE15:AI19">MMULT(m2_R_B,m2_R_B)</f>
        <v>9.8103999999999997E-2</v>
      </c>
      <c r="AF15" s="29">
        <v>-0.10815</v>
      </c>
      <c r="AG15" s="29">
        <v>9.4500000000000001E-3</v>
      </c>
      <c r="AH15" s="29">
        <v>5.9599999999999996E-4</v>
      </c>
      <c r="AI15" s="29">
        <v>5.9999999999999995E-4</v>
      </c>
      <c r="AJ15" s="28"/>
      <c r="AK15" s="33" t="s">
        <v>44</v>
      </c>
      <c r="AL15" s="32" cm="1">
        <f t="array" ref="AL15:AP19">MMULT(MMULT(m2_R_B,m2_R_B), m2_R_B)</f>
        <v>-6.8986807999999997E-2</v>
      </c>
      <c r="AM15" s="29">
        <v>7.6252949999999986E-2</v>
      </c>
      <c r="AN15" s="29">
        <v>-7.0024499999999995E-3</v>
      </c>
      <c r="AO15" s="29">
        <v>-2.6369199999999994E-4</v>
      </c>
      <c r="AP15" s="29">
        <v>-2.6249999999999998E-4</v>
      </c>
      <c r="AQ15" s="28"/>
      <c r="AR15" s="33" t="s">
        <v>44</v>
      </c>
      <c r="AS15" s="32" cm="1">
        <f t="array" ref="AS15:AW19">MMULT(MMULT(MMULT(m2_R_B,m2_R_B), m2_R_B),m2_R_B)</f>
        <v>4.8612469815999995E-2</v>
      </c>
      <c r="AT15" s="29">
        <v>-5.3735949749999991E-2</v>
      </c>
      <c r="AU15" s="29">
        <v>4.9439848499999986E-3</v>
      </c>
      <c r="AV15" s="29">
        <v>1.7949508399999994E-4</v>
      </c>
      <c r="AW15" s="29">
        <v>1.7896769999999995E-4</v>
      </c>
    </row>
    <row r="16" spans="1:49" x14ac:dyDescent="0.2">
      <c r="A16" s="154"/>
      <c r="B16" s="3" t="s">
        <v>45</v>
      </c>
      <c r="C16" s="16">
        <f>Q16+X16+(1/FACT(2))*AE16+(1/FACT(3))*AL16+(1/FACT(4))*AS16</f>
        <v>0.35464942364583329</v>
      </c>
      <c r="D16" s="16">
        <f>1-(C16+E16+F16)</f>
        <v>0.59180209892170832</v>
      </c>
      <c r="E16" s="16">
        <f>S16+Z16+(1/FACT(2))*AG16+(1/FACT(3))*AN16+(1/FACT(4))*AU16</f>
        <v>4.7998080823874995E-2</v>
      </c>
      <c r="F16" s="16">
        <f>T16+AA16+(1/FACT(2))*AH16+(1/FACT(3))*AO16+(1/FACT(4))*AV16</f>
        <v>5.550396608583333E-3</v>
      </c>
      <c r="G16" s="126">
        <f>U16+AB16+(1/FACT(2))*AI16+(1/FACT(3))*AP16+(1/FACT(4))*AW16</f>
        <v>3.5560893940833334E-3</v>
      </c>
      <c r="H16" s="9"/>
      <c r="I16" s="3" t="s">
        <v>45</v>
      </c>
      <c r="J16" s="21">
        <f>r_S1H*Delta_t</f>
        <v>0.5</v>
      </c>
      <c r="K16" s="8">
        <f>-(J16+L16+M16)</f>
        <v>-0.56899999999999995</v>
      </c>
      <c r="L16" s="23">
        <f>r_S1S2*hr_S1S2_trtB*Delta_t</f>
        <v>6.3E-2</v>
      </c>
      <c r="M16" s="25">
        <f>(hr_S1 * r_HD)*Delta_t</f>
        <v>6.0000000000000001E-3</v>
      </c>
      <c r="N16" s="119">
        <f xml:space="preserve"> (hr_S1*r_HD - r_HD)*Delta_t</f>
        <v>4.0000000000000001E-3</v>
      </c>
      <c r="O16" s="9"/>
      <c r="P16" s="33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28"/>
      <c r="W16" s="33" t="s">
        <v>45</v>
      </c>
      <c r="X16" s="30">
        <v>0.5</v>
      </c>
      <c r="Y16" s="31">
        <v>-0.56899999999999995</v>
      </c>
      <c r="Z16" s="31">
        <v>6.3E-2</v>
      </c>
      <c r="AA16" s="31">
        <v>6.0000000000000001E-3</v>
      </c>
      <c r="AB16" s="31">
        <v>4.0000000000000001E-3</v>
      </c>
      <c r="AC16" s="28"/>
      <c r="AD16" s="33" t="s">
        <v>45</v>
      </c>
      <c r="AE16" s="30">
        <v>-0.36049999999999999</v>
      </c>
      <c r="AF16" s="31">
        <v>0.39876099999999998</v>
      </c>
      <c r="AG16" s="31">
        <v>-3.7106999999999994E-2</v>
      </c>
      <c r="AH16" s="31">
        <v>-1.1539999999999999E-3</v>
      </c>
      <c r="AI16" s="31">
        <v>-1.1419999999999996E-3</v>
      </c>
      <c r="AJ16" s="28"/>
      <c r="AK16" s="33" t="s">
        <v>45</v>
      </c>
      <c r="AL16" s="30">
        <v>0.25417649999999997</v>
      </c>
      <c r="AM16" s="31">
        <v>-0.28097000899999997</v>
      </c>
      <c r="AN16" s="31">
        <v>2.5864082999999996E-2</v>
      </c>
      <c r="AO16" s="31">
        <v>9.2942600000000034E-4</v>
      </c>
      <c r="AP16" s="31">
        <v>9.2711799999999989E-4</v>
      </c>
      <c r="AQ16" s="28"/>
      <c r="AR16" s="33" t="s">
        <v>45</v>
      </c>
      <c r="AS16" s="30">
        <v>-0.17911983249999996</v>
      </c>
      <c r="AT16" s="31">
        <v>0.19799841012099995</v>
      </c>
      <c r="AU16" s="31">
        <v>-1.8218392226999999E-2</v>
      </c>
      <c r="AV16" s="31">
        <v>-6.6018539400000003E-4</v>
      </c>
      <c r="AW16" s="31">
        <v>-6.5832654199999988E-4</v>
      </c>
    </row>
    <row r="17" spans="1:49" x14ac:dyDescent="0.2">
      <c r="A17" s="154"/>
      <c r="B17" s="3" t="s">
        <v>46</v>
      </c>
      <c r="C17" s="16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1-(C17+D17+F17)</f>
        <v>0.98019867333333333</v>
      </c>
      <c r="F17" s="16">
        <f>T17+AA17+(1/FACT(2))*AH17+(1/FACT(3))*AO17+(1/FACT(4))*AV17</f>
        <v>1.9801326666666667E-2</v>
      </c>
      <c r="G17" s="126">
        <f>U17+AB17+(1/FACT(2))*AI17+(1/FACT(3))*AP17+(1/FACT(4))*AW17</f>
        <v>1.7821194000000002E-2</v>
      </c>
      <c r="H17" s="9"/>
      <c r="I17" s="3" t="s">
        <v>46</v>
      </c>
      <c r="J17" s="11">
        <v>0</v>
      </c>
      <c r="K17" s="7">
        <v>0</v>
      </c>
      <c r="L17" s="8">
        <f>-M17</f>
        <v>-0.02</v>
      </c>
      <c r="M17" s="25">
        <f>(hr_S2 * r_HD)*Delta_t</f>
        <v>0.02</v>
      </c>
      <c r="N17" s="119">
        <f xml:space="preserve"> (hr_S2*r_HD - r_HD)*Delta_t</f>
        <v>1.8000000000000002E-2</v>
      </c>
      <c r="O17" s="9"/>
      <c r="P17" s="33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28"/>
      <c r="W17" s="33" t="s">
        <v>46</v>
      </c>
      <c r="X17" s="30">
        <v>0</v>
      </c>
      <c r="Y17" s="31">
        <v>0</v>
      </c>
      <c r="Z17" s="31">
        <v>-0.02</v>
      </c>
      <c r="AA17" s="31">
        <v>0.02</v>
      </c>
      <c r="AB17" s="31">
        <v>1.8000000000000002E-2</v>
      </c>
      <c r="AC17" s="28"/>
      <c r="AD17" s="33" t="s">
        <v>46</v>
      </c>
      <c r="AE17" s="30">
        <v>0</v>
      </c>
      <c r="AF17" s="31">
        <v>0</v>
      </c>
      <c r="AG17" s="31">
        <v>4.0000000000000002E-4</v>
      </c>
      <c r="AH17" s="31">
        <v>-4.0000000000000002E-4</v>
      </c>
      <c r="AI17" s="31">
        <v>-3.6000000000000002E-4</v>
      </c>
      <c r="AJ17" s="28"/>
      <c r="AK17" s="33" t="s">
        <v>46</v>
      </c>
      <c r="AL17" s="30">
        <v>0</v>
      </c>
      <c r="AM17" s="31">
        <v>0</v>
      </c>
      <c r="AN17" s="31">
        <v>-8.0000000000000013E-6</v>
      </c>
      <c r="AO17" s="31">
        <v>8.0000000000000013E-6</v>
      </c>
      <c r="AP17" s="31">
        <v>7.2000000000000014E-6</v>
      </c>
      <c r="AQ17" s="28"/>
      <c r="AR17" s="33" t="s">
        <v>46</v>
      </c>
      <c r="AS17" s="30">
        <v>0</v>
      </c>
      <c r="AT17" s="31">
        <v>0</v>
      </c>
      <c r="AU17" s="31">
        <v>1.6000000000000003E-7</v>
      </c>
      <c r="AV17" s="31">
        <v>-1.6000000000000003E-7</v>
      </c>
      <c r="AW17" s="31">
        <v>-1.4400000000000005E-7</v>
      </c>
    </row>
    <row r="18" spans="1:49" ht="17" thickBot="1" x14ac:dyDescent="0.25">
      <c r="A18" s="154"/>
      <c r="B18" s="3" t="s">
        <v>47</v>
      </c>
      <c r="C18" s="16">
        <f>Q18+X18+(1/FACT(2))*AE18+(1/FACT(3))*AL18+(1/FACT(4))*AS18</f>
        <v>0</v>
      </c>
      <c r="D18" s="16">
        <f>R18+Y18+(1/FACT(2))*AF18+(1/FACT(3))*AM18+(1/FACT(4))*AT18</f>
        <v>0</v>
      </c>
      <c r="E18" s="16">
        <f>S18+Z18+(1/FACT(2))*AG18+(1/FACT(3))*AN18+(1/FACT(4))*AU18</f>
        <v>0</v>
      </c>
      <c r="F18" s="16">
        <f>1-(C18+D18+E18+G18)</f>
        <v>1</v>
      </c>
      <c r="G18" s="127">
        <f>U18+AB18+(1/FACT(2))*AI18+(1/FACT(3))*AP18+(1/FACT(4))*AW18</f>
        <v>0</v>
      </c>
      <c r="H18" s="9"/>
      <c r="I18" s="3" t="s">
        <v>47</v>
      </c>
      <c r="J18" s="12">
        <v>0</v>
      </c>
      <c r="K18" s="13">
        <v>0</v>
      </c>
      <c r="L18" s="13">
        <v>0</v>
      </c>
      <c r="M18" s="124">
        <v>0</v>
      </c>
      <c r="N18" s="120">
        <v>0</v>
      </c>
      <c r="O18" s="9"/>
      <c r="P18" s="33" t="s">
        <v>47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28"/>
      <c r="W18" s="33" t="s">
        <v>47</v>
      </c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28"/>
      <c r="AD18" s="33" t="s">
        <v>47</v>
      </c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28"/>
      <c r="AK18" s="33" t="s">
        <v>47</v>
      </c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28"/>
      <c r="AR18" s="33" t="s">
        <v>47</v>
      </c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55"/>
      <c r="B19" s="107" t="s">
        <v>143</v>
      </c>
      <c r="C19" s="128">
        <f>Q19+X19+(1/FACT(2))*AE19+(1/FACT(3))*AL19+(1/FACT(4))*AS19</f>
        <v>0</v>
      </c>
      <c r="D19" s="129">
        <f>R19+Y19+(1/FACT(2))*AF19+(1/FACT(3))*AM19+(1/FACT(4))*AT19</f>
        <v>0</v>
      </c>
      <c r="E19" s="129">
        <f>S19+Z19+(1/FACT(2))*AG19+(1/FACT(3))*AN19+(1/FACT(4))*AU19</f>
        <v>0</v>
      </c>
      <c r="F19" s="130">
        <f>T19+AA19+(1/FACT(2))*AH19+(1/FACT(3))*AO19+(1/FACT(4))*AV19</f>
        <v>0</v>
      </c>
      <c r="G19" s="25">
        <v>0</v>
      </c>
      <c r="H19" s="112"/>
      <c r="I19" s="107" t="s">
        <v>143</v>
      </c>
      <c r="J19" s="121">
        <v>0</v>
      </c>
      <c r="K19" s="122">
        <v>0</v>
      </c>
      <c r="L19" s="122">
        <v>0</v>
      </c>
      <c r="M19" s="123">
        <v>0</v>
      </c>
      <c r="N19" s="117">
        <v>0</v>
      </c>
      <c r="O19" s="112"/>
      <c r="P19" s="110" t="s">
        <v>143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13"/>
      <c r="W19" s="110" t="s">
        <v>143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13"/>
      <c r="AD19" s="110" t="s">
        <v>143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13"/>
      <c r="AK19" s="110" t="s">
        <v>143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13"/>
      <c r="AR19" s="110" t="s">
        <v>143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05" t="s">
        <v>138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06" t="s">
        <v>142</v>
      </c>
      <c r="J20" s="2" t="s">
        <v>44</v>
      </c>
      <c r="K20" s="2" t="s">
        <v>45</v>
      </c>
      <c r="L20" s="2" t="s">
        <v>46</v>
      </c>
      <c r="M20" s="2" t="s">
        <v>47</v>
      </c>
      <c r="N20" s="2" t="s">
        <v>143</v>
      </c>
      <c r="O20" s="9"/>
      <c r="P20" s="33"/>
      <c r="Q20" s="26" t="s">
        <v>44</v>
      </c>
      <c r="R20" s="26" t="s">
        <v>45</v>
      </c>
      <c r="S20" s="26" t="s">
        <v>46</v>
      </c>
      <c r="T20" s="26" t="s">
        <v>47</v>
      </c>
      <c r="U20" s="26" t="s">
        <v>143</v>
      </c>
      <c r="V20" s="28"/>
      <c r="W20" s="33"/>
      <c r="X20" s="26" t="s">
        <v>44</v>
      </c>
      <c r="Y20" s="26" t="s">
        <v>45</v>
      </c>
      <c r="Z20" s="26" t="s">
        <v>46</v>
      </c>
      <c r="AA20" s="26" t="s">
        <v>47</v>
      </c>
      <c r="AB20" s="26" t="s">
        <v>143</v>
      </c>
      <c r="AC20" s="28"/>
      <c r="AD20" s="33"/>
      <c r="AE20" s="26" t="s">
        <v>44</v>
      </c>
      <c r="AF20" s="26" t="s">
        <v>45</v>
      </c>
      <c r="AG20" s="26" t="s">
        <v>46</v>
      </c>
      <c r="AH20" s="26" t="s">
        <v>47</v>
      </c>
      <c r="AI20" s="26" t="s">
        <v>143</v>
      </c>
      <c r="AJ20" s="28"/>
      <c r="AK20" s="33"/>
      <c r="AL20" s="26" t="s">
        <v>44</v>
      </c>
      <c r="AM20" s="26" t="s">
        <v>45</v>
      </c>
      <c r="AN20" s="26" t="s">
        <v>46</v>
      </c>
      <c r="AO20" s="26" t="s">
        <v>47</v>
      </c>
      <c r="AP20" s="26" t="s">
        <v>143</v>
      </c>
      <c r="AQ20" s="28"/>
      <c r="AR20" s="33"/>
      <c r="AS20" s="26" t="s">
        <v>44</v>
      </c>
      <c r="AT20" s="26" t="s">
        <v>45</v>
      </c>
      <c r="AU20" s="26" t="s">
        <v>46</v>
      </c>
      <c r="AV20" s="26" t="s">
        <v>47</v>
      </c>
      <c r="AW20" s="26" t="s">
        <v>143</v>
      </c>
    </row>
    <row r="21" spans="1:49" x14ac:dyDescent="0.2">
      <c r="A21" s="154" t="s">
        <v>53</v>
      </c>
      <c r="B21" s="3" t="s">
        <v>44</v>
      </c>
      <c r="C21" s="16">
        <f>1-SUM(D21:F21)</f>
        <v>0.88757971824233328</v>
      </c>
      <c r="D21" s="16">
        <f>R21+Y21+(1/FACT(2))*AF21+(1/FACT(3))*AM21+(1/FACT(4))*AT21</f>
        <v>0.10639482709374999</v>
      </c>
      <c r="E21" s="16">
        <f>S21+Z21+(1/FACT(2))*AG21+(1/FACT(3))*AN21+(1/FACT(4))*AU21</f>
        <v>3.7639243687499998E-3</v>
      </c>
      <c r="F21" s="16">
        <f>T21+AA21+(1/FACT(2))*AH21+(1/FACT(3))*AO21+(1/FACT(4))*AV21</f>
        <v>2.261530295166667E-3</v>
      </c>
      <c r="G21" s="125">
        <f>U21+AB21+(1/FACT(2))*AI21+(1/FACT(3))*AP21+(1/FACT(4))*AW21</f>
        <v>2.6370698749999996E-4</v>
      </c>
      <c r="H21" s="9"/>
      <c r="I21" s="3" t="s">
        <v>44</v>
      </c>
      <c r="J21" s="6">
        <f>-(K21+L21+M21)</f>
        <v>-0.152</v>
      </c>
      <c r="K21" s="22">
        <f>r_HS1*Delta_t</f>
        <v>0.15</v>
      </c>
      <c r="L21" s="10">
        <v>0</v>
      </c>
      <c r="M21" s="24">
        <f>r_HD</f>
        <v>2E-3</v>
      </c>
      <c r="N21" s="118">
        <v>0</v>
      </c>
      <c r="O21" s="9"/>
      <c r="P21" s="33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8"/>
      <c r="W21" s="33" t="s">
        <v>44</v>
      </c>
      <c r="X21" s="32" cm="1">
        <f t="array" ref="X21:AB25">m2_R_AB</f>
        <v>-0.152</v>
      </c>
      <c r="Y21" s="29">
        <v>0.15</v>
      </c>
      <c r="Z21" s="29">
        <v>0</v>
      </c>
      <c r="AA21" s="29">
        <v>2E-3</v>
      </c>
      <c r="AB21" s="29">
        <v>0</v>
      </c>
      <c r="AC21" s="28"/>
      <c r="AD21" s="33" t="s">
        <v>44</v>
      </c>
      <c r="AE21" s="32" cm="1">
        <f t="array" ref="AE21:AI25">MMULT(m2_R_AB,m2_R_AB)</f>
        <v>9.8103999999999997E-2</v>
      </c>
      <c r="AF21" s="29">
        <v>-0.10815</v>
      </c>
      <c r="AG21" s="29">
        <v>9.4500000000000001E-3</v>
      </c>
      <c r="AH21" s="29">
        <v>5.9599999999999996E-4</v>
      </c>
      <c r="AI21" s="29">
        <v>5.9999999999999995E-4</v>
      </c>
      <c r="AJ21" s="28"/>
      <c r="AK21" s="33" t="s">
        <v>44</v>
      </c>
      <c r="AL21" s="32" cm="1">
        <f t="array" ref="AL21:AP25">MMULT(MMULT(m2_R_AB,m2_R_AB), m2_R_AB)</f>
        <v>-6.8986807999999997E-2</v>
      </c>
      <c r="AM21" s="29">
        <v>7.6252949999999986E-2</v>
      </c>
      <c r="AN21" s="29">
        <v>-7.0024499999999995E-3</v>
      </c>
      <c r="AO21" s="29">
        <v>-2.6369199999999994E-4</v>
      </c>
      <c r="AP21" s="29">
        <v>-2.6249999999999998E-4</v>
      </c>
      <c r="AQ21" s="28"/>
      <c r="AR21" s="33" t="s">
        <v>44</v>
      </c>
      <c r="AS21" s="32" cm="1">
        <f t="array" ref="AS21:AW25">MMULT(MMULT(MMULT(m2_R_AB,m2_R_AB), m2_R_AB),m2_R_AB)</f>
        <v>4.8612469815999995E-2</v>
      </c>
      <c r="AT21" s="29">
        <v>-5.3735949749999991E-2</v>
      </c>
      <c r="AU21" s="29">
        <v>4.9439848499999986E-3</v>
      </c>
      <c r="AV21" s="29">
        <v>1.7949508399999994E-4</v>
      </c>
      <c r="AW21" s="29">
        <v>1.7896769999999995E-4</v>
      </c>
    </row>
    <row r="22" spans="1:49" x14ac:dyDescent="0.2">
      <c r="A22" s="154"/>
      <c r="B22" s="3" t="s">
        <v>45</v>
      </c>
      <c r="C22" s="16">
        <f>Q22+X22+(1/FACT(2))*AE22+(1/FACT(3))*AL22+(1/FACT(4))*AS22</f>
        <v>0.35464942364583329</v>
      </c>
      <c r="D22" s="16">
        <f>1-(C22+E22+F22)</f>
        <v>0.59180209892170832</v>
      </c>
      <c r="E22" s="16">
        <f>S22+Z22+(1/FACT(2))*AG22+(1/FACT(3))*AN22+(1/FACT(4))*AU22</f>
        <v>4.7998080823874995E-2</v>
      </c>
      <c r="F22" s="16">
        <f>T22+AA22+(1/FACT(2))*AH22+(1/FACT(3))*AO22+(1/FACT(4))*AV22</f>
        <v>5.550396608583333E-3</v>
      </c>
      <c r="G22" s="126">
        <f>U22+AB22+(1/FACT(2))*AI22+(1/FACT(3))*AP22+(1/FACT(4))*AW22</f>
        <v>3.5560893940833334E-3</v>
      </c>
      <c r="H22" s="9"/>
      <c r="I22" s="3" t="s">
        <v>45</v>
      </c>
      <c r="J22" s="21">
        <f>r_S1H*Delta_t</f>
        <v>0.5</v>
      </c>
      <c r="K22" s="8">
        <f>-(J22+L22+M22)</f>
        <v>-0.56899999999999995</v>
      </c>
      <c r="L22" s="23">
        <f>r_S1S2*hr_S1S2_trtB*Delta_t</f>
        <v>6.3E-2</v>
      </c>
      <c r="M22" s="25">
        <f>(hr_S1 * r_HD)*Delta_t</f>
        <v>6.0000000000000001E-3</v>
      </c>
      <c r="N22" s="119">
        <f xml:space="preserve"> (hr_S1*r_HD - r_HD)*Delta_t</f>
        <v>4.0000000000000001E-3</v>
      </c>
      <c r="O22" s="9"/>
      <c r="P22" s="33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28"/>
      <c r="W22" s="33" t="s">
        <v>45</v>
      </c>
      <c r="X22" s="30">
        <v>0.5</v>
      </c>
      <c r="Y22" s="31">
        <v>-0.56899999999999995</v>
      </c>
      <c r="Z22" s="31">
        <v>6.3E-2</v>
      </c>
      <c r="AA22" s="31">
        <v>6.0000000000000001E-3</v>
      </c>
      <c r="AB22" s="31">
        <v>4.0000000000000001E-3</v>
      </c>
      <c r="AC22" s="28"/>
      <c r="AD22" s="33" t="s">
        <v>45</v>
      </c>
      <c r="AE22" s="30">
        <v>-0.36049999999999999</v>
      </c>
      <c r="AF22" s="31">
        <v>0.39876099999999998</v>
      </c>
      <c r="AG22" s="31">
        <v>-3.7106999999999994E-2</v>
      </c>
      <c r="AH22" s="31">
        <v>-1.1539999999999999E-3</v>
      </c>
      <c r="AI22" s="31">
        <v>-1.1419999999999996E-3</v>
      </c>
      <c r="AJ22" s="28"/>
      <c r="AK22" s="33" t="s">
        <v>45</v>
      </c>
      <c r="AL22" s="30">
        <v>0.25417649999999997</v>
      </c>
      <c r="AM22" s="31">
        <v>-0.28097000899999997</v>
      </c>
      <c r="AN22" s="31">
        <v>2.5864082999999996E-2</v>
      </c>
      <c r="AO22" s="31">
        <v>9.2942600000000034E-4</v>
      </c>
      <c r="AP22" s="31">
        <v>9.2711799999999989E-4</v>
      </c>
      <c r="AQ22" s="28"/>
      <c r="AR22" s="33" t="s">
        <v>45</v>
      </c>
      <c r="AS22" s="30">
        <v>-0.17911983249999996</v>
      </c>
      <c r="AT22" s="31">
        <v>0.19799841012099995</v>
      </c>
      <c r="AU22" s="31">
        <v>-1.8218392226999999E-2</v>
      </c>
      <c r="AV22" s="31">
        <v>-6.6018539400000003E-4</v>
      </c>
      <c r="AW22" s="31">
        <v>-6.5832654199999988E-4</v>
      </c>
    </row>
    <row r="23" spans="1:49" x14ac:dyDescent="0.2">
      <c r="A23" s="154"/>
      <c r="B23" s="3" t="s">
        <v>46</v>
      </c>
      <c r="C23" s="16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1-(C23+D23+F23)</f>
        <v>0.98019867333333333</v>
      </c>
      <c r="F23" s="16">
        <f>T23+AA23+(1/FACT(2))*AH23+(1/FACT(3))*AO23+(1/FACT(4))*AV23</f>
        <v>1.9801326666666667E-2</v>
      </c>
      <c r="G23" s="126">
        <f>U23+AB23+(1/FACT(2))*AI23+(1/FACT(3))*AP23+(1/FACT(4))*AW23</f>
        <v>1.7821194000000002E-2</v>
      </c>
      <c r="H23" s="9"/>
      <c r="I23" s="3" t="s">
        <v>46</v>
      </c>
      <c r="J23" s="11">
        <v>0</v>
      </c>
      <c r="K23" s="7">
        <v>0</v>
      </c>
      <c r="L23" s="8">
        <f>-M23</f>
        <v>-0.02</v>
      </c>
      <c r="M23" s="25">
        <f>(hr_S2 * r_HD)*Delta_t</f>
        <v>0.02</v>
      </c>
      <c r="N23" s="119">
        <f xml:space="preserve"> (hr_S2*r_HD - r_HD)*Delta_t</f>
        <v>1.8000000000000002E-2</v>
      </c>
      <c r="O23" s="9"/>
      <c r="P23" s="33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28"/>
      <c r="W23" s="33" t="s">
        <v>46</v>
      </c>
      <c r="X23" s="30">
        <v>0</v>
      </c>
      <c r="Y23" s="31">
        <v>0</v>
      </c>
      <c r="Z23" s="31">
        <v>-0.02</v>
      </c>
      <c r="AA23" s="31">
        <v>0.02</v>
      </c>
      <c r="AB23" s="31">
        <v>1.8000000000000002E-2</v>
      </c>
      <c r="AC23" s="28"/>
      <c r="AD23" s="33" t="s">
        <v>46</v>
      </c>
      <c r="AE23" s="30">
        <v>0</v>
      </c>
      <c r="AF23" s="31">
        <v>0</v>
      </c>
      <c r="AG23" s="31">
        <v>4.0000000000000002E-4</v>
      </c>
      <c r="AH23" s="31">
        <v>-4.0000000000000002E-4</v>
      </c>
      <c r="AI23" s="31">
        <v>-3.6000000000000002E-4</v>
      </c>
      <c r="AJ23" s="28"/>
      <c r="AK23" s="33" t="s">
        <v>46</v>
      </c>
      <c r="AL23" s="30">
        <v>0</v>
      </c>
      <c r="AM23" s="31">
        <v>0</v>
      </c>
      <c r="AN23" s="31">
        <v>-8.0000000000000013E-6</v>
      </c>
      <c r="AO23" s="31">
        <v>8.0000000000000013E-6</v>
      </c>
      <c r="AP23" s="31">
        <v>7.2000000000000014E-6</v>
      </c>
      <c r="AQ23" s="28"/>
      <c r="AR23" s="33" t="s">
        <v>46</v>
      </c>
      <c r="AS23" s="30">
        <v>0</v>
      </c>
      <c r="AT23" s="31">
        <v>0</v>
      </c>
      <c r="AU23" s="31">
        <v>1.6000000000000003E-7</v>
      </c>
      <c r="AV23" s="31">
        <v>-1.6000000000000003E-7</v>
      </c>
      <c r="AW23" s="31">
        <v>-1.4400000000000005E-7</v>
      </c>
    </row>
    <row r="24" spans="1:49" ht="17" thickBot="1" x14ac:dyDescent="0.25">
      <c r="A24" s="154"/>
      <c r="B24" s="3" t="s">
        <v>47</v>
      </c>
      <c r="C24" s="16">
        <f>Q24+X24+(1/FACT(2))*AE24+(1/FACT(3))*AL24+(1/FACT(4))*AS24</f>
        <v>0</v>
      </c>
      <c r="D24" s="16">
        <f>R24+Y24+(1/FACT(2))*AF24+(1/FACT(3))*AM24+(1/FACT(4))*AT24</f>
        <v>0</v>
      </c>
      <c r="E24" s="16">
        <f>S24+Z24+(1/FACT(2))*AG24+(1/FACT(3))*AN24+(1/FACT(4))*AU24</f>
        <v>0</v>
      </c>
      <c r="F24" s="16">
        <f>1-(C24+D24+E24+G24)</f>
        <v>1</v>
      </c>
      <c r="G24" s="127">
        <f>U24+AB24+(1/FACT(2))*AI24+(1/FACT(3))*AP24+(1/FACT(4))*AW24</f>
        <v>0</v>
      </c>
      <c r="H24" s="9"/>
      <c r="I24" s="3" t="s">
        <v>47</v>
      </c>
      <c r="J24" s="12">
        <v>0</v>
      </c>
      <c r="K24" s="13">
        <v>0</v>
      </c>
      <c r="L24" s="13">
        <v>0</v>
      </c>
      <c r="M24" s="124">
        <v>0</v>
      </c>
      <c r="N24" s="120">
        <v>0</v>
      </c>
      <c r="O24" s="9"/>
      <c r="P24" s="33" t="s">
        <v>47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28"/>
      <c r="W24" s="33" t="s">
        <v>47</v>
      </c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28"/>
      <c r="AD24" s="33" t="s">
        <v>47</v>
      </c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28"/>
      <c r="AK24" s="33" t="s">
        <v>47</v>
      </c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28"/>
      <c r="AR24" s="33" t="s">
        <v>47</v>
      </c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55"/>
      <c r="B25" s="107" t="s">
        <v>143</v>
      </c>
      <c r="C25" s="128">
        <f>Q25+X25+(1/FACT(2))*AE25+(1/FACT(3))*AL25+(1/FACT(4))*AS25</f>
        <v>0</v>
      </c>
      <c r="D25" s="129">
        <f>R25+Y25+(1/FACT(2))*AF25+(1/FACT(3))*AM25+(1/FACT(4))*AT25</f>
        <v>0</v>
      </c>
      <c r="E25" s="129">
        <f>S25+Z25+(1/FACT(2))*AG25+(1/FACT(3))*AN25+(1/FACT(4))*AU25</f>
        <v>0</v>
      </c>
      <c r="F25" s="130">
        <f>T25+AA25+(1/FACT(2))*AH25+(1/FACT(3))*AO25+(1/FACT(4))*AV25</f>
        <v>0</v>
      </c>
      <c r="G25" s="25">
        <v>0</v>
      </c>
      <c r="H25" s="112"/>
      <c r="I25" s="107" t="s">
        <v>143</v>
      </c>
      <c r="J25" s="121">
        <v>0</v>
      </c>
      <c r="K25" s="122">
        <v>0</v>
      </c>
      <c r="L25" s="122">
        <v>0</v>
      </c>
      <c r="M25" s="123">
        <v>0</v>
      </c>
      <c r="N25" s="117">
        <v>0</v>
      </c>
      <c r="O25" s="112"/>
      <c r="P25" s="110" t="s">
        <v>143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13"/>
      <c r="W25" s="110" t="s">
        <v>143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13"/>
      <c r="AD25" s="110" t="s">
        <v>143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13"/>
      <c r="AK25" s="110" t="s">
        <v>143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13"/>
      <c r="AR25" s="110" t="s">
        <v>143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A21:A25"/>
    <mergeCell ref="B1:G1"/>
    <mergeCell ref="I1:N1"/>
    <mergeCell ref="P1:AI1"/>
    <mergeCell ref="A3:A7"/>
    <mergeCell ref="A9:A13"/>
    <mergeCell ref="A15:A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528D1-9979-0644-964F-8E236B3078D4}">
  <dimension ref="A1:AC503"/>
  <sheetViews>
    <sheetView zoomScale="169" zoomScaleNormal="169" workbookViewId="0">
      <selection activeCell="K12" sqref="K12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2" width="10.83203125" style="2"/>
    <col min="13" max="13" width="10.83203125" style="2" customWidth="1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114" cm="1">
        <f t="array" ref="B3:F7">m_P_soc</f>
        <v>0.88700413712983339</v>
      </c>
      <c r="C3" s="52">
        <v>0.10447643295624999</v>
      </c>
      <c r="D3" s="52">
        <v>6.2450974687500004E-3</v>
      </c>
      <c r="E3" s="52">
        <v>2.7633111250000003E-4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>X3*Q3</f>
        <v>0</v>
      </c>
      <c r="Z3" s="2" cm="1">
        <f t="array" ref="Z3:Z503">MMULT(I3:M503,C10:C14)</f>
        <v>0</v>
      </c>
      <c r="AA3" s="2">
        <f t="shared" ref="AA3:AA66" si="2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0.34825477652083336</v>
      </c>
      <c r="C4" s="50">
        <v>0.56655315617262492</v>
      </c>
      <c r="D4" s="50">
        <v>7.9378600538124996E-2</v>
      </c>
      <c r="E4" s="50">
        <v>3.8154654357499995E-3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0.88700413712983339</v>
      </c>
      <c r="J4" s="2">
        <v>0.10447643295624999</v>
      </c>
      <c r="K4" s="2">
        <v>6.2450974687500004E-3</v>
      </c>
      <c r="L4" s="2">
        <v>2.7633111250000003E-4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3">O4*P4</f>
        <v>0.97044553354850815</v>
      </c>
      <c r="R4" s="2">
        <f t="shared" si="1"/>
        <v>0.97044553354850815</v>
      </c>
      <c r="S4" s="2">
        <f t="shared" ref="S4:S67" si="4">R4*P4</f>
        <v>0.97044553354850815</v>
      </c>
      <c r="U4" s="2">
        <f t="shared" ref="U4:U67" si="5">Delta_t*H4+age0</f>
        <v>26</v>
      </c>
      <c r="V4" s="2">
        <f t="shared" ref="V4:V67" si="6">(1/r_H)*(1 - EXP(-r_H*LOOKUP(U4,$A$18:$B$38)))</f>
        <v>28.468274114334424</v>
      </c>
      <c r="W4" s="2">
        <f>L4-L3</f>
        <v>2.7633111250000003E-4</v>
      </c>
      <c r="X4" s="2">
        <f t="shared" ref="X4:X67" si="7">W4*V4</f>
        <v>7.8666698569689851E-3</v>
      </c>
      <c r="Y4" s="2">
        <f t="shared" ref="Y4:Y66" si="8">X4*Q4</f>
        <v>7.6341746265962329E-3</v>
      </c>
      <c r="Z4" s="2">
        <v>2.8807385666916371E-2</v>
      </c>
      <c r="AA4" s="2">
        <f t="shared" si="2"/>
        <v>2.7955998753668304E-2</v>
      </c>
      <c r="AB4" s="2">
        <v>2285.5904681159168</v>
      </c>
      <c r="AC4" s="2">
        <f t="shared" ref="AC4:AC67" si="9">AB4*S4</f>
        <v>2218.0410613041354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0.82316075609631301</v>
      </c>
      <c r="J5" s="2">
        <v>0.15186248110178249</v>
      </c>
      <c r="K5" s="2">
        <v>1.9952940666940706E-2</v>
      </c>
      <c r="L5" s="2">
        <v>1.0323635888869751E-3</v>
      </c>
      <c r="M5" s="2">
        <v>3.9914585460769638E-3</v>
      </c>
      <c r="O5" s="2">
        <f t="shared" si="0"/>
        <v>0.94176453358424872</v>
      </c>
      <c r="P5" s="2">
        <v>1</v>
      </c>
      <c r="Q5" s="2">
        <f t="shared" si="3"/>
        <v>0.94176453358424872</v>
      </c>
      <c r="R5" s="2">
        <f t="shared" si="1"/>
        <v>0.94176453358424872</v>
      </c>
      <c r="S5" s="2">
        <f t="shared" si="4"/>
        <v>0.94176453358424872</v>
      </c>
      <c r="U5" s="2">
        <f t="shared" si="5"/>
        <v>27</v>
      </c>
      <c r="V5" s="2">
        <f t="shared" si="6"/>
        <v>28.468274114334424</v>
      </c>
      <c r="W5" s="2">
        <f t="shared" ref="W5:W67" si="10">L5-L4</f>
        <v>7.5603247638697502E-4</v>
      </c>
      <c r="X5" s="2">
        <f t="shared" si="7"/>
        <v>2.1522939777123471E-2</v>
      </c>
      <c r="Y5" s="2">
        <f t="shared" si="8"/>
        <v>2.0269541340564561E-2</v>
      </c>
      <c r="Z5" s="2">
        <v>4.7230096950519655E-2</v>
      </c>
      <c r="AA5" s="2">
        <f t="shared" si="2"/>
        <v>4.4479630225744991E-2</v>
      </c>
      <c r="AB5" s="2">
        <v>2553.0655466038666</v>
      </c>
      <c r="AC5" s="2">
        <f t="shared" si="9"/>
        <v>2404.3865837074054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0.78303383059835197</v>
      </c>
      <c r="J6" s="2">
        <v>0.17203906751893297</v>
      </c>
      <c r="K6" s="2">
        <v>3.6749631024887409E-2</v>
      </c>
      <c r="L6" s="2">
        <v>2.1980485824049972E-3</v>
      </c>
      <c r="M6" s="2">
        <v>5.9794222754228927E-3</v>
      </c>
      <c r="O6" s="2">
        <f t="shared" si="0"/>
        <v>0.91393118527122819</v>
      </c>
      <c r="P6" s="2">
        <v>1</v>
      </c>
      <c r="Q6" s="2">
        <f t="shared" si="3"/>
        <v>0.91393118527122819</v>
      </c>
      <c r="R6" s="2">
        <f t="shared" si="1"/>
        <v>0.91393118527122819</v>
      </c>
      <c r="S6" s="2">
        <f t="shared" si="4"/>
        <v>0.91393118527122819</v>
      </c>
      <c r="U6" s="2">
        <f t="shared" si="5"/>
        <v>28</v>
      </c>
      <c r="V6" s="2">
        <f t="shared" si="6"/>
        <v>28.468274114334424</v>
      </c>
      <c r="W6" s="2">
        <f t="shared" si="10"/>
        <v>1.1656849935180221E-3</v>
      </c>
      <c r="X6" s="2">
        <f t="shared" si="7"/>
        <v>3.3185039926437197E-2</v>
      </c>
      <c r="Y6" s="2">
        <f t="shared" si="8"/>
        <v>3.0328842873241779E-2</v>
      </c>
      <c r="Z6" s="2">
        <v>6.0472952698281027E-2</v>
      </c>
      <c r="AA6" s="2">
        <f t="shared" si="2"/>
        <v>5.5268117336390893E-2</v>
      </c>
      <c r="AB6" s="2">
        <v>2805.4683966457469</v>
      </c>
      <c r="AC6" s="2">
        <f t="shared" si="9"/>
        <v>2564.0050569874197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0.75446767426501793</v>
      </c>
      <c r="J7" s="2">
        <v>0.17927785819283112</v>
      </c>
      <c r="K7" s="2">
        <v>5.4561715918212357E-2</v>
      </c>
      <c r="L7" s="2">
        <v>3.7316666135211256E-3</v>
      </c>
      <c r="M7" s="2">
        <v>7.9610850104177774E-3</v>
      </c>
      <c r="O7" s="2">
        <f t="shared" si="0"/>
        <v>0.88692043671715748</v>
      </c>
      <c r="P7" s="2">
        <v>1</v>
      </c>
      <c r="Q7" s="2">
        <f t="shared" si="3"/>
        <v>0.88692043671715748</v>
      </c>
      <c r="R7" s="2">
        <f t="shared" si="1"/>
        <v>0.88692043671715748</v>
      </c>
      <c r="S7" s="2">
        <f t="shared" si="4"/>
        <v>0.88692043671715748</v>
      </c>
      <c r="U7" s="2">
        <f t="shared" si="5"/>
        <v>29</v>
      </c>
      <c r="V7" s="2">
        <f t="shared" si="6"/>
        <v>28.468274114334424</v>
      </c>
      <c r="W7" s="2">
        <f t="shared" si="10"/>
        <v>1.5336180311161284E-3</v>
      </c>
      <c r="X7" s="2">
        <f t="shared" si="7"/>
        <v>4.3659458496499805E-2</v>
      </c>
      <c r="Y7" s="2">
        <f t="shared" si="8"/>
        <v>3.8722465996550222E-2</v>
      </c>
      <c r="Z7" s="2">
        <v>7.1029552089471759E-2</v>
      </c>
      <c r="AA7" s="2">
        <f t="shared" si="2"/>
        <v>6.2997561359018378E-2</v>
      </c>
      <c r="AB7" s="2">
        <v>3044.4725200745456</v>
      </c>
      <c r="AC7" s="2">
        <f t="shared" si="9"/>
        <v>2700.204897077901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0.73165031884387244</v>
      </c>
      <c r="J8" s="2">
        <v>0.18039452777902376</v>
      </c>
      <c r="K8" s="2">
        <v>7.2414121760666195E-2</v>
      </c>
      <c r="L8" s="2">
        <v>5.6053074066806183E-3</v>
      </c>
      <c r="M8" s="2">
        <v>9.935724209757274E-3</v>
      </c>
      <c r="O8" s="2">
        <f t="shared" si="0"/>
        <v>0.86070797642505781</v>
      </c>
      <c r="P8" s="2">
        <v>1</v>
      </c>
      <c r="Q8" s="2">
        <f t="shared" si="3"/>
        <v>0.86070797642505781</v>
      </c>
      <c r="R8" s="2">
        <f t="shared" si="1"/>
        <v>0.86070797642505781</v>
      </c>
      <c r="S8" s="2">
        <f t="shared" si="4"/>
        <v>0.86070797642505781</v>
      </c>
      <c r="U8" s="2">
        <f t="shared" si="5"/>
        <v>30</v>
      </c>
      <c r="V8" s="2">
        <f t="shared" si="6"/>
        <v>27.688901266736913</v>
      </c>
      <c r="W8" s="2">
        <f t="shared" si="10"/>
        <v>1.8736407931594927E-3</v>
      </c>
      <c r="X8" s="2">
        <f t="shared" si="7"/>
        <v>5.1879054931123832E-2</v>
      </c>
      <c r="Y8" s="2">
        <f t="shared" si="8"/>
        <v>4.4652716388612013E-2</v>
      </c>
      <c r="Z8" s="2">
        <v>8.0098212363813176E-2</v>
      </c>
      <c r="AA8" s="2">
        <f t="shared" si="2"/>
        <v>6.8941170278922187E-2</v>
      </c>
      <c r="AB8" s="2">
        <v>3271.0905752138324</v>
      </c>
      <c r="AC8" s="2">
        <f t="shared" si="9"/>
        <v>2815.4537496953762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0.71180011570414181</v>
      </c>
      <c r="J9" s="2">
        <v>0.17864330455358696</v>
      </c>
      <c r="K9" s="2">
        <v>8.9855979356906035E-2</v>
      </c>
      <c r="L9" s="2">
        <v>7.79792584482231E-3</v>
      </c>
      <c r="M9" s="2">
        <v>1.1902674540543284E-2</v>
      </c>
      <c r="O9" s="2">
        <f t="shared" si="0"/>
        <v>0.835270211411272</v>
      </c>
      <c r="P9" s="2">
        <v>1</v>
      </c>
      <c r="Q9" s="2">
        <f t="shared" si="3"/>
        <v>0.835270211411272</v>
      </c>
      <c r="R9" s="2">
        <f t="shared" si="1"/>
        <v>0.835270211411272</v>
      </c>
      <c r="S9" s="2">
        <f t="shared" si="4"/>
        <v>0.835270211411272</v>
      </c>
      <c r="U9" s="2">
        <f t="shared" si="5"/>
        <v>31</v>
      </c>
      <c r="V9" s="2">
        <f t="shared" si="6"/>
        <v>27.688901266736913</v>
      </c>
      <c r="W9" s="2">
        <f t="shared" si="10"/>
        <v>2.1926184381416917E-3</v>
      </c>
      <c r="X9" s="2">
        <f t="shared" si="7"/>
        <v>6.0711195449332199E-2</v>
      </c>
      <c r="Y9" s="2">
        <f t="shared" si="8"/>
        <v>5.0710253057994759E-2</v>
      </c>
      <c r="Z9" s="2">
        <v>8.8258321716265603E-2</v>
      </c>
      <c r="AA9" s="2">
        <f t="shared" si="2"/>
        <v>7.3719547038749222E-2</v>
      </c>
      <c r="AB9" s="2">
        <v>3486.0131399762217</v>
      </c>
      <c r="AC9" s="2">
        <f t="shared" si="9"/>
        <v>2911.7629324104109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0.69358303154332046</v>
      </c>
      <c r="J10" s="2">
        <v>0.17557726509055691</v>
      </c>
      <c r="K10" s="2">
        <v>0.10668637230368405</v>
      </c>
      <c r="L10" s="2">
        <v>1.0292017015053338E-2</v>
      </c>
      <c r="M10" s="2">
        <v>1.3861314047385657E-2</v>
      </c>
      <c r="O10" s="2">
        <f t="shared" si="0"/>
        <v>0.81058424597018708</v>
      </c>
      <c r="P10" s="2">
        <v>1</v>
      </c>
      <c r="Q10" s="2">
        <f t="shared" si="3"/>
        <v>0.81058424597018708</v>
      </c>
      <c r="R10" s="2">
        <f t="shared" si="1"/>
        <v>0.81058424597018708</v>
      </c>
      <c r="S10" s="2">
        <f t="shared" si="4"/>
        <v>0.81058424597018708</v>
      </c>
      <c r="U10" s="2">
        <f t="shared" si="5"/>
        <v>32</v>
      </c>
      <c r="V10" s="2">
        <f t="shared" si="6"/>
        <v>27.688901266736913</v>
      </c>
      <c r="W10" s="2">
        <f t="shared" si="10"/>
        <v>2.4940911702310276E-3</v>
      </c>
      <c r="X10" s="2">
        <f t="shared" si="7"/>
        <v>6.9058644162767246E-2</v>
      </c>
      <c r="Y10" s="2">
        <f t="shared" si="8"/>
        <v>5.5977849006400147E-2</v>
      </c>
      <c r="Z10" s="2">
        <v>9.5793416774372947E-2</v>
      </c>
      <c r="AA10" s="2">
        <f t="shared" si="2"/>
        <v>7.7648634504962968E-2</v>
      </c>
      <c r="AB10" s="2">
        <v>3689.7707080041291</v>
      </c>
      <c r="AC10" s="2">
        <f t="shared" si="9"/>
        <v>2990.8700071504104</v>
      </c>
    </row>
    <row r="11" spans="1:29" x14ac:dyDescent="0.2">
      <c r="A11" s="90" t="s">
        <v>45</v>
      </c>
      <c r="B11" s="2">
        <f>c_S1</f>
        <v>4000</v>
      </c>
      <c r="C11" s="91">
        <f>dw_S1*(1/r_H)*(1-EXP(-r_H))*Delta_t</f>
        <v>0.24628722042909873</v>
      </c>
      <c r="H11" s="2">
        <f t="shared" si="11"/>
        <v>8</v>
      </c>
      <c r="I11" s="2" cm="1">
        <f t="array" ref="I11:M11">MMULT(_xlfn.ANCHORARRAY(I10),_xlfn.ANCHORARRAY($B$3))</f>
        <v>0.67635663963822801</v>
      </c>
      <c r="J11" s="2">
        <v>0.17193693478384098</v>
      </c>
      <c r="K11" s="2">
        <v>0.12282334838714166</v>
      </c>
      <c r="L11" s="2">
        <v>1.3072020198388557E-2</v>
      </c>
      <c r="M11" s="2">
        <v>1.5811056992401235E-2</v>
      </c>
      <c r="O11" s="2">
        <f t="shared" si="0"/>
        <v>0.78662786106655347</v>
      </c>
      <c r="P11" s="2">
        <v>1</v>
      </c>
      <c r="Q11" s="2">
        <f t="shared" si="3"/>
        <v>0.78662786106655347</v>
      </c>
      <c r="R11" s="2">
        <f t="shared" si="1"/>
        <v>0.78662786106655347</v>
      </c>
      <c r="S11" s="2">
        <f t="shared" si="4"/>
        <v>0.78662786106655347</v>
      </c>
      <c r="U11" s="2">
        <f t="shared" si="5"/>
        <v>33</v>
      </c>
      <c r="V11" s="2">
        <f t="shared" si="6"/>
        <v>27.688901266736913</v>
      </c>
      <c r="W11" s="2">
        <f t="shared" si="10"/>
        <v>2.7800031833352199E-3</v>
      </c>
      <c r="X11" s="2">
        <f t="shared" si="7"/>
        <v>7.6975233664583226E-2</v>
      </c>
      <c r="Y11" s="2">
        <f t="shared" si="8"/>
        <v>6.0550863412669263E-2</v>
      </c>
      <c r="Z11" s="2">
        <v>0.10284551191313931</v>
      </c>
      <c r="AA11" s="2">
        <f t="shared" si="2"/>
        <v>8.0901145056527526E-2</v>
      </c>
      <c r="AB11" s="2">
        <v>3882.8112442189449</v>
      </c>
      <c r="AC11" s="2">
        <f t="shared" si="9"/>
        <v>3054.3275039651116</v>
      </c>
    </row>
    <row r="12" spans="1:29" x14ac:dyDescent="0.2">
      <c r="A12" s="90" t="s">
        <v>46</v>
      </c>
      <c r="B12" s="2">
        <f>c_S2</f>
        <v>15000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0.65980899633316381</v>
      </c>
      <c r="J12" s="2">
        <v>0.16807474218010976</v>
      </c>
      <c r="K12" s="2">
        <v>0.13824136265167386</v>
      </c>
      <c r="L12" s="2">
        <v>1.6123548936703921E-2</v>
      </c>
      <c r="M12" s="2">
        <v>1.775134989834919E-2</v>
      </c>
      <c r="O12" s="2">
        <f t="shared" si="0"/>
        <v>0.76337949433685315</v>
      </c>
      <c r="P12" s="2">
        <v>1</v>
      </c>
      <c r="Q12" s="2">
        <f t="shared" si="3"/>
        <v>0.76337949433685315</v>
      </c>
      <c r="R12" s="2">
        <f t="shared" si="1"/>
        <v>0.76337949433685315</v>
      </c>
      <c r="S12" s="2">
        <f t="shared" si="4"/>
        <v>0.76337949433685315</v>
      </c>
      <c r="U12" s="2">
        <f t="shared" si="5"/>
        <v>34</v>
      </c>
      <c r="V12" s="2">
        <f t="shared" si="6"/>
        <v>27.688901266736913</v>
      </c>
      <c r="W12" s="2">
        <f t="shared" si="10"/>
        <v>3.0515287383153632E-3</v>
      </c>
      <c r="X12" s="2">
        <f t="shared" si="7"/>
        <v>8.4493477947824358E-2</v>
      </c>
      <c r="Y12" s="2">
        <f t="shared" si="8"/>
        <v>6.4500588470572218E-2</v>
      </c>
      <c r="Z12" s="2">
        <v>0.10948882298750018</v>
      </c>
      <c r="AA12" s="2">
        <f t="shared" si="2"/>
        <v>8.3581522327735108E-2</v>
      </c>
      <c r="AB12" s="2">
        <v>4065.5374011618746</v>
      </c>
      <c r="AC12" s="2">
        <f t="shared" si="9"/>
        <v>3103.5478855065157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0.64378614123973021</v>
      </c>
      <c r="J13" s="2">
        <v>0.16415776602437376</v>
      </c>
      <c r="K13" s="2">
        <v>0.15294140769651884</v>
      </c>
      <c r="L13" s="2">
        <v>1.9433015901378276E-2</v>
      </c>
      <c r="M13" s="2">
        <v>1.9681669137999472E-2</v>
      </c>
      <c r="O13" s="2">
        <f t="shared" si="0"/>
        <v>0.74081822068171788</v>
      </c>
      <c r="P13" s="2">
        <v>1</v>
      </c>
      <c r="Q13" s="2">
        <f t="shared" si="3"/>
        <v>0.74081822068171788</v>
      </c>
      <c r="R13" s="2">
        <f t="shared" si="1"/>
        <v>0.74081822068171788</v>
      </c>
      <c r="S13" s="2">
        <f t="shared" si="4"/>
        <v>0.74081822068171788</v>
      </c>
      <c r="U13" s="2">
        <f t="shared" si="5"/>
        <v>35</v>
      </c>
      <c r="V13" s="2">
        <f t="shared" si="6"/>
        <v>26.786512989314577</v>
      </c>
      <c r="W13" s="2">
        <f t="shared" si="10"/>
        <v>3.3094669646743548E-3</v>
      </c>
      <c r="X13" s="2">
        <f t="shared" si="7"/>
        <v>8.8649079836957093E-2</v>
      </c>
      <c r="Y13" s="2">
        <f t="shared" si="8"/>
        <v>6.5672853589886102E-2</v>
      </c>
      <c r="Z13" s="2">
        <v>0.11576498828617174</v>
      </c>
      <c r="AA13" s="2">
        <f t="shared" si="2"/>
        <v>8.5760812639401662E-2</v>
      </c>
      <c r="AB13" s="2">
        <v>4238.3244620247388</v>
      </c>
      <c r="AC13" s="2">
        <f t="shared" si="9"/>
        <v>3139.8279866289663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0.62820969682746952</v>
      </c>
      <c r="J14" s="2">
        <v>0.16026458007475181</v>
      </c>
      <c r="K14" s="2">
        <v>0.16693675726809556</v>
      </c>
      <c r="L14" s="2">
        <v>2.2987446551853113E-2</v>
      </c>
      <c r="M14" s="2">
        <v>2.1601519277830626E-2</v>
      </c>
      <c r="O14" s="2">
        <f t="shared" si="0"/>
        <v>0.71892373343192617</v>
      </c>
      <c r="P14" s="2">
        <v>1</v>
      </c>
      <c r="Q14" s="2">
        <f t="shared" si="3"/>
        <v>0.71892373343192617</v>
      </c>
      <c r="R14" s="2">
        <f t="shared" si="1"/>
        <v>0.71892373343192617</v>
      </c>
      <c r="S14" s="2">
        <f t="shared" si="4"/>
        <v>0.71892373343192617</v>
      </c>
      <c r="U14" s="2">
        <f t="shared" si="5"/>
        <v>36</v>
      </c>
      <c r="V14" s="2">
        <f t="shared" si="6"/>
        <v>26.786512989314577</v>
      </c>
      <c r="W14" s="2">
        <f t="shared" si="10"/>
        <v>3.554430650474838E-3</v>
      </c>
      <c r="X14" s="2">
        <f t="shared" si="7"/>
        <v>9.5210802788562102E-2</v>
      </c>
      <c r="Y14" s="2">
        <f t="shared" si="8"/>
        <v>6.8449305803803914E-2</v>
      </c>
      <c r="Z14" s="2">
        <v>0.12169989782986014</v>
      </c>
      <c r="AA14" s="2">
        <f t="shared" si="2"/>
        <v>8.7492944906127024E-2</v>
      </c>
      <c r="AB14" s="2">
        <v>4401.5290729753797</v>
      </c>
      <c r="AC14" s="2">
        <f t="shared" si="9"/>
        <v>3164.3637139526249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0.61303750558918169</v>
      </c>
      <c r="J15" s="2">
        <v>0.15643151193709226</v>
      </c>
      <c r="K15" s="2">
        <v>0.18024616750283401</v>
      </c>
      <c r="L15" s="2">
        <v>2.6774383173545302E-2</v>
      </c>
      <c r="M15" s="2">
        <v>2.3510431797347357E-2</v>
      </c>
      <c r="O15" s="2">
        <f t="shared" si="0"/>
        <v>0.69767632607103103</v>
      </c>
      <c r="P15" s="2">
        <v>1</v>
      </c>
      <c r="Q15" s="2">
        <f t="shared" si="3"/>
        <v>0.69767632607103103</v>
      </c>
      <c r="R15" s="2">
        <f t="shared" si="1"/>
        <v>0.69767632607103103</v>
      </c>
      <c r="S15" s="2">
        <f t="shared" si="4"/>
        <v>0.69767632607103103</v>
      </c>
      <c r="U15" s="2">
        <f t="shared" si="5"/>
        <v>37</v>
      </c>
      <c r="V15" s="2">
        <f t="shared" si="6"/>
        <v>26.786512989314577</v>
      </c>
      <c r="W15" s="2">
        <f t="shared" si="10"/>
        <v>3.7869366216921885E-3</v>
      </c>
      <c r="X15" s="2">
        <f t="shared" si="7"/>
        <v>0.10143882700666887</v>
      </c>
      <c r="Y15" s="2">
        <f t="shared" si="8"/>
        <v>7.0771468146967623E-2</v>
      </c>
      <c r="Z15" s="2">
        <v>0.12731173743704929</v>
      </c>
      <c r="AA15" s="2">
        <f t="shared" si="2"/>
        <v>8.8822385240800286E-2</v>
      </c>
      <c r="AB15" s="2">
        <v>4555.4935714692419</v>
      </c>
      <c r="AC15" s="2">
        <f t="shared" si="9"/>
        <v>3178.2600183828604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0.59824482490382569</v>
      </c>
      <c r="J16" s="2">
        <v>0.15267473866517012</v>
      </c>
      <c r="K16" s="2">
        <v>0.19289064014607998</v>
      </c>
      <c r="L16" s="2">
        <v>3.078183228223557E-2</v>
      </c>
      <c r="M16" s="2">
        <v>2.5407964002689284E-2</v>
      </c>
      <c r="O16" s="2">
        <f t="shared" si="0"/>
        <v>0.67705687449816465</v>
      </c>
      <c r="P16" s="2">
        <v>1</v>
      </c>
      <c r="Q16" s="2">
        <f t="shared" si="3"/>
        <v>0.67705687449816465</v>
      </c>
      <c r="R16" s="2">
        <f t="shared" si="1"/>
        <v>0.67705687449816465</v>
      </c>
      <c r="S16" s="2">
        <f t="shared" si="4"/>
        <v>0.67705687449816465</v>
      </c>
      <c r="U16" s="2">
        <f t="shared" si="5"/>
        <v>38</v>
      </c>
      <c r="V16" s="2">
        <f t="shared" si="6"/>
        <v>26.786512989314577</v>
      </c>
      <c r="W16" s="2">
        <f t="shared" si="10"/>
        <v>4.0074491086902683E-3</v>
      </c>
      <c r="X16" s="2">
        <f t="shared" si="7"/>
        <v>0.10734558760394899</v>
      </c>
      <c r="Y16" s="2">
        <f t="shared" si="8"/>
        <v>7.2679068034298633E-2</v>
      </c>
      <c r="Z16" s="2">
        <v>0.1326148362323189</v>
      </c>
      <c r="AA16" s="2">
        <f t="shared" si="2"/>
        <v>8.9787786531539793E-2</v>
      </c>
      <c r="AB16" s="2">
        <v>4700.5482066595323</v>
      </c>
      <c r="AC16" s="2">
        <f t="shared" si="9"/>
        <v>3182.5384772288558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0.5838153417004216</v>
      </c>
      <c r="J17" s="2">
        <v>0.14900084039907088</v>
      </c>
      <c r="K17" s="2">
        <v>0.20489188691983687</v>
      </c>
      <c r="L17" s="2">
        <v>3.4998232933174882E-2</v>
      </c>
      <c r="M17" s="2">
        <v>2.7293698047496404E-2</v>
      </c>
      <c r="O17" s="2">
        <f t="shared" si="0"/>
        <v>0.65704681981505675</v>
      </c>
      <c r="P17" s="2">
        <v>1</v>
      </c>
      <c r="Q17" s="2">
        <f t="shared" si="3"/>
        <v>0.65704681981505675</v>
      </c>
      <c r="R17" s="2">
        <f t="shared" si="1"/>
        <v>0.65704681981505675</v>
      </c>
      <c r="S17" s="2">
        <f t="shared" si="4"/>
        <v>0.65704681981505675</v>
      </c>
      <c r="U17" s="2">
        <f t="shared" si="5"/>
        <v>39</v>
      </c>
      <c r="V17" s="2">
        <f t="shared" si="6"/>
        <v>26.786512989314577</v>
      </c>
      <c r="W17" s="2">
        <f t="shared" si="10"/>
        <v>4.2164006509393115E-3</v>
      </c>
      <c r="X17" s="2">
        <f t="shared" si="7"/>
        <v>0.1129426708045403</v>
      </c>
      <c r="Y17" s="2">
        <f t="shared" si="8"/>
        <v>7.4208622673542057E-2</v>
      </c>
      <c r="Z17" s="2">
        <v>0.1376215094594066</v>
      </c>
      <c r="AA17" s="2">
        <f t="shared" si="2"/>
        <v>9.0423775128450859E-2</v>
      </c>
      <c r="AB17" s="2">
        <v>4837.0123487946803</v>
      </c>
      <c r="AC17" s="2">
        <f t="shared" si="9"/>
        <v>3178.1435811817028</v>
      </c>
    </row>
    <row r="18" spans="1:29" x14ac:dyDescent="0.2">
      <c r="A18" s="97">
        <v>0</v>
      </c>
      <c r="B18" s="91">
        <v>88.871895100000003</v>
      </c>
      <c r="D18" s="90" t="s">
        <v>96</v>
      </c>
      <c r="E18" s="101">
        <f>SUM(Y3:Y503)</f>
        <v>2.8651310235728809</v>
      </c>
      <c r="H18" s="2">
        <f t="shared" si="11"/>
        <v>15</v>
      </c>
      <c r="I18" s="2" cm="1">
        <f t="array" ref="I18:M18">MMULT(_xlfn.ANCHORARRAY(I17),_xlfn.ANCHORARRAY($B$3))</f>
        <v>0.56973687778273607</v>
      </c>
      <c r="J18" s="2">
        <v>0.14541184080646144</v>
      </c>
      <c r="K18" s="2">
        <v>0.21627160619120611</v>
      </c>
      <c r="L18" s="2">
        <v>3.9412435200547685E-2</v>
      </c>
      <c r="M18" s="2">
        <v>2.9167240019049311E-2</v>
      </c>
      <c r="O18" s="2">
        <f t="shared" si="0"/>
        <v>0.63762815162177333</v>
      </c>
      <c r="P18" s="2">
        <v>1</v>
      </c>
      <c r="Q18" s="2">
        <f t="shared" si="3"/>
        <v>0.63762815162177333</v>
      </c>
      <c r="R18" s="2">
        <f t="shared" si="1"/>
        <v>0.63762815162177333</v>
      </c>
      <c r="S18" s="2">
        <f t="shared" si="4"/>
        <v>0.63762815162177333</v>
      </c>
      <c r="U18" s="2">
        <f t="shared" si="5"/>
        <v>40</v>
      </c>
      <c r="V18" s="2">
        <f t="shared" si="6"/>
        <v>25.741780923866642</v>
      </c>
      <c r="W18" s="2">
        <f t="shared" si="10"/>
        <v>4.4142022673728035E-3</v>
      </c>
      <c r="X18" s="2">
        <f t="shared" si="7"/>
        <v>0.11362942772034611</v>
      </c>
      <c r="Y18" s="2">
        <f t="shared" si="8"/>
        <v>7.2453321967164183E-2</v>
      </c>
      <c r="Z18" s="2">
        <v>0.14234294358283961</v>
      </c>
      <c r="AA18" s="2">
        <f t="shared" si="2"/>
        <v>9.0761868013128383E-2</v>
      </c>
      <c r="AB18" s="2">
        <v>4965.1952116594093</v>
      </c>
      <c r="AC18" s="2">
        <f t="shared" si="9"/>
        <v>3165.9482452516686</v>
      </c>
    </row>
    <row r="19" spans="1:29" x14ac:dyDescent="0.2">
      <c r="A19" s="97">
        <v>1</v>
      </c>
      <c r="B19" s="91">
        <v>88.00051053</v>
      </c>
      <c r="D19" s="90" t="s">
        <v>97</v>
      </c>
      <c r="E19" s="101">
        <f>SUM(AA3:AA503)</f>
        <v>4.6128444571448775</v>
      </c>
      <c r="H19" s="2">
        <f t="shared" si="11"/>
        <v>16</v>
      </c>
      <c r="I19" s="2" cm="1">
        <f t="array" ref="I19:M19">MMULT(_xlfn.ANCHORARRAY(I18),_xlfn.ANCHORARRAY($B$3))</f>
        <v>0.55599933579225835</v>
      </c>
      <c r="J19" s="2">
        <v>0.14190761406814323</v>
      </c>
      <c r="K19" s="2">
        <v>0.22705114737551021</v>
      </c>
      <c r="L19" s="2">
        <v>4.4013683694855414E-2</v>
      </c>
      <c r="M19" s="2">
        <v>3.1028219069233379E-2</v>
      </c>
      <c r="O19" s="2">
        <f t="shared" si="0"/>
        <v>0.61878339180614084</v>
      </c>
      <c r="P19" s="2">
        <v>1</v>
      </c>
      <c r="Q19" s="2">
        <f t="shared" si="3"/>
        <v>0.61878339180614084</v>
      </c>
      <c r="R19" s="2">
        <f t="shared" si="1"/>
        <v>0.61878339180614084</v>
      </c>
      <c r="S19" s="2">
        <f t="shared" si="4"/>
        <v>0.61878339180614084</v>
      </c>
      <c r="U19" s="2">
        <f t="shared" si="5"/>
        <v>41</v>
      </c>
      <c r="V19" s="2">
        <f t="shared" si="6"/>
        <v>25.741780923866642</v>
      </c>
      <c r="W19" s="2">
        <f t="shared" si="10"/>
        <v>4.6012484943077289E-3</v>
      </c>
      <c r="X19" s="2">
        <f t="shared" si="7"/>
        <v>0.11844433071674081</v>
      </c>
      <c r="Y19" s="2">
        <f t="shared" si="8"/>
        <v>7.3291384701113155E-2</v>
      </c>
      <c r="Z19" s="2">
        <v>0.14678962379127242</v>
      </c>
      <c r="AA19" s="2">
        <f t="shared" si="2"/>
        <v>9.0830981291510932E-2</v>
      </c>
      <c r="AB19" s="2">
        <v>5085.3963384897424</v>
      </c>
      <c r="AC19" s="2">
        <f t="shared" si="9"/>
        <v>3146.7587950092125</v>
      </c>
    </row>
    <row r="20" spans="1:29" x14ac:dyDescent="0.2">
      <c r="A20" s="97">
        <v>5</v>
      </c>
      <c r="B20" s="91">
        <v>84.030080560000002</v>
      </c>
      <c r="D20" s="90" t="s">
        <v>98</v>
      </c>
      <c r="E20" s="101">
        <f>E18+E19</f>
        <v>7.4779754807177579</v>
      </c>
      <c r="H20" s="2">
        <f t="shared" si="11"/>
        <v>17</v>
      </c>
      <c r="I20" s="2" cm="1">
        <f t="array" ref="I20:M20">MMULT(_xlfn.ANCHORARRAY(I19),_xlfn.ANCHORARRAY($B$3))</f>
        <v>0.54259371551307856</v>
      </c>
      <c r="J20" s="2">
        <v>0.13848703396485273</v>
      </c>
      <c r="K20" s="2">
        <v>0.23725136028012903</v>
      </c>
      <c r="L20" s="2">
        <v>4.8791603661768788E-2</v>
      </c>
      <c r="M20" s="2">
        <v>3.2876286580171554E-2</v>
      </c>
      <c r="O20" s="2">
        <f t="shared" si="0"/>
        <v>0.6004955788122659</v>
      </c>
      <c r="P20" s="2">
        <v>1</v>
      </c>
      <c r="Q20" s="2">
        <f t="shared" si="3"/>
        <v>0.6004955788122659</v>
      </c>
      <c r="R20" s="2">
        <f t="shared" si="1"/>
        <v>0.6004955788122659</v>
      </c>
      <c r="S20" s="2">
        <f t="shared" si="4"/>
        <v>0.6004955788122659</v>
      </c>
      <c r="U20" s="2">
        <f t="shared" si="5"/>
        <v>42</v>
      </c>
      <c r="V20" s="2">
        <f t="shared" si="6"/>
        <v>25.741780923866642</v>
      </c>
      <c r="W20" s="2">
        <f t="shared" si="10"/>
        <v>4.7779199669133743E-3</v>
      </c>
      <c r="X20" s="2">
        <f t="shared" si="7"/>
        <v>0.12299216906005224</v>
      </c>
      <c r="Y20" s="2">
        <f t="shared" si="8"/>
        <v>7.3856253749092132E-2</v>
      </c>
      <c r="Z20" s="2">
        <v>0.15097154279350508</v>
      </c>
      <c r="AA20" s="2">
        <f t="shared" si="2"/>
        <v>9.0657743973966601E-2</v>
      </c>
      <c r="AB20" s="2">
        <v>5197.9059710875035</v>
      </c>
      <c r="AC20" s="2">
        <f t="shared" si="9"/>
        <v>3121.3195547199234</v>
      </c>
    </row>
    <row r="21" spans="1:29" x14ac:dyDescent="0.2">
      <c r="A21" s="97">
        <v>10</v>
      </c>
      <c r="B21" s="91">
        <v>79.046334759999993</v>
      </c>
      <c r="D21" s="92" t="s">
        <v>99</v>
      </c>
      <c r="E21" s="102">
        <f>SUM(AC5:AC505)</f>
        <v>155457.97174769925</v>
      </c>
      <c r="H21" s="2">
        <f t="shared" si="11"/>
        <v>18</v>
      </c>
      <c r="I21" s="2" cm="1">
        <f t="array" ref="I21:M21">MMULT(_xlfn.ANCHORARRAY(I20),_xlfn.ANCHORARRAY($B$3))</f>
        <v>0.52951164150521135</v>
      </c>
      <c r="J21" s="2">
        <v>0.13514852212305756</v>
      </c>
      <c r="K21" s="2">
        <v>0.24689253252807844</v>
      </c>
      <c r="L21" s="2">
        <v>5.3736188484354554E-2</v>
      </c>
      <c r="M21" s="2">
        <v>3.4711115359298751E-2</v>
      </c>
      <c r="O21" s="2">
        <f t="shared" si="0"/>
        <v>0.58274825237398964</v>
      </c>
      <c r="P21" s="2">
        <v>1</v>
      </c>
      <c r="Q21" s="2">
        <f t="shared" si="3"/>
        <v>0.58274825237398964</v>
      </c>
      <c r="R21" s="2">
        <f t="shared" si="1"/>
        <v>0.58274825237398964</v>
      </c>
      <c r="S21" s="2">
        <f t="shared" si="4"/>
        <v>0.58274825237398964</v>
      </c>
      <c r="U21" s="2">
        <f t="shared" si="5"/>
        <v>43</v>
      </c>
      <c r="V21" s="2">
        <f t="shared" si="6"/>
        <v>25.741780923866642</v>
      </c>
      <c r="W21" s="2">
        <f t="shared" si="10"/>
        <v>4.9445848225857653E-3</v>
      </c>
      <c r="X21" s="2">
        <f t="shared" si="7"/>
        <v>0.12728241926247877</v>
      </c>
      <c r="Y21" s="2">
        <f t="shared" si="8"/>
        <v>7.4173607383142937E-2</v>
      </c>
      <c r="Z21" s="2">
        <v>0.15489830502087099</v>
      </c>
      <c r="AA21" s="2">
        <f t="shared" si="2"/>
        <v>9.0266716546605757E-2</v>
      </c>
      <c r="AB21" s="2">
        <v>5303.0053594238298</v>
      </c>
      <c r="AC21" s="2">
        <f t="shared" si="9"/>
        <v>3090.3171055341377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0.51674513504261799</v>
      </c>
      <c r="J22" s="2">
        <v>0.13189030927415718</v>
      </c>
      <c r="K22" s="2">
        <v>0.25599436880087495</v>
      </c>
      <c r="L22" s="2">
        <v>5.8837788021335553E-2</v>
      </c>
      <c r="M22" s="2">
        <v>3.6532398861015024E-2</v>
      </c>
      <c r="O22" s="2">
        <f t="shared" si="0"/>
        <v>0.56552543869953709</v>
      </c>
      <c r="P22" s="2">
        <v>1</v>
      </c>
      <c r="Q22" s="2">
        <f t="shared" si="3"/>
        <v>0.56552543869953709</v>
      </c>
      <c r="R22" s="2">
        <f t="shared" si="1"/>
        <v>0.56552543869953709</v>
      </c>
      <c r="S22" s="2">
        <f t="shared" si="4"/>
        <v>0.56552543869953709</v>
      </c>
      <c r="U22" s="2">
        <f t="shared" si="5"/>
        <v>44</v>
      </c>
      <c r="V22" s="2">
        <f t="shared" si="6"/>
        <v>25.741780923866642</v>
      </c>
      <c r="W22" s="2">
        <f t="shared" si="10"/>
        <v>5.1015995369809997E-3</v>
      </c>
      <c r="X22" s="2">
        <f t="shared" si="7"/>
        <v>0.13132425764226438</v>
      </c>
      <c r="Y22" s="2">
        <f t="shared" si="8"/>
        <v>7.4267208415032593E-2</v>
      </c>
      <c r="Z22" s="2">
        <v>0.15857918074760452</v>
      </c>
      <c r="AA22" s="2">
        <f t="shared" si="2"/>
        <v>8.9680560760902236E-2</v>
      </c>
      <c r="AB22" s="2">
        <v>5400.9670391949894</v>
      </c>
      <c r="AC22" s="2">
        <f t="shared" si="9"/>
        <v>3054.3842542424863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0.50428650280605181</v>
      </c>
      <c r="J23" s="2">
        <v>0.1287105594446058</v>
      </c>
      <c r="K23" s="2">
        <v>0.26457598981024849</v>
      </c>
      <c r="L23" s="2">
        <v>6.4087097505900553E-2</v>
      </c>
      <c r="M23" s="2">
        <v>3.8339850433194086E-2</v>
      </c>
      <c r="O23" s="2">
        <f t="shared" si="0"/>
        <v>0.54881163609402639</v>
      </c>
      <c r="P23" s="2">
        <v>1</v>
      </c>
      <c r="Q23" s="2">
        <f t="shared" si="3"/>
        <v>0.54881163609402639</v>
      </c>
      <c r="R23" s="2">
        <f t="shared" si="1"/>
        <v>0.54881163609402639</v>
      </c>
      <c r="S23" s="2">
        <f t="shared" si="4"/>
        <v>0.54881163609402639</v>
      </c>
      <c r="U23" s="2">
        <f t="shared" si="5"/>
        <v>45</v>
      </c>
      <c r="V23" s="2">
        <f t="shared" si="6"/>
        <v>24.543829352021412</v>
      </c>
      <c r="W23" s="2">
        <f t="shared" si="10"/>
        <v>5.2493094845649999E-3</v>
      </c>
      <c r="X23" s="2">
        <f t="shared" si="7"/>
        <v>0.12883815620511083</v>
      </c>
      <c r="Y23" s="2">
        <f t="shared" si="8"/>
        <v>7.0707879298264609E-2</v>
      </c>
      <c r="Z23" s="2">
        <v>0.16202313617077355</v>
      </c>
      <c r="AA23" s="2">
        <f t="shared" si="2"/>
        <v>8.892018244696745E-2</v>
      </c>
      <c r="AB23" s="2">
        <v>5492.0550905442542</v>
      </c>
      <c r="AC23" s="2">
        <f t="shared" si="9"/>
        <v>3014.1037397601185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0.49212828140295589</v>
      </c>
      <c r="J24" s="2">
        <v>0.12560742868724392</v>
      </c>
      <c r="K24" s="2">
        <v>0.27265594045331454</v>
      </c>
      <c r="L24" s="2">
        <v>6.9475146869108939E-2</v>
      </c>
      <c r="M24" s="2">
        <v>4.0133202587377466E-2</v>
      </c>
      <c r="O24" s="2">
        <f t="shared" si="0"/>
        <v>0.53259180100689718</v>
      </c>
      <c r="P24" s="2">
        <v>1</v>
      </c>
      <c r="Q24" s="2">
        <f t="shared" si="3"/>
        <v>0.53259180100689718</v>
      </c>
      <c r="R24" s="2">
        <f t="shared" si="1"/>
        <v>0.53259180100689718</v>
      </c>
      <c r="S24" s="2">
        <f t="shared" si="4"/>
        <v>0.53259180100689718</v>
      </c>
      <c r="U24" s="2">
        <f t="shared" si="5"/>
        <v>46</v>
      </c>
      <c r="V24" s="2">
        <f t="shared" si="6"/>
        <v>24.543829352021412</v>
      </c>
      <c r="W24" s="2">
        <f t="shared" si="10"/>
        <v>5.3880493632083859E-3</v>
      </c>
      <c r="X24" s="2">
        <f t="shared" si="7"/>
        <v>0.13224336411085424</v>
      </c>
      <c r="Y24" s="2">
        <f t="shared" si="8"/>
        <v>7.0431731463010738E-2</v>
      </c>
      <c r="Z24" s="2">
        <v>0.16523885189208493</v>
      </c>
      <c r="AA24" s="2">
        <f t="shared" si="2"/>
        <v>8.8004857725517457E-2</v>
      </c>
      <c r="AB24" s="2">
        <v>5576.5253843546052</v>
      </c>
      <c r="AC24" s="2">
        <f t="shared" si="9"/>
        <v>2970.0116978140986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0.48026320860984939</v>
      </c>
      <c r="J25" s="2">
        <v>0.12257909255935641</v>
      </c>
      <c r="K25" s="2">
        <v>0.28025220212033813</v>
      </c>
      <c r="L25" s="2">
        <v>7.4993290418698191E-2</v>
      </c>
      <c r="M25" s="2">
        <v>4.191220629175868E-2</v>
      </c>
      <c r="O25" s="2">
        <f t="shared" si="0"/>
        <v>0.51685133449169929</v>
      </c>
      <c r="P25" s="2">
        <v>1</v>
      </c>
      <c r="Q25" s="2">
        <f t="shared" si="3"/>
        <v>0.51685133449169929</v>
      </c>
      <c r="R25" s="2">
        <f t="shared" si="1"/>
        <v>0.51685133449169929</v>
      </c>
      <c r="S25" s="2">
        <f t="shared" si="4"/>
        <v>0.51685133449169929</v>
      </c>
      <c r="U25" s="2">
        <f t="shared" si="5"/>
        <v>47</v>
      </c>
      <c r="V25" s="2">
        <f t="shared" si="6"/>
        <v>24.543829352021412</v>
      </c>
      <c r="W25" s="2">
        <f t="shared" si="10"/>
        <v>5.5181435495892522E-3</v>
      </c>
      <c r="X25" s="2">
        <f t="shared" si="7"/>
        <v>0.1354363736210763</v>
      </c>
      <c r="Y25" s="2">
        <f t="shared" si="8"/>
        <v>7.0000470444769661E-2</v>
      </c>
      <c r="Z25" s="2">
        <v>0.16823473574786921</v>
      </c>
      <c r="AA25" s="2">
        <f t="shared" si="2"/>
        <v>8.6952347679144587E-2</v>
      </c>
      <c r="AB25" s="2">
        <v>5654.6258192621963</v>
      </c>
      <c r="AC25" s="2">
        <f t="shared" si="9"/>
        <v>2922.6009007368843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0.46868420743356987</v>
      </c>
      <c r="J26" s="2">
        <v>0.11962375868596013</v>
      </c>
      <c r="K26" s="2">
        <v>0.28738220675816423</v>
      </c>
      <c r="L26" s="2">
        <v>8.0633196836104828E-2</v>
      </c>
      <c r="M26" s="2">
        <v>4.3676630286201799E-2</v>
      </c>
      <c r="O26" s="2">
        <f t="shared" si="0"/>
        <v>0.50157606906605556</v>
      </c>
      <c r="P26" s="2">
        <v>1</v>
      </c>
      <c r="Q26" s="2">
        <f t="shared" si="3"/>
        <v>0.50157606906605556</v>
      </c>
      <c r="R26" s="2">
        <f t="shared" si="1"/>
        <v>0.50157606906605556</v>
      </c>
      <c r="S26" s="2">
        <f t="shared" si="4"/>
        <v>0.50157606906605556</v>
      </c>
      <c r="U26" s="2">
        <f t="shared" si="5"/>
        <v>48</v>
      </c>
      <c r="V26" s="2">
        <f t="shared" si="6"/>
        <v>24.543829352021412</v>
      </c>
      <c r="W26" s="2">
        <f t="shared" si="10"/>
        <v>5.6399064174066371E-3</v>
      </c>
      <c r="X26" s="2">
        <f t="shared" si="7"/>
        <v>0.13842490067019894</v>
      </c>
      <c r="Y26" s="2">
        <f t="shared" si="8"/>
        <v>6.9430617539017581E-2</v>
      </c>
      <c r="Z26" s="2">
        <v>0.17101893283054403</v>
      </c>
      <c r="AA26" s="2">
        <f t="shared" si="2"/>
        <v>8.5779004065016068E-2</v>
      </c>
      <c r="AB26" s="2">
        <v>5726.5965509834441</v>
      </c>
      <c r="AC26" s="2">
        <f t="shared" si="9"/>
        <v>2872.3237871695073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0.45738437634875462</v>
      </c>
      <c r="J27" s="2">
        <v>0.1167396722123497</v>
      </c>
      <c r="K27" s="2">
        <v>0.29406285155037759</v>
      </c>
      <c r="L27" s="2">
        <v>8.63868394699044E-2</v>
      </c>
      <c r="M27" s="2">
        <v>4.5426260418614535E-2</v>
      </c>
      <c r="O27" s="2">
        <f t="shared" si="0"/>
        <v>0.48675225595997168</v>
      </c>
      <c r="P27" s="2">
        <v>1</v>
      </c>
      <c r="Q27" s="2">
        <f t="shared" si="3"/>
        <v>0.48675225595997168</v>
      </c>
      <c r="R27" s="2">
        <f t="shared" si="1"/>
        <v>0.48675225595997168</v>
      </c>
      <c r="S27" s="2">
        <f t="shared" si="4"/>
        <v>0.48675225595997168</v>
      </c>
      <c r="U27" s="2">
        <f t="shared" si="5"/>
        <v>49</v>
      </c>
      <c r="V27" s="2">
        <f t="shared" si="6"/>
        <v>24.543829352021412</v>
      </c>
      <c r="W27" s="2">
        <f t="shared" si="10"/>
        <v>5.7536426337995716E-3</v>
      </c>
      <c r="X27" s="2">
        <f t="shared" si="7"/>
        <v>0.1412164229564917</v>
      </c>
      <c r="Y27" s="2">
        <f t="shared" si="8"/>
        <v>6.8737412452669872E-2</v>
      </c>
      <c r="Z27" s="2">
        <v>0.17359933406257805</v>
      </c>
      <c r="AA27" s="2">
        <f t="shared" si="2"/>
        <v>8.4499867488108615E-2</v>
      </c>
      <c r="AB27" s="2">
        <v>5792.6702148025724</v>
      </c>
      <c r="AC27" s="2">
        <f t="shared" si="9"/>
        <v>2819.5952950872861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0.44635698253732126</v>
      </c>
      <c r="J28" s="2">
        <v>0.11392511787330128</v>
      </c>
      <c r="K28" s="2">
        <v>0.30031051367600065</v>
      </c>
      <c r="L28" s="2">
        <v>9.2246486911336703E-2</v>
      </c>
      <c r="M28" s="2">
        <v>4.7160899002041019E-2</v>
      </c>
      <c r="O28" s="2">
        <f t="shared" si="0"/>
        <v>0.47236655274101469</v>
      </c>
      <c r="P28" s="2">
        <v>1</v>
      </c>
      <c r="Q28" s="2">
        <f t="shared" si="3"/>
        <v>0.47236655274101469</v>
      </c>
      <c r="R28" s="2">
        <f t="shared" si="1"/>
        <v>0.47236655274101469</v>
      </c>
      <c r="S28" s="2">
        <f t="shared" si="4"/>
        <v>0.47236655274101469</v>
      </c>
      <c r="U28" s="2">
        <f t="shared" si="5"/>
        <v>50</v>
      </c>
      <c r="V28" s="2">
        <f t="shared" si="6"/>
        <v>23.182906458675454</v>
      </c>
      <c r="W28" s="2">
        <f t="shared" si="10"/>
        <v>5.859647441432303E-3</v>
      </c>
      <c r="X28" s="2">
        <f t="shared" si="7"/>
        <v>0.13584365851554203</v>
      </c>
      <c r="Y28" s="2">
        <f t="shared" si="8"/>
        <v>6.4168000684714177E-2</v>
      </c>
      <c r="Z28" s="2">
        <v>0.17598358397586689</v>
      </c>
      <c r="AA28" s="2">
        <f t="shared" si="2"/>
        <v>8.3128758901689109E-2</v>
      </c>
      <c r="AB28" s="2">
        <v>5853.0721417078576</v>
      </c>
      <c r="AC28" s="2">
        <f t="shared" si="9"/>
        <v>2764.7955105230085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0.4355954566124689</v>
      </c>
      <c r="J29" s="2">
        <v>0.11117842045907166</v>
      </c>
      <c r="K29" s="2">
        <v>0.30614106489534237</v>
      </c>
      <c r="L29" s="2">
        <v>9.8204693841248858E-2</v>
      </c>
      <c r="M29" s="2">
        <v>4.8880364191869183E-2</v>
      </c>
      <c r="O29" s="2">
        <f t="shared" si="0"/>
        <v>0.45840601130522352</v>
      </c>
      <c r="P29" s="2">
        <v>1</v>
      </c>
      <c r="Q29" s="2">
        <f t="shared" si="3"/>
        <v>0.45840601130522352</v>
      </c>
      <c r="R29" s="2">
        <f t="shared" si="1"/>
        <v>0.45840601130522352</v>
      </c>
      <c r="S29" s="2">
        <f t="shared" si="4"/>
        <v>0.45840601130522352</v>
      </c>
      <c r="U29" s="2">
        <f t="shared" si="5"/>
        <v>51</v>
      </c>
      <c r="V29" s="2">
        <f t="shared" si="6"/>
        <v>23.182906458675454</v>
      </c>
      <c r="W29" s="2">
        <f t="shared" si="10"/>
        <v>5.9582069299121548E-3</v>
      </c>
      <c r="X29" s="2">
        <f t="shared" si="7"/>
        <v>0.13812855391758536</v>
      </c>
      <c r="Y29" s="2">
        <f t="shared" si="8"/>
        <v>6.3318959448718806E-2</v>
      </c>
      <c r="Z29" s="2">
        <v>0.17817908801111881</v>
      </c>
      <c r="AA29" s="2">
        <f t="shared" si="2"/>
        <v>8.1678365033179351E-2</v>
      </c>
      <c r="AB29" s="2">
        <v>5908.0205684913599</v>
      </c>
      <c r="AC29" s="2">
        <f t="shared" si="9"/>
        <v>2708.2721435113435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0.42509338810113201</v>
      </c>
      <c r="J30" s="2">
        <v>0.10849794452819389</v>
      </c>
      <c r="K30" s="2">
        <v>0.3115698858484634</v>
      </c>
      <c r="L30" s="2">
        <v>0.10425429213964138</v>
      </c>
      <c r="M30" s="2">
        <v>5.0584489382570326E-2</v>
      </c>
      <c r="O30" s="2">
        <f t="shared" si="0"/>
        <v>0.44485806622294116</v>
      </c>
      <c r="P30" s="2">
        <v>1</v>
      </c>
      <c r="Q30" s="2">
        <f t="shared" si="3"/>
        <v>0.44485806622294116</v>
      </c>
      <c r="R30" s="2">
        <f t="shared" si="1"/>
        <v>0.44485806622294116</v>
      </c>
      <c r="S30" s="2">
        <f t="shared" si="4"/>
        <v>0.44485806622294116</v>
      </c>
      <c r="U30" s="2">
        <f t="shared" si="5"/>
        <v>52</v>
      </c>
      <c r="V30" s="2">
        <f t="shared" si="6"/>
        <v>23.182906458675454</v>
      </c>
      <c r="W30" s="2">
        <f t="shared" si="10"/>
        <v>6.0495982983925223E-3</v>
      </c>
      <c r="X30" s="2">
        <f t="shared" si="7"/>
        <v>0.14024727146419605</v>
      </c>
      <c r="Y30" s="2">
        <f t="shared" si="8"/>
        <v>6.2390129976606132E-2</v>
      </c>
      <c r="Z30" s="2">
        <v>0.18019301949017869</v>
      </c>
      <c r="AA30" s="2">
        <f t="shared" si="2"/>
        <v>8.0160318197273636E-2</v>
      </c>
      <c r="AB30" s="2">
        <v>5957.7268420419914</v>
      </c>
      <c r="AC30" s="2">
        <f t="shared" si="9"/>
        <v>2650.3428420353102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0.41484452133687794</v>
      </c>
      <c r="J31" s="2">
        <v>0.10588209377278371</v>
      </c>
      <c r="K31" s="2">
        <v>0.31661188001694696</v>
      </c>
      <c r="L31" s="2">
        <v>0.11038838224998529</v>
      </c>
      <c r="M31" s="2">
        <v>5.2273122623407137E-2</v>
      </c>
      <c r="O31" s="2">
        <f t="shared" si="0"/>
        <v>0.43171052342907973</v>
      </c>
      <c r="P31" s="2">
        <v>1</v>
      </c>
      <c r="Q31" s="2">
        <f t="shared" si="3"/>
        <v>0.43171052342907973</v>
      </c>
      <c r="R31" s="2">
        <f t="shared" si="1"/>
        <v>0.43171052342907973</v>
      </c>
      <c r="S31" s="2">
        <f t="shared" si="4"/>
        <v>0.43171052342907973</v>
      </c>
      <c r="U31" s="2">
        <f t="shared" si="5"/>
        <v>53</v>
      </c>
      <c r="V31" s="2">
        <f t="shared" si="6"/>
        <v>23.182906458675454</v>
      </c>
      <c r="W31" s="2">
        <f t="shared" si="10"/>
        <v>6.1340901103439094E-3</v>
      </c>
      <c r="X31" s="2">
        <f t="shared" si="7"/>
        <v>0.14220603723718905</v>
      </c>
      <c r="Y31" s="2">
        <f t="shared" si="8"/>
        <v>6.1391842770442087E-2</v>
      </c>
      <c r="Z31" s="2">
        <v>0.18203232633692246</v>
      </c>
      <c r="AA31" s="2">
        <f t="shared" si="2"/>
        <v>7.8585270883925848E-2</v>
      </c>
      <c r="AB31" s="2">
        <v>6002.3956180190944</v>
      </c>
      <c r="AC31" s="2">
        <f t="shared" si="9"/>
        <v>2591.2973540834378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0.40484275159585487</v>
      </c>
      <c r="J32" s="2">
        <v>0.10332931022985639</v>
      </c>
      <c r="K32" s="2">
        <v>0.32128148733068318</v>
      </c>
      <c r="L32" s="2">
        <v>0.11660032479104336</v>
      </c>
      <c r="M32" s="2">
        <v>5.3946126052563201E-2</v>
      </c>
      <c r="O32" s="2">
        <f t="shared" si="0"/>
        <v>0.418951549247639</v>
      </c>
      <c r="P32" s="2">
        <v>1</v>
      </c>
      <c r="Q32" s="2">
        <f t="shared" si="3"/>
        <v>0.418951549247639</v>
      </c>
      <c r="R32" s="2">
        <f t="shared" si="1"/>
        <v>0.418951549247639</v>
      </c>
      <c r="S32" s="2">
        <f t="shared" si="4"/>
        <v>0.418951549247639</v>
      </c>
      <c r="U32" s="2">
        <f t="shared" si="5"/>
        <v>54</v>
      </c>
      <c r="V32" s="2">
        <f t="shared" si="6"/>
        <v>23.182906458675454</v>
      </c>
      <c r="W32" s="2">
        <f t="shared" si="10"/>
        <v>6.2119425410580714E-3</v>
      </c>
      <c r="X32" s="2">
        <f t="shared" si="7"/>
        <v>0.14401088285601599</v>
      </c>
      <c r="Y32" s="2">
        <f t="shared" si="8"/>
        <v>6.0333582481048149E-2</v>
      </c>
      <c r="Z32" s="2">
        <v>0.18370373758536868</v>
      </c>
      <c r="AA32" s="2">
        <f t="shared" si="2"/>
        <v>7.6962965463971938E-2</v>
      </c>
      <c r="AB32" s="2">
        <v>6042.2250540713831</v>
      </c>
      <c r="AC32" s="2">
        <f t="shared" si="9"/>
        <v>2531.3995473061054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0.39508212139469923</v>
      </c>
      <c r="J33" s="2">
        <v>0.10083807343079354</v>
      </c>
      <c r="K33" s="2">
        <v>0.32559269741605368</v>
      </c>
      <c r="L33" s="2">
        <v>0.12288373240929182</v>
      </c>
      <c r="M33" s="2">
        <v>5.5603375349162772E-2</v>
      </c>
      <c r="O33" s="2">
        <f t="shared" si="0"/>
        <v>0.40656965974059917</v>
      </c>
      <c r="P33" s="2">
        <v>1</v>
      </c>
      <c r="Q33" s="2">
        <f t="shared" si="3"/>
        <v>0.40656965974059917</v>
      </c>
      <c r="R33" s="2">
        <f t="shared" si="1"/>
        <v>0.40656965974059917</v>
      </c>
      <c r="S33" s="2">
        <f t="shared" si="4"/>
        <v>0.40656965974059917</v>
      </c>
      <c r="U33" s="2">
        <f t="shared" si="5"/>
        <v>55</v>
      </c>
      <c r="V33" s="2">
        <f t="shared" si="6"/>
        <v>21.638917264328018</v>
      </c>
      <c r="W33" s="2">
        <f t="shared" si="10"/>
        <v>6.2834076182484572E-3</v>
      </c>
      <c r="X33" s="2">
        <f t="shared" si="7"/>
        <v>0.13596613758932674</v>
      </c>
      <c r="Y33" s="2">
        <f t="shared" si="8"/>
        <v>5.5279706295936065E-2</v>
      </c>
      <c r="Z33" s="2">
        <v>0.1852137696959204</v>
      </c>
      <c r="AA33" s="2">
        <f t="shared" si="2"/>
        <v>7.5302299324544061E-2</v>
      </c>
      <c r="AB33" s="2">
        <v>6077.4069977533782</v>
      </c>
      <c r="AC33" s="2">
        <f t="shared" si="9"/>
        <v>2470.8892951817274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0.38555681691056165</v>
      </c>
      <c r="J34" s="2">
        <v>9.8406899532689301E-2</v>
      </c>
      <c r="K34" s="2">
        <v>0.32955906248878308</v>
      </c>
      <c r="L34" s="2">
        <v>0.12923246186530277</v>
      </c>
      <c r="M34" s="2">
        <v>5.7244759202664232E-2</v>
      </c>
      <c r="O34" s="2">
        <f t="shared" si="0"/>
        <v>0.39455371037160114</v>
      </c>
      <c r="P34" s="2">
        <v>1</v>
      </c>
      <c r="Q34" s="2">
        <f t="shared" si="3"/>
        <v>0.39455371037160114</v>
      </c>
      <c r="R34" s="2">
        <f t="shared" si="1"/>
        <v>0.39455371037160114</v>
      </c>
      <c r="S34" s="2">
        <f t="shared" si="4"/>
        <v>0.39455371037160114</v>
      </c>
      <c r="U34" s="2">
        <f t="shared" si="5"/>
        <v>56</v>
      </c>
      <c r="V34" s="2">
        <f t="shared" si="6"/>
        <v>21.638917264328018</v>
      </c>
      <c r="W34" s="2">
        <f t="shared" si="10"/>
        <v>6.3487294560109486E-3</v>
      </c>
      <c r="X34" s="2">
        <f t="shared" si="7"/>
        <v>0.13737963143222315</v>
      </c>
      <c r="Y34" s="2">
        <f t="shared" si="8"/>
        <v>5.4203643311066682E-2</v>
      </c>
      <c r="Z34" s="2">
        <v>0.18656873269211571</v>
      </c>
      <c r="AA34" s="2">
        <f t="shared" si="2"/>
        <v>7.3611385723001702E-2</v>
      </c>
      <c r="AB34" s="2">
        <v>6108.1271692836272</v>
      </c>
      <c r="AC34" s="2">
        <f t="shared" si="9"/>
        <v>2409.98423806244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0.37626116450314273</v>
      </c>
      <c r="J35" s="2">
        <v>9.6034340452188977E-2</v>
      </c>
      <c r="K35" s="2">
        <v>0.33319370989788161</v>
      </c>
      <c r="L35" s="2">
        <v>0.13564060634766262</v>
      </c>
      <c r="M35" s="2">
        <v>5.8870178799125129E-2</v>
      </c>
      <c r="O35" s="2">
        <f t="shared" si="0"/>
        <v>0.38289288597511206</v>
      </c>
      <c r="P35" s="2">
        <v>1</v>
      </c>
      <c r="Q35" s="2">
        <f t="shared" si="3"/>
        <v>0.38289288597511206</v>
      </c>
      <c r="R35" s="2">
        <f t="shared" si="1"/>
        <v>0.38289288597511206</v>
      </c>
      <c r="S35" s="2">
        <f t="shared" si="4"/>
        <v>0.38289288597511206</v>
      </c>
      <c r="U35" s="2">
        <f t="shared" si="5"/>
        <v>57</v>
      </c>
      <c r="V35" s="2">
        <f t="shared" si="6"/>
        <v>21.638917264328018</v>
      </c>
      <c r="W35" s="2">
        <f t="shared" si="10"/>
        <v>6.408144482359851E-3</v>
      </c>
      <c r="X35" s="2">
        <f t="shared" si="7"/>
        <v>0.13866530827164492</v>
      </c>
      <c r="Y35" s="2">
        <f t="shared" si="8"/>
        <v>5.3093960068758703E-2</v>
      </c>
      <c r="Z35" s="2">
        <v>0.18777473612612886</v>
      </c>
      <c r="AA35" s="2">
        <f t="shared" si="2"/>
        <v>7.1897610628548617E-2</v>
      </c>
      <c r="AB35" s="2">
        <v>6134.5653392832655</v>
      </c>
      <c r="AC35" s="2">
        <f t="shared" si="9"/>
        <v>2348.8814269610621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0.36718962732807908</v>
      </c>
      <c r="J36" s="2">
        <v>9.3718983011397194E-2</v>
      </c>
      <c r="K36" s="2">
        <v>0.33650935432848456</v>
      </c>
      <c r="L36" s="2">
        <v>0.14210248800818975</v>
      </c>
      <c r="M36" s="2">
        <v>6.0479547323850476E-2</v>
      </c>
      <c r="O36" s="2">
        <f t="shared" si="0"/>
        <v>0.37157669102204571</v>
      </c>
      <c r="P36" s="2">
        <v>1</v>
      </c>
      <c r="Q36" s="2">
        <f t="shared" si="3"/>
        <v>0.37157669102204571</v>
      </c>
      <c r="R36" s="2">
        <f t="shared" si="1"/>
        <v>0.37157669102204571</v>
      </c>
      <c r="S36" s="2">
        <f t="shared" si="4"/>
        <v>0.37157669102204571</v>
      </c>
      <c r="U36" s="2">
        <f t="shared" si="5"/>
        <v>58</v>
      </c>
      <c r="V36" s="2">
        <f t="shared" si="6"/>
        <v>21.638917264328018</v>
      </c>
      <c r="W36" s="2">
        <f t="shared" si="10"/>
        <v>6.4618816605271356E-3</v>
      </c>
      <c r="X36" s="2">
        <f t="shared" si="7"/>
        <v>0.13982812262402525</v>
      </c>
      <c r="Y36" s="2">
        <f t="shared" si="8"/>
        <v>5.1956871116460149E-2</v>
      </c>
      <c r="Z36" s="2">
        <v>0.18883769487922525</v>
      </c>
      <c r="AA36" s="2">
        <f t="shared" si="2"/>
        <v>7.0167685803453228E-2</v>
      </c>
      <c r="AB36" s="2">
        <v>6156.8955016290147</v>
      </c>
      <c r="AC36" s="2">
        <f t="shared" si="9"/>
        <v>2287.7588574638276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0.35833680203556179</v>
      </c>
      <c r="J37" s="2">
        <v>9.1459448100168178E-2</v>
      </c>
      <c r="K37" s="2">
        <v>0.33951830967193231</v>
      </c>
      <c r="L37" s="2">
        <v>0.14861265071238941</v>
      </c>
      <c r="M37" s="2">
        <v>6.2072789479949403E-2</v>
      </c>
      <c r="O37" s="2">
        <f t="shared" si="0"/>
        <v>0.3605949401730783</v>
      </c>
      <c r="P37" s="2">
        <v>1</v>
      </c>
      <c r="Q37" s="2">
        <f t="shared" si="3"/>
        <v>0.3605949401730783</v>
      </c>
      <c r="R37" s="2">
        <f t="shared" si="1"/>
        <v>0.3605949401730783</v>
      </c>
      <c r="S37" s="2">
        <f t="shared" si="4"/>
        <v>0.3605949401730783</v>
      </c>
      <c r="U37" s="2">
        <f t="shared" si="5"/>
        <v>59</v>
      </c>
      <c r="V37" s="2">
        <f t="shared" si="6"/>
        <v>21.638917264328018</v>
      </c>
      <c r="W37" s="2">
        <f t="shared" si="10"/>
        <v>6.5101627041996568E-3</v>
      </c>
      <c r="X37" s="2">
        <f t="shared" si="7"/>
        <v>0.14087287213349034</v>
      </c>
      <c r="Y37" s="2">
        <f t="shared" si="8"/>
        <v>5.0798044898985657E-2</v>
      </c>
      <c r="Z37" s="2">
        <v>0.18976333480234223</v>
      </c>
      <c r="AA37" s="2">
        <f t="shared" si="2"/>
        <v>6.8427698360094422E-2</v>
      </c>
      <c r="AB37" s="2">
        <v>6175.2860415507803</v>
      </c>
      <c r="AC37" s="2">
        <f t="shared" si="9"/>
        <v>2226.7769007046491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0.34969741555026024</v>
      </c>
      <c r="J38" s="2">
        <v>8.9254389856582059E-2</v>
      </c>
      <c r="K38" s="2">
        <v>0.34223250057157267</v>
      </c>
      <c r="L38" s="2">
        <v>0.15516585299924784</v>
      </c>
      <c r="M38" s="2">
        <v>6.364984102233831E-2</v>
      </c>
      <c r="O38" s="2">
        <f t="shared" si="0"/>
        <v>0.34993774911115533</v>
      </c>
      <c r="P38" s="2">
        <v>1</v>
      </c>
      <c r="Q38" s="2">
        <f t="shared" si="3"/>
        <v>0.34993774911115533</v>
      </c>
      <c r="R38" s="2">
        <f t="shared" si="1"/>
        <v>0.34993774911115533</v>
      </c>
      <c r="S38" s="2">
        <f t="shared" si="4"/>
        <v>0.34993774911115533</v>
      </c>
      <c r="U38" s="2">
        <f t="shared" si="5"/>
        <v>60</v>
      </c>
      <c r="V38" s="2">
        <f t="shared" si="6"/>
        <v>19.883660908504019</v>
      </c>
      <c r="W38" s="2">
        <f t="shared" si="10"/>
        <v>6.5532022868584339E-3</v>
      </c>
      <c r="X38" s="2">
        <f t="shared" si="7"/>
        <v>0.13030165213672618</v>
      </c>
      <c r="Y38" s="2">
        <f t="shared" si="8"/>
        <v>4.5597466854190721E-2</v>
      </c>
      <c r="Z38" s="2">
        <v>0.19055719820141789</v>
      </c>
      <c r="AA38" s="2">
        <f t="shared" si="2"/>
        <v>6.6683157015532471E-2</v>
      </c>
      <c r="AB38" s="2">
        <v>6189.8998991004391</v>
      </c>
      <c r="AC38" s="2">
        <f t="shared" si="9"/>
        <v>2166.079637914575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0.34126632192969869</v>
      </c>
      <c r="J39" s="2">
        <v>8.7102494866219141E-2</v>
      </c>
      <c r="K39" s="2">
        <v>0.34466347365271527</v>
      </c>
      <c r="L39" s="2">
        <v>0.1617570612446266</v>
      </c>
      <c r="M39" s="2">
        <v>6.5210648306741475E-2</v>
      </c>
      <c r="O39" s="2">
        <f t="shared" si="0"/>
        <v>0.33959552564493911</v>
      </c>
      <c r="P39" s="2">
        <v>1</v>
      </c>
      <c r="Q39" s="2">
        <f t="shared" si="3"/>
        <v>0.33959552564493911</v>
      </c>
      <c r="R39" s="2">
        <f t="shared" si="1"/>
        <v>0.33959552564493911</v>
      </c>
      <c r="S39" s="2">
        <f t="shared" si="4"/>
        <v>0.33959552564493911</v>
      </c>
      <c r="U39" s="2">
        <f t="shared" si="5"/>
        <v>61</v>
      </c>
      <c r="V39" s="2">
        <f t="shared" si="6"/>
        <v>19.883660908504019</v>
      </c>
      <c r="W39" s="2">
        <f t="shared" si="10"/>
        <v>6.5912082453787602E-3</v>
      </c>
      <c r="X39" s="2">
        <f t="shared" si="7"/>
        <v>0.13105734972844701</v>
      </c>
      <c r="Y39" s="2">
        <f t="shared" si="8"/>
        <v>4.4506489570664581E-2</v>
      </c>
      <c r="Z39" s="2">
        <v>0.19122464917177123</v>
      </c>
      <c r="AA39" s="2">
        <f t="shared" si="2"/>
        <v>6.4939035251756719E-2</v>
      </c>
      <c r="AB39" s="2">
        <v>6200.8947281150031</v>
      </c>
      <c r="AC39" s="2">
        <f t="shared" si="9"/>
        <v>2105.7961046631463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0.3330384992987665</v>
      </c>
      <c r="J40" s="2">
        <v>8.5002481380280492E-2</v>
      </c>
      <c r="K40" s="2">
        <v>0.34682240844503126</v>
      </c>
      <c r="L40" s="2">
        <v>0.16838144302267069</v>
      </c>
      <c r="M40" s="2">
        <v>6.6755167853252209E-2</v>
      </c>
      <c r="O40" s="2">
        <f t="shared" si="0"/>
        <v>0.32955896107518912</v>
      </c>
      <c r="P40" s="2">
        <v>1</v>
      </c>
      <c r="Q40" s="2">
        <f t="shared" si="3"/>
        <v>0.32955896107518912</v>
      </c>
      <c r="R40" s="2">
        <f t="shared" si="1"/>
        <v>0.32955896107518912</v>
      </c>
      <c r="S40" s="2">
        <f t="shared" si="4"/>
        <v>0.32955896107518912</v>
      </c>
      <c r="U40" s="2">
        <f t="shared" si="5"/>
        <v>62</v>
      </c>
      <c r="V40" s="2">
        <f t="shared" si="6"/>
        <v>19.883660908504019</v>
      </c>
      <c r="W40" s="2">
        <f t="shared" si="10"/>
        <v>6.6243817780440861E-3</v>
      </c>
      <c r="X40" s="2">
        <f t="shared" si="7"/>
        <v>0.13171696100310154</v>
      </c>
      <c r="Y40" s="2">
        <f t="shared" si="8"/>
        <v>4.3408504824163342E-2</v>
      </c>
      <c r="Z40" s="2">
        <v>0.19177087878563015</v>
      </c>
      <c r="AA40" s="2">
        <f t="shared" si="2"/>
        <v>6.3199811577068291E-2</v>
      </c>
      <c r="AB40" s="2">
        <v>6208.4230507941238</v>
      </c>
      <c r="AC40" s="2">
        <f t="shared" si="9"/>
        <v>2046.0414505349675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0.32500904685832288</v>
      </c>
      <c r="J41" s="2">
        <v>8.2953098552340385E-2</v>
      </c>
      <c r="K41" s="2">
        <v>0.34872012800551461</v>
      </c>
      <c r="L41" s="2">
        <v>0.17503436065979322</v>
      </c>
      <c r="M41" s="2">
        <v>6.8283365924030059E-2</v>
      </c>
      <c r="O41" s="2">
        <f t="shared" si="0"/>
        <v>0.31981902181630395</v>
      </c>
      <c r="P41" s="2">
        <v>1</v>
      </c>
      <c r="Q41" s="2">
        <f t="shared" si="3"/>
        <v>0.31981902181630395</v>
      </c>
      <c r="R41" s="2">
        <f t="shared" si="1"/>
        <v>0.31981902181630395</v>
      </c>
      <c r="S41" s="2">
        <f t="shared" si="4"/>
        <v>0.31981902181630395</v>
      </c>
      <c r="U41" s="2">
        <f t="shared" si="5"/>
        <v>63</v>
      </c>
      <c r="V41" s="2">
        <f t="shared" si="6"/>
        <v>19.883660908504019</v>
      </c>
      <c r="W41" s="2">
        <f t="shared" si="10"/>
        <v>6.6529176371225296E-3</v>
      </c>
      <c r="X41" s="2">
        <f t="shared" si="7"/>
        <v>0.13228435834875016</v>
      </c>
      <c r="Y41" s="2">
        <f t="shared" si="8"/>
        <v>4.2307054088694694E-2</v>
      </c>
      <c r="Z41" s="2">
        <v>0.19220091013675239</v>
      </c>
      <c r="AA41" s="2">
        <f t="shared" si="2"/>
        <v>6.1469507072139488E-2</v>
      </c>
      <c r="AB41" s="2">
        <v>6212.632408008727</v>
      </c>
      <c r="AC41" s="2">
        <f t="shared" si="9"/>
        <v>1986.9180196336199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0.31717318196601224</v>
      </c>
      <c r="J42" s="2">
        <v>8.0953125693395522E-2</v>
      </c>
      <c r="K42" s="2">
        <v>0.3503671092499292</v>
      </c>
      <c r="L42" s="2">
        <v>0.18171136497594334</v>
      </c>
      <c r="M42" s="2">
        <v>6.9795218114720822E-2</v>
      </c>
      <c r="O42" s="2">
        <f t="shared" si="0"/>
        <v>0.31036694126548503</v>
      </c>
      <c r="P42" s="2">
        <v>1</v>
      </c>
      <c r="Q42" s="2">
        <f t="shared" si="3"/>
        <v>0.31036694126548503</v>
      </c>
      <c r="R42" s="2">
        <f t="shared" si="1"/>
        <v>0.31036694126548503</v>
      </c>
      <c r="S42" s="2">
        <f t="shared" si="4"/>
        <v>0.31036694126548503</v>
      </c>
      <c r="U42" s="2">
        <f t="shared" si="5"/>
        <v>64</v>
      </c>
      <c r="V42" s="2">
        <f t="shared" si="6"/>
        <v>19.883660908504019</v>
      </c>
      <c r="W42" s="2">
        <f t="shared" si="10"/>
        <v>6.6770043161501202E-3</v>
      </c>
      <c r="X42" s="2">
        <f t="shared" si="7"/>
        <v>0.13276328970694676</v>
      </c>
      <c r="Y42" s="2">
        <f t="shared" si="8"/>
        <v>4.1205336138688514E-2</v>
      </c>
      <c r="Z42" s="2">
        <v>0.19251960324596068</v>
      </c>
      <c r="AA42" s="2">
        <f t="shared" si="2"/>
        <v>5.9751720393093559E-2</v>
      </c>
      <c r="AB42" s="2">
        <v>6213.6655054545445</v>
      </c>
      <c r="AC42" s="2">
        <f t="shared" si="9"/>
        <v>1928.516356974781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0.30952623728750273</v>
      </c>
      <c r="J43" s="2">
        <v>7.9001371544825005E-2</v>
      </c>
      <c r="K43" s="2">
        <v>0.35177349300046995</v>
      </c>
      <c r="L43" s="2">
        <v>0.18840818920800559</v>
      </c>
      <c r="M43" s="2">
        <v>7.129070895919791E-2</v>
      </c>
      <c r="O43" s="2">
        <f t="shared" si="0"/>
        <v>0.30119421191220214</v>
      </c>
      <c r="P43" s="2">
        <v>1</v>
      </c>
      <c r="Q43" s="2">
        <f t="shared" si="3"/>
        <v>0.30119421191220214</v>
      </c>
      <c r="R43" s="2">
        <f t="shared" si="1"/>
        <v>0.30119421191220214</v>
      </c>
      <c r="S43" s="2">
        <f t="shared" si="4"/>
        <v>0.30119421191220214</v>
      </c>
      <c r="U43" s="2">
        <f t="shared" si="5"/>
        <v>65</v>
      </c>
      <c r="V43" s="2">
        <f t="shared" si="6"/>
        <v>17.906151045433177</v>
      </c>
      <c r="W43" s="2">
        <f t="shared" si="10"/>
        <v>6.6968242320622484E-3</v>
      </c>
      <c r="X43" s="2">
        <f t="shared" si="7"/>
        <v>0.11991434622402367</v>
      </c>
      <c r="Y43" s="2">
        <f t="shared" si="8"/>
        <v>3.6117507007911762E-2</v>
      </c>
      <c r="Z43" s="2">
        <v>0.19273165983130297</v>
      </c>
      <c r="AA43" s="2">
        <f t="shared" si="2"/>
        <v>5.8049660393419925E-2</v>
      </c>
      <c r="AB43" s="2">
        <v>6211.6603557613544</v>
      </c>
      <c r="AC43" s="2">
        <f t="shared" si="9"/>
        <v>1870.9161455198102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0.30206365801642776</v>
      </c>
      <c r="J44" s="2">
        <v>7.7096673568854912E-2</v>
      </c>
      <c r="K44" s="2">
        <v>0.35294909375716904</v>
      </c>
      <c r="L44" s="2">
        <v>0.19512074311031502</v>
      </c>
      <c r="M44" s="2">
        <v>7.2769831547234445E-2</v>
      </c>
      <c r="O44" s="2">
        <f t="shared" si="0"/>
        <v>0.29229257768085942</v>
      </c>
      <c r="P44" s="2">
        <v>1</v>
      </c>
      <c r="Q44" s="2">
        <f t="shared" si="3"/>
        <v>0.29229257768085942</v>
      </c>
      <c r="R44" s="2">
        <f t="shared" si="1"/>
        <v>0.29229257768085942</v>
      </c>
      <c r="S44" s="2">
        <f t="shared" si="4"/>
        <v>0.29229257768085942</v>
      </c>
      <c r="U44" s="2">
        <f t="shared" si="5"/>
        <v>66</v>
      </c>
      <c r="V44" s="2">
        <f t="shared" si="6"/>
        <v>17.906151045433177</v>
      </c>
      <c r="W44" s="2">
        <f t="shared" si="10"/>
        <v>6.7125539023094316E-3</v>
      </c>
      <c r="X44" s="2">
        <f t="shared" si="7"/>
        <v>0.12019600407536458</v>
      </c>
      <c r="Y44" s="2">
        <f t="shared" si="8"/>
        <v>3.5132399858127397E-2</v>
      </c>
      <c r="Z44" s="2">
        <v>0.19284162794644788</v>
      </c>
      <c r="AA44" s="2">
        <f t="shared" si="2"/>
        <v>5.6366176516640505E-2</v>
      </c>
      <c r="AB44" s="2">
        <v>6206.7504166658109</v>
      </c>
      <c r="AC44" s="2">
        <f t="shared" si="9"/>
        <v>1814.187078308998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0.2947809991613638</v>
      </c>
      <c r="J45" s="2">
        <v>7.5237897256118291E-2</v>
      </c>
      <c r="K45" s="2">
        <v>0.35390340920038599</v>
      </c>
      <c r="L45" s="2">
        <v>0.20184510722740662</v>
      </c>
      <c r="M45" s="2">
        <v>7.4232587154726498E-2</v>
      </c>
      <c r="O45" s="2">
        <f t="shared" si="0"/>
        <v>0.2836540264997704</v>
      </c>
      <c r="P45" s="2">
        <v>1</v>
      </c>
      <c r="Q45" s="2">
        <f t="shared" si="3"/>
        <v>0.2836540264997704</v>
      </c>
      <c r="R45" s="2">
        <f t="shared" si="1"/>
        <v>0.2836540264997704</v>
      </c>
      <c r="S45" s="2">
        <f t="shared" si="4"/>
        <v>0.2836540264997704</v>
      </c>
      <c r="U45" s="2">
        <f t="shared" si="5"/>
        <v>67</v>
      </c>
      <c r="V45" s="2">
        <f t="shared" si="6"/>
        <v>17.906151045433177</v>
      </c>
      <c r="W45" s="2">
        <f t="shared" si="10"/>
        <v>6.7243641170915969E-3</v>
      </c>
      <c r="X45" s="2">
        <f t="shared" si="7"/>
        <v>0.12040747956513304</v>
      </c>
      <c r="Y45" s="2">
        <f t="shared" si="8"/>
        <v>3.4154066399338809E-2</v>
      </c>
      <c r="Z45" s="2">
        <v>0.19285390649082945</v>
      </c>
      <c r="AA45" s="2">
        <f t="shared" si="2"/>
        <v>5.4703787102333978E-2</v>
      </c>
      <c r="AB45" s="2">
        <v>6199.0647253529905</v>
      </c>
      <c r="AC45" s="2">
        <f t="shared" si="9"/>
        <v>1758.3896698790691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0.28767392289822258</v>
      </c>
      <c r="J46" s="2">
        <v>7.342393544990411E-2</v>
      </c>
      <c r="K46" s="2">
        <v>0.35464562943152961</v>
      </c>
      <c r="L46" s="2">
        <v>0.20857752733424681</v>
      </c>
      <c r="M46" s="2">
        <v>7.567898488609813E-2</v>
      </c>
      <c r="O46" s="2">
        <f t="shared" si="0"/>
        <v>0.27527078308975234</v>
      </c>
      <c r="P46" s="2">
        <v>1</v>
      </c>
      <c r="Q46" s="2">
        <f t="shared" si="3"/>
        <v>0.27527078308975234</v>
      </c>
      <c r="R46" s="2">
        <f t="shared" si="1"/>
        <v>0.27527078308975234</v>
      </c>
      <c r="S46" s="2">
        <f t="shared" si="4"/>
        <v>0.27527078308975234</v>
      </c>
      <c r="U46" s="2">
        <f t="shared" si="5"/>
        <v>68</v>
      </c>
      <c r="V46" s="2">
        <f t="shared" si="6"/>
        <v>17.906151045433177</v>
      </c>
      <c r="W46" s="2">
        <f t="shared" si="10"/>
        <v>6.7324201068401923E-3</v>
      </c>
      <c r="X46" s="2">
        <f t="shared" si="7"/>
        <v>0.12055173133439184</v>
      </c>
      <c r="Y46" s="2">
        <f t="shared" si="8"/>
        <v>3.318436948724348E-2</v>
      </c>
      <c r="Z46" s="2">
        <v>0.19277274959496166</v>
      </c>
      <c r="AA46" s="2">
        <f t="shared" si="2"/>
        <v>5.3064705739369833E-2</v>
      </c>
      <c r="AB46" s="2">
        <v>6188.7280290690051</v>
      </c>
      <c r="AC46" s="2">
        <f t="shared" si="9"/>
        <v>1703.5760108913246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0.28073819598647859</v>
      </c>
      <c r="J47" s="2">
        <v>7.1653707686695836E-2</v>
      </c>
      <c r="K47" s="2">
        <v>0.35518464595897564</v>
      </c>
      <c r="L47" s="2">
        <v>0.21531440903932181</v>
      </c>
      <c r="M47" s="2">
        <v>7.7109041328529374E-2</v>
      </c>
      <c r="O47" s="2">
        <f t="shared" si="0"/>
        <v>0.26713530196585039</v>
      </c>
      <c r="P47" s="2">
        <v>1</v>
      </c>
      <c r="Q47" s="2">
        <f t="shared" si="3"/>
        <v>0.26713530196585039</v>
      </c>
      <c r="R47" s="2">
        <f t="shared" si="1"/>
        <v>0.26713530196585039</v>
      </c>
      <c r="S47" s="2">
        <f t="shared" si="4"/>
        <v>0.26713530196585039</v>
      </c>
      <c r="U47" s="2">
        <f t="shared" si="5"/>
        <v>69</v>
      </c>
      <c r="V47" s="2">
        <f t="shared" si="6"/>
        <v>17.906151045433177</v>
      </c>
      <c r="W47" s="2">
        <f t="shared" si="10"/>
        <v>6.7368817050749985E-3</v>
      </c>
      <c r="X47" s="2">
        <f t="shared" si="7"/>
        <v>0.12063162138628833</v>
      </c>
      <c r="Y47" s="2">
        <f t="shared" si="8"/>
        <v>3.222496460565627E-2</v>
      </c>
      <c r="Z47" s="2">
        <v>0.19260227088425472</v>
      </c>
      <c r="AA47" s="2">
        <f t="shared" si="2"/>
        <v>5.1450865791973902E-2</v>
      </c>
      <c r="AB47" s="2">
        <v>6175.8609121043755</v>
      </c>
      <c r="AC47" s="2">
        <f t="shared" si="9"/>
        <v>1649.7904696540945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0.27396968724769188</v>
      </c>
      <c r="J48" s="2">
        <v>6.99261595526081E-2</v>
      </c>
      <c r="K48" s="2">
        <v>0.35552906043596233</v>
      </c>
      <c r="L48" s="2">
        <v>0.22205231254608085</v>
      </c>
      <c r="M48" s="2">
        <v>7.8522780217658086E-2</v>
      </c>
      <c r="O48" s="2">
        <f t="shared" si="0"/>
        <v>0.25924026064589156</v>
      </c>
      <c r="P48" s="2">
        <v>1</v>
      </c>
      <c r="Q48" s="2">
        <f t="shared" si="3"/>
        <v>0.25924026064589156</v>
      </c>
      <c r="R48" s="2">
        <f t="shared" si="1"/>
        <v>0.25924026064589156</v>
      </c>
      <c r="S48" s="2">
        <f t="shared" si="4"/>
        <v>0.25924026064589156</v>
      </c>
      <c r="U48" s="2">
        <f t="shared" si="5"/>
        <v>70</v>
      </c>
      <c r="V48" s="2">
        <f t="shared" si="6"/>
        <v>15.733104678352621</v>
      </c>
      <c r="W48" s="2">
        <f t="shared" si="10"/>
        <v>6.7379035067590409E-3</v>
      </c>
      <c r="X48" s="2">
        <f t="shared" si="7"/>
        <v>0.1060081411844792</v>
      </c>
      <c r="Y48" s="2">
        <f t="shared" si="8"/>
        <v>2.7481578151250859E-2</v>
      </c>
      <c r="Z48" s="2">
        <v>0.19234644762457795</v>
      </c>
      <c r="AA48" s="2">
        <f t="shared" si="2"/>
        <v>4.9863943216506917E-2</v>
      </c>
      <c r="AB48" s="2">
        <v>6160.5799192452505</v>
      </c>
      <c r="AC48" s="2">
        <f t="shared" si="9"/>
        <v>1597.0703439949843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0.26736436510482292</v>
      </c>
      <c r="J49" s="2">
        <v>6.8240262055338924E-2</v>
      </c>
      <c r="K49" s="2">
        <v>0.35568719315707098</v>
      </c>
      <c r="L49" s="2">
        <v>0.22878794756835202</v>
      </c>
      <c r="M49" s="2">
        <v>7.9920232114416401E-2</v>
      </c>
      <c r="O49" s="2">
        <f t="shared" si="0"/>
        <v>0.25157855305975652</v>
      </c>
      <c r="P49" s="2">
        <v>1</v>
      </c>
      <c r="Q49" s="2">
        <f t="shared" si="3"/>
        <v>0.25157855305975652</v>
      </c>
      <c r="R49" s="2">
        <f t="shared" si="1"/>
        <v>0.25157855305975652</v>
      </c>
      <c r="S49" s="2">
        <f t="shared" si="4"/>
        <v>0.25157855305975652</v>
      </c>
      <c r="U49" s="2">
        <f t="shared" si="5"/>
        <v>71</v>
      </c>
      <c r="V49" s="2">
        <f t="shared" si="6"/>
        <v>15.733104678352621</v>
      </c>
      <c r="W49" s="2">
        <f t="shared" si="10"/>
        <v>6.7356350222711747E-3</v>
      </c>
      <c r="X49" s="2">
        <f t="shared" si="7"/>
        <v>0.10597245088057038</v>
      </c>
      <c r="Y49" s="2">
        <f t="shared" si="8"/>
        <v>2.6660395856730017E-2</v>
      </c>
      <c r="Z49" s="2">
        <v>0.19200912475272863</v>
      </c>
      <c r="AA49" s="2">
        <f t="shared" si="2"/>
        <v>4.8305377779561745E-2</v>
      </c>
      <c r="AB49" s="2">
        <v>6142.9976757870663</v>
      </c>
      <c r="AC49" s="2">
        <f t="shared" si="9"/>
        <v>1545.4464667239574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0.26091829518087434</v>
      </c>
      <c r="J50" s="2">
        <v>6.6595011011263666E-2</v>
      </c>
      <c r="K50" s="2">
        <v>0.35566709131972585</v>
      </c>
      <c r="L50" s="2">
        <v>0.2355181683954656</v>
      </c>
      <c r="M50" s="2">
        <v>8.1301434092671793E-2</v>
      </c>
      <c r="O50" s="2">
        <f t="shared" si="0"/>
        <v>0.24414328315343711</v>
      </c>
      <c r="P50" s="2">
        <v>1</v>
      </c>
      <c r="Q50" s="2">
        <f t="shared" si="3"/>
        <v>0.24414328315343711</v>
      </c>
      <c r="R50" s="2">
        <f t="shared" si="1"/>
        <v>0.24414328315343711</v>
      </c>
      <c r="S50" s="2">
        <f t="shared" si="4"/>
        <v>0.24414328315343711</v>
      </c>
      <c r="U50" s="2">
        <f t="shared" si="5"/>
        <v>72</v>
      </c>
      <c r="V50" s="2">
        <f t="shared" si="6"/>
        <v>15.733104678352621</v>
      </c>
      <c r="W50" s="2">
        <f t="shared" si="10"/>
        <v>6.7302208271135811E-3</v>
      </c>
      <c r="X50" s="2">
        <f t="shared" si="7"/>
        <v>0.10588726878140693</v>
      </c>
      <c r="Y50" s="2">
        <f t="shared" si="8"/>
        <v>2.5851665444443134E-2</v>
      </c>
      <c r="Z50" s="2">
        <v>0.19159401879488475</v>
      </c>
      <c r="AA50" s="2">
        <f t="shared" si="2"/>
        <v>4.6776392781144496E-2</v>
      </c>
      <c r="AB50" s="2">
        <v>6123.2230042026913</v>
      </c>
      <c r="AC50" s="2">
        <f t="shared" si="9"/>
        <v>1494.9437677266976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0.2546276379554287</v>
      </c>
      <c r="J51" s="2">
        <v>6.4989426447305793E-2</v>
      </c>
      <c r="K51" s="2">
        <v>0.35547653705698073</v>
      </c>
      <c r="L51" s="2">
        <v>0.2422399691029338</v>
      </c>
      <c r="M51" s="2">
        <v>8.2666429437352237E-2</v>
      </c>
      <c r="O51" s="2">
        <f t="shared" si="0"/>
        <v>0.23692775868212176</v>
      </c>
      <c r="P51" s="2">
        <v>1</v>
      </c>
      <c r="Q51" s="2">
        <f t="shared" si="3"/>
        <v>0.23692775868212176</v>
      </c>
      <c r="R51" s="2">
        <f t="shared" si="1"/>
        <v>0.23692775868212176</v>
      </c>
      <c r="S51" s="2">
        <f t="shared" si="4"/>
        <v>0.23692775868212176</v>
      </c>
      <c r="U51" s="2">
        <f t="shared" si="5"/>
        <v>73</v>
      </c>
      <c r="V51" s="2">
        <f t="shared" si="6"/>
        <v>15.733104678352621</v>
      </c>
      <c r="W51" s="2">
        <f t="shared" si="10"/>
        <v>6.7218007074681951E-3</v>
      </c>
      <c r="X51" s="2">
        <f t="shared" si="7"/>
        <v>0.10575479415762182</v>
      </c>
      <c r="Y51" s="2">
        <f t="shared" si="8"/>
        <v>2.5056246349654483E-2</v>
      </c>
      <c r="Z51" s="2">
        <v>0.1911047216760389</v>
      </c>
      <c r="AA51" s="2">
        <f t="shared" si="2"/>
        <v>4.5278013380274588E-2</v>
      </c>
      <c r="AB51" s="2">
        <v>6101.3610375547914</v>
      </c>
      <c r="AC51" s="2">
        <f t="shared" si="9"/>
        <v>1445.5817955382818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0.24848864647768626</v>
      </c>
      <c r="J52" s="2">
        <v>6.3422552017228406E-2</v>
      </c>
      <c r="K52" s="2">
        <v>0.35512305524769677</v>
      </c>
      <c r="L52" s="2">
        <v>0.24895047890464639</v>
      </c>
      <c r="M52" s="2">
        <v>8.4015267352743492E-2</v>
      </c>
      <c r="O52" s="2">
        <f t="shared" si="0"/>
        <v>0.22992548518672384</v>
      </c>
      <c r="P52" s="2">
        <v>1</v>
      </c>
      <c r="Q52" s="2">
        <f t="shared" si="3"/>
        <v>0.22992548518672384</v>
      </c>
      <c r="R52" s="2">
        <f t="shared" si="1"/>
        <v>0.22992548518672384</v>
      </c>
      <c r="S52" s="2">
        <f t="shared" si="4"/>
        <v>0.22992548518672384</v>
      </c>
      <c r="U52" s="2">
        <f t="shared" si="5"/>
        <v>74</v>
      </c>
      <c r="V52" s="2">
        <f t="shared" si="6"/>
        <v>15.733104678352621</v>
      </c>
      <c r="W52" s="2">
        <f t="shared" si="10"/>
        <v>6.7105098017125886E-3</v>
      </c>
      <c r="X52" s="2">
        <f t="shared" si="7"/>
        <v>0.10557715315545545</v>
      </c>
      <c r="Y52" s="2">
        <f t="shared" si="8"/>
        <v>2.4274878163901146E-2</v>
      </c>
      <c r="Z52" s="2">
        <v>0.19054470442333213</v>
      </c>
      <c r="AA52" s="2">
        <f t="shared" si="2"/>
        <v>4.3811083614295525E-2</v>
      </c>
      <c r="AB52" s="2">
        <v>6077.5133297397379</v>
      </c>
      <c r="AC52" s="2">
        <f t="shared" si="9"/>
        <v>1397.3752010691908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0.24249766413464111</v>
      </c>
      <c r="J53" s="2">
        <v>6.1893454431998521E-2</v>
      </c>
      <c r="K53" s="2">
        <v>0.35461392111005618</v>
      </c>
      <c r="L53" s="2">
        <v>0.25564695764265</v>
      </c>
      <c r="M53" s="2">
        <v>8.5348002680655538E-2</v>
      </c>
      <c r="O53" s="2">
        <f t="shared" si="0"/>
        <v>0.22313016014842982</v>
      </c>
      <c r="P53" s="2">
        <v>1</v>
      </c>
      <c r="Q53" s="2">
        <f t="shared" si="3"/>
        <v>0.22313016014842982</v>
      </c>
      <c r="R53" s="2">
        <f t="shared" si="1"/>
        <v>0.22313016014842982</v>
      </c>
      <c r="S53" s="2">
        <f t="shared" si="4"/>
        <v>0.22313016014842982</v>
      </c>
      <c r="U53" s="2">
        <f t="shared" si="5"/>
        <v>75</v>
      </c>
      <c r="V53" s="2">
        <f t="shared" si="6"/>
        <v>13.378877735836815</v>
      </c>
      <c r="W53" s="2">
        <f t="shared" si="10"/>
        <v>6.6964787380036084E-3</v>
      </c>
      <c r="X53" s="2">
        <f t="shared" si="7"/>
        <v>8.959137029638109E-2</v>
      </c>
      <c r="Y53" s="2">
        <f t="shared" si="8"/>
        <v>1.9990536802148792E-2</v>
      </c>
      <c r="Z53" s="2">
        <v>0.18991732076613085</v>
      </c>
      <c r="AA53" s="2">
        <f t="shared" si="2"/>
        <v>4.2376282197507491E-2</v>
      </c>
      <c r="AB53" s="2">
        <v>6051.7779626481188</v>
      </c>
      <c r="AC53" s="2">
        <f t="shared" si="9"/>
        <v>1350.3341859884131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0.23665112247306549</v>
      </c>
      <c r="J54" s="2">
        <v>6.040122290388536E-2</v>
      </c>
      <c r="K54" s="2">
        <v>0.35395616758420301</v>
      </c>
      <c r="L54" s="2">
        <v>0.26232679141068382</v>
      </c>
      <c r="M54" s="2">
        <v>8.6664695628163632E-2</v>
      </c>
      <c r="O54" s="2">
        <f t="shared" si="0"/>
        <v>0.21653566731600707</v>
      </c>
      <c r="P54" s="2">
        <v>1</v>
      </c>
      <c r="Q54" s="2">
        <f t="shared" si="3"/>
        <v>0.21653566731600707</v>
      </c>
      <c r="R54" s="2">
        <f t="shared" si="1"/>
        <v>0.21653566731600707</v>
      </c>
      <c r="S54" s="2">
        <f t="shared" si="4"/>
        <v>0.21653566731600707</v>
      </c>
      <c r="U54" s="2">
        <f t="shared" si="5"/>
        <v>76</v>
      </c>
      <c r="V54" s="2">
        <f t="shared" si="6"/>
        <v>13.378877735836815</v>
      </c>
      <c r="W54" s="2">
        <f t="shared" si="10"/>
        <v>6.6798337680338271E-3</v>
      </c>
      <c r="X54" s="2">
        <f t="shared" si="7"/>
        <v>8.9368679278238702E-2</v>
      </c>
      <c r="Y54" s="2">
        <f t="shared" si="8"/>
        <v>1.9351506604663629E-2</v>
      </c>
      <c r="Z54" s="2">
        <v>0.18922581063561555</v>
      </c>
      <c r="AA54" s="2">
        <f t="shared" si="2"/>
        <v>4.0974137179395402E-2</v>
      </c>
      <c r="AB54" s="2">
        <v>6024.2496503247175</v>
      </c>
      <c r="AC54" s="2">
        <f t="shared" si="9"/>
        <v>1304.464918111285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0.23094553907400564</v>
      </c>
      <c r="J55" s="2">
        <v>5.894496860396102E-2</v>
      </c>
      <c r="K55" s="2">
        <v>0.35315659250964992</v>
      </c>
      <c r="L55" s="2">
        <v>0.26898748830774738</v>
      </c>
      <c r="M55" s="2">
        <v>8.7965411504637367E-2</v>
      </c>
      <c r="O55" s="2">
        <f t="shared" si="0"/>
        <v>0.21013607120076472</v>
      </c>
      <c r="P55" s="2">
        <v>1</v>
      </c>
      <c r="Q55" s="2">
        <f t="shared" si="3"/>
        <v>0.21013607120076472</v>
      </c>
      <c r="R55" s="2">
        <f t="shared" si="1"/>
        <v>0.21013607120076472</v>
      </c>
      <c r="S55" s="2">
        <f t="shared" si="4"/>
        <v>0.21013607120076472</v>
      </c>
      <c r="U55" s="2">
        <f t="shared" si="5"/>
        <v>77</v>
      </c>
      <c r="V55" s="2">
        <f t="shared" si="6"/>
        <v>13.378877735836815</v>
      </c>
      <c r="W55" s="2">
        <f t="shared" si="10"/>
        <v>6.6606968970635561E-3</v>
      </c>
      <c r="X55" s="2">
        <f t="shared" si="7"/>
        <v>8.9112649421280971E-2</v>
      </c>
      <c r="Y55" s="2">
        <f t="shared" si="8"/>
        <v>1.8725782043679084E-2</v>
      </c>
      <c r="Z55" s="2">
        <v>0.18847330356657713</v>
      </c>
      <c r="AA55" s="2">
        <f t="shared" si="2"/>
        <v>3.9605039537709594E-2</v>
      </c>
      <c r="AB55" s="2">
        <v>5995.0198402086044</v>
      </c>
      <c r="AC55" s="2">
        <f t="shared" si="9"/>
        <v>1259.7699159920724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0.22537751547852258</v>
      </c>
      <c r="J56" s="2">
        <v>5.7523824132680763E-2</v>
      </c>
      <c r="K56" s="2">
        <v>0.35222176560294322</v>
      </c>
      <c r="L56" s="2">
        <v>0.27562667431807508</v>
      </c>
      <c r="M56" s="2">
        <v>8.9250220467779667E-2</v>
      </c>
      <c r="O56" s="2">
        <f t="shared" si="0"/>
        <v>0.20392561173421347</v>
      </c>
      <c r="P56" s="2">
        <v>1</v>
      </c>
      <c r="Q56" s="2">
        <f t="shared" si="3"/>
        <v>0.20392561173421347</v>
      </c>
      <c r="R56" s="2">
        <f t="shared" si="1"/>
        <v>0.20392561173421347</v>
      </c>
      <c r="S56" s="2">
        <f t="shared" si="4"/>
        <v>0.20392561173421347</v>
      </c>
      <c r="U56" s="2">
        <f t="shared" si="5"/>
        <v>78</v>
      </c>
      <c r="V56" s="2">
        <f t="shared" si="6"/>
        <v>13.378877735836815</v>
      </c>
      <c r="W56" s="2">
        <f t="shared" si="10"/>
        <v>6.6391860103277023E-3</v>
      </c>
      <c r="X56" s="2">
        <f t="shared" si="7"/>
        <v>8.8824857897652543E-2</v>
      </c>
      <c r="Y56" s="2">
        <f t="shared" si="8"/>
        <v>1.8113663483983376E-2</v>
      </c>
      <c r="Z56" s="2">
        <v>0.1876628220040471</v>
      </c>
      <c r="AA56" s="2">
        <f t="shared" si="2"/>
        <v>3.8269255776944122E-2</v>
      </c>
      <c r="AB56" s="2">
        <v>5964.1768115319164</v>
      </c>
      <c r="AC56" s="2">
        <f t="shared" si="9"/>
        <v>1216.248404782657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0.21994373516344304</v>
      </c>
      <c r="J57" s="2">
        <v>5.6136943003227358E-2</v>
      </c>
      <c r="K57" s="2">
        <v>0.35115803524093581</v>
      </c>
      <c r="L57" s="2">
        <v>0.28224208931399014</v>
      </c>
      <c r="M57" s="2">
        <v>9.051919727840492E-2</v>
      </c>
      <c r="O57" s="2">
        <f t="shared" si="0"/>
        <v>0.19789869908361471</v>
      </c>
      <c r="P57" s="2">
        <v>1</v>
      </c>
      <c r="Q57" s="2">
        <f t="shared" si="3"/>
        <v>0.19789869908361471</v>
      </c>
      <c r="R57" s="2">
        <f t="shared" si="1"/>
        <v>0.19789869908361471</v>
      </c>
      <c r="S57" s="2">
        <f t="shared" si="4"/>
        <v>0.19789869908361471</v>
      </c>
      <c r="U57" s="2">
        <f t="shared" si="5"/>
        <v>79</v>
      </c>
      <c r="V57" s="2">
        <f t="shared" si="6"/>
        <v>13.378877735836815</v>
      </c>
      <c r="W57" s="2">
        <f t="shared" si="10"/>
        <v>6.6154149959150588E-3</v>
      </c>
      <c r="X57" s="2">
        <f t="shared" si="7"/>
        <v>8.8506828402168974E-2</v>
      </c>
      <c r="Y57" s="2">
        <f t="shared" si="8"/>
        <v>1.7515386200805963E-2</v>
      </c>
      <c r="Z57" s="2">
        <v>0.18679728451731875</v>
      </c>
      <c r="AA57" s="2">
        <f t="shared" si="2"/>
        <v>3.6966939598329224E-2</v>
      </c>
      <c r="AB57" s="2">
        <v>5931.8057709538334</v>
      </c>
      <c r="AC57" s="2">
        <f t="shared" si="9"/>
        <v>1173.8966452884417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0.21464096156591408</v>
      </c>
      <c r="J58" s="2">
        <v>5.478349913731187E-2</v>
      </c>
      <c r="K58" s="2">
        <v>0.34997153505487716</v>
      </c>
      <c r="L58" s="2">
        <v>0.28883158317820473</v>
      </c>
      <c r="M58" s="2">
        <v>9.1772421063693446E-2</v>
      </c>
      <c r="O58" s="2">
        <f t="shared" si="0"/>
        <v>0.19204990862075413</v>
      </c>
      <c r="P58" s="2">
        <v>1</v>
      </c>
      <c r="Q58" s="2">
        <f t="shared" si="3"/>
        <v>0.19204990862075413</v>
      </c>
      <c r="R58" s="2">
        <f t="shared" si="1"/>
        <v>0.19204990862075413</v>
      </c>
      <c r="S58" s="2">
        <f t="shared" si="4"/>
        <v>0.19204990862075413</v>
      </c>
      <c r="U58" s="2">
        <f t="shared" si="5"/>
        <v>80</v>
      </c>
      <c r="V58" s="2">
        <f t="shared" si="6"/>
        <v>10.925823698764999</v>
      </c>
      <c r="W58" s="2">
        <f t="shared" si="10"/>
        <v>6.5894938642145906E-3</v>
      </c>
      <c r="X58" s="2">
        <f t="shared" si="7"/>
        <v>7.1995648224502329E-2</v>
      </c>
      <c r="Y58" s="2">
        <f t="shared" si="8"/>
        <v>1.3826757662607632E-2</v>
      </c>
      <c r="Z58" s="2">
        <v>0.18587950892384963</v>
      </c>
      <c r="AA58" s="2">
        <f t="shared" si="2"/>
        <v>3.5698142703295972E-2</v>
      </c>
      <c r="AB58" s="2">
        <v>5897.988945504233</v>
      </c>
      <c r="AC58" s="2">
        <f t="shared" si="9"/>
        <v>1132.7082380303059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0.20946603615558518</v>
      </c>
      <c r="J59" s="2">
        <v>5.3462686373130563E-2</v>
      </c>
      <c r="K59" s="2">
        <v>0.34866819034039348</v>
      </c>
      <c r="L59" s="2">
        <v>0.29539311204222557</v>
      </c>
      <c r="M59" s="2">
        <v>9.3009975088666527E-2</v>
      </c>
      <c r="O59" s="2">
        <f t="shared" si="0"/>
        <v>0.18637397603940997</v>
      </c>
      <c r="P59" s="2">
        <v>1</v>
      </c>
      <c r="Q59" s="2">
        <f t="shared" si="3"/>
        <v>0.18637397603940997</v>
      </c>
      <c r="R59" s="2">
        <f t="shared" si="1"/>
        <v>0.18637397603940997</v>
      </c>
      <c r="S59" s="2">
        <f t="shared" si="4"/>
        <v>0.18637397603940997</v>
      </c>
      <c r="U59" s="2">
        <f t="shared" si="5"/>
        <v>81</v>
      </c>
      <c r="V59" s="2">
        <f t="shared" si="6"/>
        <v>10.925823698764999</v>
      </c>
      <c r="W59" s="2">
        <f t="shared" si="10"/>
        <v>6.561528864020838E-3</v>
      </c>
      <c r="X59" s="2">
        <f t="shared" si="7"/>
        <v>7.1690107562649458E-2</v>
      </c>
      <c r="Y59" s="2">
        <f t="shared" si="8"/>
        <v>1.3361170389143954E-2</v>
      </c>
      <c r="Z59" s="2">
        <v>0.18491221532546986</v>
      </c>
      <c r="AA59" s="2">
        <f t="shared" si="2"/>
        <v>3.4462824788463339E-2</v>
      </c>
      <c r="AB59" s="2">
        <v>5862.8056729095952</v>
      </c>
      <c r="AC59" s="2">
        <f t="shared" si="9"/>
        <v>1092.6744040065698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0.20441587655326929</v>
      </c>
      <c r="J60" s="2">
        <v>5.2173717985184734E-2</v>
      </c>
      <c r="K60" s="2">
        <v>0.34725372428829981</v>
      </c>
      <c r="L60" s="2">
        <v>0.30192473463761366</v>
      </c>
      <c r="M60" s="2">
        <v>9.4231946535633826E-2</v>
      </c>
      <c r="O60" s="2">
        <f t="shared" si="0"/>
        <v>0.1808657926171221</v>
      </c>
      <c r="P60" s="2">
        <v>1</v>
      </c>
      <c r="Q60" s="2">
        <f t="shared" si="3"/>
        <v>0.1808657926171221</v>
      </c>
      <c r="R60" s="2">
        <f t="shared" si="1"/>
        <v>0.1808657926171221</v>
      </c>
      <c r="S60" s="2">
        <f t="shared" si="4"/>
        <v>0.1808657926171221</v>
      </c>
      <c r="U60" s="2">
        <f t="shared" si="5"/>
        <v>82</v>
      </c>
      <c r="V60" s="2">
        <f t="shared" si="6"/>
        <v>10.925823698764999</v>
      </c>
      <c r="W60" s="2">
        <f t="shared" si="10"/>
        <v>6.5316225953880869E-3</v>
      </c>
      <c r="X60" s="2">
        <f t="shared" si="7"/>
        <v>7.1363356944080109E-2</v>
      </c>
      <c r="Y60" s="2">
        <f t="shared" si="8"/>
        <v>1.2907190117509654E-2</v>
      </c>
      <c r="Z60" s="2">
        <v>0.18389802905925878</v>
      </c>
      <c r="AA60" s="2">
        <f t="shared" si="2"/>
        <v>3.3260862786529392E-2</v>
      </c>
      <c r="AB60" s="2">
        <v>5826.3324893717754</v>
      </c>
      <c r="AC60" s="2">
        <f t="shared" si="9"/>
        <v>1053.7842437411164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0.19948747469496267</v>
      </c>
      <c r="J61" s="2">
        <v>5.091582621567757E-2</v>
      </c>
      <c r="K61" s="2">
        <v>0.34573366404105488</v>
      </c>
      <c r="L61" s="2">
        <v>0.30842460875693473</v>
      </c>
      <c r="M61" s="2">
        <v>9.5438426291371545E-2</v>
      </c>
      <c r="O61" s="2">
        <f t="shared" si="0"/>
        <v>0.17552040061699686</v>
      </c>
      <c r="P61" s="2">
        <v>1</v>
      </c>
      <c r="Q61" s="2">
        <f t="shared" si="3"/>
        <v>0.17552040061699686</v>
      </c>
      <c r="R61" s="2">
        <f t="shared" si="1"/>
        <v>0.17552040061699686</v>
      </c>
      <c r="S61" s="2">
        <f t="shared" si="4"/>
        <v>0.17552040061699686</v>
      </c>
      <c r="U61" s="2">
        <f t="shared" si="5"/>
        <v>83</v>
      </c>
      <c r="V61" s="2">
        <f t="shared" si="6"/>
        <v>10.925823698764999</v>
      </c>
      <c r="W61" s="2">
        <f t="shared" si="10"/>
        <v>6.4998741193210696E-3</v>
      </c>
      <c r="X61" s="2">
        <f t="shared" si="7"/>
        <v>7.1016478691867418E-2</v>
      </c>
      <c r="Y61" s="2">
        <f t="shared" si="8"/>
        <v>1.2464840790404991E-2</v>
      </c>
      <c r="Z61" s="2">
        <v>0.18283948356538876</v>
      </c>
      <c r="AA61" s="2">
        <f t="shared" si="2"/>
        <v>3.2092059404001852E-2</v>
      </c>
      <c r="AB61" s="2">
        <v>5788.6432148684589</v>
      </c>
      <c r="AC61" s="2">
        <f t="shared" si="9"/>
        <v>1016.0249761025725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0.19467789504012922</v>
      </c>
      <c r="J62" s="2">
        <v>4.9688261817208888E-2</v>
      </c>
      <c r="K62" s="2">
        <v>0.34411334657954501</v>
      </c>
      <c r="L62" s="2">
        <v>0.31489098782132141</v>
      </c>
      <c r="M62" s="2">
        <v>9.6629508741796891E-2</v>
      </c>
      <c r="O62" s="2">
        <f t="shared" si="0"/>
        <v>0.17033298882540943</v>
      </c>
      <c r="P62" s="2">
        <v>1</v>
      </c>
      <c r="Q62" s="2">
        <f t="shared" si="3"/>
        <v>0.17033298882540943</v>
      </c>
      <c r="R62" s="2">
        <f t="shared" si="1"/>
        <v>0.17033298882540943</v>
      </c>
      <c r="S62" s="2">
        <f t="shared" si="4"/>
        <v>0.17033298882540943</v>
      </c>
      <c r="U62" s="2">
        <f t="shared" si="5"/>
        <v>84</v>
      </c>
      <c r="V62" s="2">
        <f t="shared" si="6"/>
        <v>10.925823698764999</v>
      </c>
      <c r="W62" s="2">
        <f t="shared" si="10"/>
        <v>6.4663790643866847E-3</v>
      </c>
      <c r="X62" s="2">
        <f t="shared" si="7"/>
        <v>7.0650517626873882E-2</v>
      </c>
      <c r="Y62" s="2">
        <f t="shared" si="8"/>
        <v>1.2034113829447701E-2</v>
      </c>
      <c r="Z62" s="2">
        <v>0.1817390231741762</v>
      </c>
      <c r="AA62" s="2">
        <f t="shared" si="2"/>
        <v>3.0956151003467779E-2</v>
      </c>
      <c r="AB62" s="2">
        <v>5749.8090360422693</v>
      </c>
      <c r="AC62" s="2">
        <f t="shared" si="9"/>
        <v>979.38215828442605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0.18998427282318284</v>
      </c>
      <c r="J63" s="2">
        <v>4.8490293606495358E-2</v>
      </c>
      <c r="K63" s="2">
        <v>0.34239792444476053</v>
      </c>
      <c r="L63" s="2">
        <v>0.32132221755165191</v>
      </c>
      <c r="M63" s="2">
        <v>9.7805291573910796E-2</v>
      </c>
      <c r="O63" s="2">
        <f t="shared" si="0"/>
        <v>0.16529888822158656</v>
      </c>
      <c r="P63" s="2">
        <v>1</v>
      </c>
      <c r="Q63" s="2">
        <f t="shared" si="3"/>
        <v>0.16529888822158656</v>
      </c>
      <c r="R63" s="2">
        <f t="shared" si="1"/>
        <v>0.16529888822158656</v>
      </c>
      <c r="S63" s="2">
        <f t="shared" si="4"/>
        <v>0.16529888822158656</v>
      </c>
      <c r="U63" s="2">
        <f t="shared" si="5"/>
        <v>85</v>
      </c>
      <c r="V63" s="2">
        <f t="shared" si="6"/>
        <v>8.6321176591766093</v>
      </c>
      <c r="W63" s="2">
        <f t="shared" si="10"/>
        <v>6.431229730330501E-3</v>
      </c>
      <c r="X63" s="2">
        <f t="shared" si="7"/>
        <v>5.5515131725407542E-2</v>
      </c>
      <c r="Y63" s="2">
        <f t="shared" si="8"/>
        <v>9.1765895536847948E-3</v>
      </c>
      <c r="Z63" s="2">
        <v>0.1805990058145199</v>
      </c>
      <c r="AA63" s="2">
        <f t="shared" si="2"/>
        <v>2.9852814875063985E-2</v>
      </c>
      <c r="AB63" s="2">
        <v>5709.898586743755</v>
      </c>
      <c r="AC63" s="2">
        <f t="shared" si="9"/>
        <v>943.839888246751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0.1854038123471258</v>
      </c>
      <c r="J64" s="2">
        <v>4.732120802885037E-2</v>
      </c>
      <c r="K64" s="2">
        <v>0.34059237129880798</v>
      </c>
      <c r="L64" s="2">
        <v>0.32771673274043001</v>
      </c>
      <c r="M64" s="2">
        <v>9.8965875584787338E-2</v>
      </c>
      <c r="O64" s="2">
        <f t="shared" si="0"/>
        <v>0.16041356777517279</v>
      </c>
      <c r="P64" s="2">
        <v>1</v>
      </c>
      <c r="Q64" s="2">
        <f t="shared" si="3"/>
        <v>0.16041356777517279</v>
      </c>
      <c r="R64" s="2">
        <f t="shared" si="1"/>
        <v>0.16041356777517279</v>
      </c>
      <c r="S64" s="2">
        <f t="shared" si="4"/>
        <v>0.16041356777517279</v>
      </c>
      <c r="U64" s="2">
        <f t="shared" si="5"/>
        <v>86</v>
      </c>
      <c r="V64" s="2">
        <f t="shared" si="6"/>
        <v>8.6321176591766093</v>
      </c>
      <c r="W64" s="2">
        <f t="shared" si="10"/>
        <v>6.3945151887780938E-3</v>
      </c>
      <c r="X64" s="2">
        <f t="shared" si="7"/>
        <v>5.5198207482924436E-2</v>
      </c>
      <c r="Y64" s="2">
        <f t="shared" si="8"/>
        <v>8.8545413971301487E-3</v>
      </c>
      <c r="Z64" s="2">
        <v>0.17942170564585064</v>
      </c>
      <c r="AA64" s="2">
        <f t="shared" si="2"/>
        <v>2.8781675938957765E-2</v>
      </c>
      <c r="AB64" s="2">
        <v>5668.9780262917729</v>
      </c>
      <c r="AC64" s="2">
        <f t="shared" si="9"/>
        <v>909.3809908365206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0.18093378531832702</v>
      </c>
      <c r="J65" s="2">
        <v>4.6180308733164185E-2</v>
      </c>
      <c r="K65" s="2">
        <v>0.33870148732958605</v>
      </c>
      <c r="L65" s="2">
        <v>0.33407305412152971</v>
      </c>
      <c r="M65" s="2">
        <v>0.10011136449739454</v>
      </c>
      <c r="O65" s="2">
        <f t="shared" si="0"/>
        <v>0.15567263036799733</v>
      </c>
      <c r="P65" s="2">
        <v>1</v>
      </c>
      <c r="Q65" s="2">
        <f t="shared" si="3"/>
        <v>0.15567263036799733</v>
      </c>
      <c r="R65" s="2">
        <f t="shared" si="1"/>
        <v>0.15567263036799733</v>
      </c>
      <c r="S65" s="2">
        <f t="shared" si="4"/>
        <v>0.15567263036799733</v>
      </c>
      <c r="U65" s="2">
        <f t="shared" si="5"/>
        <v>87</v>
      </c>
      <c r="V65" s="2">
        <f t="shared" si="6"/>
        <v>8.6321176591766093</v>
      </c>
      <c r="W65" s="2">
        <f t="shared" si="10"/>
        <v>6.3563213810997055E-3</v>
      </c>
      <c r="X65" s="2">
        <f t="shared" si="7"/>
        <v>5.4868514041192619E-2</v>
      </c>
      <c r="Y65" s="2">
        <f t="shared" si="8"/>
        <v>8.5415259051758504E-3</v>
      </c>
      <c r="Z65" s="2">
        <v>0.17820931561565934</v>
      </c>
      <c r="AA65" s="2">
        <f t="shared" si="2"/>
        <v>2.7742312917970312E-2</v>
      </c>
      <c r="AB65" s="2">
        <v>5627.111115513102</v>
      </c>
      <c r="AC65" s="2">
        <f t="shared" si="9"/>
        <v>875.98718872492032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0.17657152922144836</v>
      </c>
      <c r="J66" s="2">
        <v>4.5066916157131126E-2</v>
      </c>
      <c r="K66" s="2">
        <v>0.33672990450333912</v>
      </c>
      <c r="L66" s="2">
        <v>0.34038978533504549</v>
      </c>
      <c r="M66" s="2">
        <v>0.1012418647830375</v>
      </c>
      <c r="O66" s="2">
        <f t="shared" si="0"/>
        <v>0.15107180883637086</v>
      </c>
      <c r="P66" s="2">
        <v>1</v>
      </c>
      <c r="Q66" s="2">
        <f t="shared" si="3"/>
        <v>0.15107180883637086</v>
      </c>
      <c r="R66" s="2">
        <f t="shared" si="1"/>
        <v>0.15107180883637086</v>
      </c>
      <c r="S66" s="2">
        <f t="shared" si="4"/>
        <v>0.15107180883637086</v>
      </c>
      <c r="U66" s="2">
        <f t="shared" si="5"/>
        <v>88</v>
      </c>
      <c r="V66" s="2">
        <f t="shared" si="6"/>
        <v>8.6321176591766093</v>
      </c>
      <c r="W66" s="2">
        <f t="shared" si="10"/>
        <v>6.3167312135157805E-3</v>
      </c>
      <c r="X66" s="2">
        <f t="shared" si="7"/>
        <v>5.4526767056461659E-2</v>
      </c>
      <c r="Y66" s="2">
        <f t="shared" si="8"/>
        <v>8.2374573292191E-3</v>
      </c>
      <c r="Z66" s="2">
        <v>0.17696394994461756</v>
      </c>
      <c r="AA66" s="2">
        <f t="shared" si="2"/>
        <v>2.6734264016962366E-2</v>
      </c>
      <c r="AB66" s="2">
        <v>5584.3592906215072</v>
      </c>
      <c r="AC66" s="2">
        <f t="shared" si="9"/>
        <v>843.63925922638396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0.17231444573355081</v>
      </c>
      <c r="J67" s="2">
        <v>4.3980367122476896E-2</v>
      </c>
      <c r="K67" s="2">
        <v>0.33468209166919149</v>
      </c>
      <c r="L67" s="2">
        <v>0.34666560998456197</v>
      </c>
      <c r="M67" s="2">
        <v>0.10235748549022046</v>
      </c>
      <c r="O67" s="2">
        <f t="shared" ref="O67:O130" si="12">EXP(-r_H * H67)</f>
        <v>0.14660696213035015</v>
      </c>
      <c r="P67" s="2">
        <v>1</v>
      </c>
      <c r="Q67" s="2">
        <f t="shared" si="3"/>
        <v>0.14660696213035015</v>
      </c>
      <c r="R67" s="2">
        <f t="shared" ref="R67:R130" si="13">EXP(-r_C * H67)</f>
        <v>0.14660696213035015</v>
      </c>
      <c r="S67" s="2">
        <f t="shared" si="4"/>
        <v>0.14660696213035015</v>
      </c>
      <c r="U67" s="2">
        <f t="shared" si="5"/>
        <v>89</v>
      </c>
      <c r="V67" s="2">
        <f t="shared" si="6"/>
        <v>8.6321176591766093</v>
      </c>
      <c r="W67" s="2">
        <f t="shared" si="10"/>
        <v>6.2758246495164816E-3</v>
      </c>
      <c r="X67" s="2">
        <f t="shared" si="7"/>
        <v>5.4173656782987079E-2</v>
      </c>
      <c r="Y67" s="2">
        <f t="shared" ref="Y67:Y130" si="14">X67*Q67</f>
        <v>7.9422352484459727E-3</v>
      </c>
      <c r="Z67" s="2">
        <v>0.17568764654125013</v>
      </c>
      <c r="AA67" s="2">
        <f t="shared" ref="AA67:AA130" si="15">Z67*Q67</f>
        <v>2.5757032143243402E-2</v>
      </c>
      <c r="AB67" s="2">
        <v>5540.7817349948818</v>
      </c>
      <c r="AC67" s="2">
        <f t="shared" si="9"/>
        <v>812.31717799493049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0.16815999917643615</v>
      </c>
      <c r="J68" s="2">
        <v>4.2920014439944726E-2</v>
      </c>
      <c r="K68" s="2">
        <v>0.33256235951965923</v>
      </c>
      <c r="L68" s="2">
        <v>0.35289928878423116</v>
      </c>
      <c r="M68" s="2">
        <v>0.1034583380797304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6.2336787996691845E-3</v>
      </c>
      <c r="X68" s="2">
        <f t="shared" ref="X68:X131" si="21">W68*V68</f>
        <v>4.2451137496369196E-2</v>
      </c>
      <c r="Y68" s="2">
        <f t="shared" si="14"/>
        <v>6.0396961750873619E-3</v>
      </c>
      <c r="Z68" s="2">
        <v>0.17438236934806975</v>
      </c>
      <c r="AA68" s="2">
        <f t="shared" si="15"/>
        <v>2.4810089700053127E-2</v>
      </c>
      <c r="AB68" s="2">
        <v>5496.4354489075395</v>
      </c>
      <c r="AC68" s="2">
        <f t="shared" ref="AC68:AC131" si="22">AB68*S68</f>
        <v>782.0002505285222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0.16410571500630211</v>
      </c>
      <c r="J69" s="2">
        <v>4.1885226523805302E-2</v>
      </c>
      <c r="K69" s="2">
        <v>0.33037486541102939</v>
      </c>
      <c r="L69" s="2">
        <v>0.35908965679311455</v>
      </c>
      <c r="M69" s="2">
        <v>0.10454453626575028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6.1903680088833957E-3</v>
      </c>
      <c r="X69" s="2">
        <f t="shared" si="21"/>
        <v>4.2156192505808952E-2</v>
      </c>
      <c r="Y69" s="2">
        <f t="shared" si="14"/>
        <v>5.8204733472082175E-3</v>
      </c>
      <c r="Z69" s="2">
        <v>0.1730500106210312</v>
      </c>
      <c r="AA69" s="2">
        <f t="shared" si="15"/>
        <v>2.3892882983087681E-2</v>
      </c>
      <c r="AB69" s="2">
        <v>5451.3753172732668</v>
      </c>
      <c r="AC69" s="2">
        <f t="shared" si="22"/>
        <v>752.66723235134634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0.16014917833981163</v>
      </c>
      <c r="J70" s="2">
        <v>4.0875387015660625E-2</v>
      </c>
      <c r="K70" s="2">
        <v>0.32812361804739659</v>
      </c>
      <c r="L70" s="2">
        <v>0.36523562073431726</v>
      </c>
      <c r="M70" s="2">
        <v>0.1056161958628155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6.1459639412027034E-3</v>
      </c>
      <c r="X70" s="2">
        <f t="shared" si="21"/>
        <v>4.1853802337324303E-2</v>
      </c>
      <c r="Y70" s="2">
        <f t="shared" si="14"/>
        <v>5.607935505028216E-3</v>
      </c>
      <c r="Z70" s="2">
        <v>0.17169239314411586</v>
      </c>
      <c r="AA70" s="2">
        <f t="shared" si="15"/>
        <v>2.3004836208095503E-2</v>
      </c>
      <c r="AB70" s="2">
        <v>5405.6541754532145</v>
      </c>
      <c r="AC70" s="2">
        <f t="shared" si="22"/>
        <v>724.29643868686799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0.15628803251569787</v>
      </c>
      <c r="J71" s="2">
        <v>3.9889894417317912E-2</v>
      </c>
      <c r="K71" s="2">
        <v>0.32581248203204527</v>
      </c>
      <c r="L71" s="2">
        <v>0.37133615639650797</v>
      </c>
      <c r="M71" s="2">
        <v>0.10667343463843257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6.1005356621907092E-3</v>
      </c>
      <c r="X71" s="2">
        <f t="shared" si="21"/>
        <v>4.1544437325019862E-2</v>
      </c>
      <c r="Y71" s="2">
        <f t="shared" si="14"/>
        <v>5.401969629541893E-3</v>
      </c>
      <c r="Z71" s="2">
        <v>0.17031127238080765</v>
      </c>
      <c r="AA71" s="2">
        <f t="shared" si="15"/>
        <v>2.214535519574088E-2</v>
      </c>
      <c r="AB71" s="2">
        <v>5359.3228731813469</v>
      </c>
      <c r="AC71" s="2">
        <f t="shared" si="22"/>
        <v>696.86584438103216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0.15251997769104861</v>
      </c>
      <c r="J72" s="2">
        <v>3.892816173251476E-2</v>
      </c>
      <c r="K72" s="2">
        <v>0.32344518228977059</v>
      </c>
      <c r="L72" s="2">
        <v>0.37739030611548363</v>
      </c>
      <c r="M72" s="2">
        <v>0.10771637217118397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6.0541497189756655E-3</v>
      </c>
      <c r="X72" s="2">
        <f t="shared" si="21"/>
        <v>4.1228550652542433E-2</v>
      </c>
      <c r="Y72" s="2">
        <f t="shared" si="14"/>
        <v>5.2024568926568532E-3</v>
      </c>
      <c r="Z72" s="2">
        <v>0.16890833856417697</v>
      </c>
      <c r="AA72" s="2">
        <f t="shared" si="15"/>
        <v>2.1313830738220019E-2</v>
      </c>
      <c r="AB72" s="2">
        <v>5312.4303366587155</v>
      </c>
      <c r="AC72" s="2">
        <f t="shared" si="22"/>
        <v>670.35317478484228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0.14884276947143379</v>
      </c>
      <c r="J73" s="2">
        <v>3.7989616117282216E-2</v>
      </c>
      <c r="K73" s="2">
        <v>0.32102530836363585</v>
      </c>
      <c r="L73" s="2">
        <v>0.38339717633350134</v>
      </c>
      <c r="M73" s="2">
        <v>0.10874512971414839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6.0068702180177125E-3</v>
      </c>
      <c r="X73" s="2">
        <f t="shared" si="21"/>
        <v>3.2593675568331509E-2</v>
      </c>
      <c r="Y73" s="2">
        <f t="shared" si="14"/>
        <v>3.9913050937343568E-3</v>
      </c>
      <c r="Z73" s="2">
        <v>0.16748521872724226</v>
      </c>
      <c r="AA73" s="2">
        <f t="shared" si="15"/>
        <v>2.0509641670507523E-2</v>
      </c>
      <c r="AB73" s="2">
        <v>5265.0236288665346</v>
      </c>
      <c r="AC73" s="2">
        <f t="shared" si="22"/>
        <v>644.73598825854924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0.14525421757406021</v>
      </c>
      <c r="J74" s="2">
        <v>3.7073698538737487E-2</v>
      </c>
      <c r="K74" s="2">
        <v>0.3185563185895714</v>
      </c>
      <c r="L74" s="2">
        <v>0.38935593523416234</v>
      </c>
      <c r="M74" s="2">
        <v>0.1097598300634702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5.9587589006609987E-3</v>
      </c>
      <c r="X74" s="2">
        <f t="shared" si="21"/>
        <v>3.2332620374499257E-2</v>
      </c>
      <c r="Y74" s="2">
        <f t="shared" si="14"/>
        <v>3.8423211084627758E-3</v>
      </c>
      <c r="Z74" s="2">
        <v>0.16604347867523594</v>
      </c>
      <c r="AA74" s="2">
        <f t="shared" si="15"/>
        <v>1.9732157667605329E-2</v>
      </c>
      <c r="AB74" s="2">
        <v>5217.1480081466407</v>
      </c>
      <c r="AC74" s="2">
        <f t="shared" si="22"/>
        <v>619.99175091563609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0.1417521845231571</v>
      </c>
      <c r="J75" s="2">
        <v>3.6179863442103007E-2</v>
      </c>
      <c r="K75" s="2">
        <v>0.3160415441521322</v>
      </c>
      <c r="L75" s="2">
        <v>0.39526581045069203</v>
      </c>
      <c r="M75" s="2">
        <v>0.11076059743191725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5.9098752165296919E-3</v>
      </c>
      <c r="X75" s="2">
        <f t="shared" si="21"/>
        <v>3.2067374267403179E-2</v>
      </c>
      <c r="Y75" s="2">
        <f t="shared" si="14"/>
        <v>3.6981738187611226E-3</v>
      </c>
      <c r="Z75" s="2">
        <v>0.16458462490135778</v>
      </c>
      <c r="AA75" s="2">
        <f t="shared" si="15"/>
        <v>1.8980741787753202E-2</v>
      </c>
      <c r="AB75" s="2">
        <v>5168.8469850967094</v>
      </c>
      <c r="AC75" s="2">
        <f t="shared" si="22"/>
        <v>596.09790418350258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0.13833458437681576</v>
      </c>
      <c r="J76" s="2">
        <v>3.5307578425753626E-2</v>
      </c>
      <c r="K76" s="2">
        <v>0.31348419302464225</v>
      </c>
      <c r="L76" s="2">
        <v>0.40112608684552004</v>
      </c>
      <c r="M76" s="2">
        <v>0.11174755732726994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5.8602763948280012E-3</v>
      </c>
      <c r="X76" s="2">
        <f t="shared" si="21"/>
        <v>3.1798247776494919E-2</v>
      </c>
      <c r="Y76" s="2">
        <f t="shared" si="14"/>
        <v>3.5587565028735186E-3</v>
      </c>
      <c r="Z76" s="2">
        <v>0.16311010644755769</v>
      </c>
      <c r="AA76" s="2">
        <f t="shared" si="15"/>
        <v>1.8254752780237068E-2</v>
      </c>
      <c r="AB76" s="2">
        <v>5120.1623778262801</v>
      </c>
      <c r="AC76" s="2">
        <f t="shared" si="22"/>
        <v>573.03192571908869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0.13499938148452423</v>
      </c>
      <c r="J77" s="2">
        <v>3.4456323924098295E-2</v>
      </c>
      <c r="K77" s="2">
        <v>0.31088735379686921</v>
      </c>
      <c r="L77" s="2">
        <v>0.40693610435912014</v>
      </c>
      <c r="M77" s="2">
        <v>0.11272083643538977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5.8100175136001075E-3</v>
      </c>
      <c r="X77" s="2">
        <f t="shared" si="21"/>
        <v>3.1525539758889394E-2</v>
      </c>
      <c r="Y77" s="2">
        <f t="shared" si="14"/>
        <v>3.423960778438759E-3</v>
      </c>
      <c r="Z77" s="2">
        <v>0.16162131671184829</v>
      </c>
      <c r="AA77" s="2">
        <f t="shared" si="15"/>
        <v>1.7553547175190136E-2</v>
      </c>
      <c r="AB77" s="2">
        <v>5071.1343656184799</v>
      </c>
      <c r="AC77" s="2">
        <f t="shared" si="22"/>
        <v>550.77138418144193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0.13174458927465793</v>
      </c>
      <c r="J78" s="2">
        <v>3.3625592898107327E-2</v>
      </c>
      <c r="K78" s="2">
        <v>0.30825399939329068</v>
      </c>
      <c r="L78" s="2">
        <v>0.41269525592612621</v>
      </c>
      <c r="M78" s="2">
        <v>0.11368056250781952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5.7591515670060711E-3</v>
      </c>
      <c r="X78" s="2">
        <f t="shared" si="21"/>
        <v>3.1249537764408277E-2</v>
      </c>
      <c r="Y78" s="2">
        <f t="shared" si="14"/>
        <v>3.2936770482853281E-3</v>
      </c>
      <c r="Z78" s="2">
        <v>0.16011959520360861</v>
      </c>
      <c r="AA78" s="2">
        <f t="shared" si="15"/>
        <v>1.687648117161996E-2</v>
      </c>
      <c r="AB78" s="2">
        <v>5021.8015410411053</v>
      </c>
      <c r="AC78" s="2">
        <f t="shared" si="22"/>
        <v>529.29398832930781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0.12856826907120314</v>
      </c>
      <c r="J79" s="2">
        <v>3.2814890533301E-2</v>
      </c>
      <c r="K79" s="2">
        <v>0.30558699068493161</v>
      </c>
      <c r="L79" s="2">
        <v>0.41840298545679427</v>
      </c>
      <c r="M79" s="2">
        <v>0.11462686425377167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5.7077295306680598E-3</v>
      </c>
      <c r="X79" s="2">
        <f t="shared" si="21"/>
        <v>3.0970518390152978E-2</v>
      </c>
      <c r="Y79" s="2">
        <f t="shared" si="14"/>
        <v>3.1677949051057623E-3</v>
      </c>
      <c r="Z79" s="2">
        <v>0.15860622924830123</v>
      </c>
      <c r="AA79" s="2">
        <f t="shared" si="15"/>
        <v>1.622291233880517E-2</v>
      </c>
      <c r="AB79" s="2">
        <v>4972.200960549585</v>
      </c>
      <c r="AC79" s="2">
        <f t="shared" si="22"/>
        <v>508.57763088004776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0.12546852893900914</v>
      </c>
      <c r="J80" s="2">
        <v>3.2023733945019534E-2</v>
      </c>
      <c r="K80" s="2">
        <v>0.30288907999767406</v>
      </c>
      <c r="L80" s="2">
        <v>0.42405878588193346</v>
      </c>
      <c r="M80" s="2">
        <v>0.11555987123636551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5.6558004251391902E-3</v>
      </c>
      <c r="X80" s="2">
        <f t="shared" si="21"/>
        <v>3.068874762489077E-2</v>
      </c>
      <c r="Y80" s="2">
        <f t="shared" si="14"/>
        <v>3.0462034980447607E-3</v>
      </c>
      <c r="Z80" s="2">
        <v>0.15708245564298801</v>
      </c>
      <c r="AA80" s="2">
        <f t="shared" si="15"/>
        <v>1.5592201145185513E-2</v>
      </c>
      <c r="AB80" s="2">
        <v>4922.3681936232069</v>
      </c>
      <c r="AC80" s="2">
        <f t="shared" si="22"/>
        <v>488.60042753643171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0.12244352255688074</v>
      </c>
      <c r="J81" s="2">
        <v>3.125165189079894E-2</v>
      </c>
      <c r="K81" s="2">
        <v>0.30016291451986443</v>
      </c>
      <c r="L81" s="2">
        <v>0.42966219725947957</v>
      </c>
      <c r="M81" s="2">
        <v>0.11647971377297801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5.6034113775461081E-3</v>
      </c>
      <c r="X81" s="2">
        <f t="shared" si="21"/>
        <v>3.0404481183531513E-2</v>
      </c>
      <c r="Y81" s="2">
        <f t="shared" si="14"/>
        <v>2.9287918640330565E-3</v>
      </c>
      <c r="Z81" s="2">
        <v>0.1555494622639918</v>
      </c>
      <c r="AA81" s="2">
        <f t="shared" si="15"/>
        <v>1.4983712327913529E-2</v>
      </c>
      <c r="AB81" s="2">
        <v>4872.3373704749238</v>
      </c>
      <c r="AC81" s="2">
        <f t="shared" si="22"/>
        <v>469.34075156002018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0.11949144811784035</v>
      </c>
      <c r="J82" s="2">
        <v>3.0498184489681356E-2</v>
      </c>
      <c r="K82" s="2">
        <v>0.29741103961196752</v>
      </c>
      <c r="L82" s="2">
        <v>0.43521280494093578</v>
      </c>
      <c r="M82" s="2">
        <v>0.11738652283957671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5.55060768145621E-3</v>
      </c>
      <c r="X82" s="2">
        <f t="shared" si="21"/>
        <v>3.011796483197117E-2</v>
      </c>
      <c r="Y82" s="2">
        <f t="shared" si="14"/>
        <v>2.815449226509688E-3</v>
      </c>
      <c r="Z82" s="2">
        <v>0.15400838962801761</v>
      </c>
      <c r="AA82" s="2">
        <f t="shared" si="15"/>
        <v>1.4396816115341292E-2</v>
      </c>
      <c r="AB82" s="2">
        <v>4822.1412283739182</v>
      </c>
      <c r="AC82" s="2">
        <f t="shared" si="22"/>
        <v>450.77726424376289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0.11661054725590436</v>
      </c>
      <c r="J83" s="2">
        <v>2.976288294829274E-2</v>
      </c>
      <c r="K83" s="2">
        <v>0.29463590202094508</v>
      </c>
      <c r="L83" s="2">
        <v>0.44071023779595236</v>
      </c>
      <c r="M83" s="2">
        <v>0.11828042997890721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5.4974328550165819E-3</v>
      </c>
      <c r="X83" s="2">
        <f t="shared" si="21"/>
        <v>2.9829434702557535E-2</v>
      </c>
      <c r="Y83" s="2">
        <f t="shared" si="14"/>
        <v>2.7060652639961952E-3</v>
      </c>
      <c r="Z83" s="2">
        <v>0.15246033240800932</v>
      </c>
      <c r="AA83" s="2">
        <f t="shared" si="15"/>
        <v>1.3830889313878094E-2</v>
      </c>
      <c r="AB83" s="2">
        <v>4771.8111566191565</v>
      </c>
      <c r="AC83" s="2">
        <f t="shared" si="22"/>
        <v>432.88894161207412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0.11379910399873452</v>
      </c>
      <c r="J84" s="2">
        <v>2.9045309293524765E-2</v>
      </c>
      <c r="K84" s="2">
        <v>0.29183985300196502</v>
      </c>
      <c r="L84" s="2">
        <v>0.44615416649336592</v>
      </c>
      <c r="M84" s="2">
        <v>0.11916156721241149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5.4439286974135581E-3</v>
      </c>
      <c r="X84" s="2">
        <f t="shared" si="21"/>
        <v>2.9539117600443528E-2</v>
      </c>
      <c r="Y84" s="2">
        <f t="shared" si="14"/>
        <v>2.6005303508212624E-3</v>
      </c>
      <c r="Z84" s="2">
        <v>0.15090634090498714</v>
      </c>
      <c r="AA84" s="2">
        <f t="shared" si="15"/>
        <v>1.3285316269870798E-2</v>
      </c>
      <c r="AB84" s="2">
        <v>4721.3772402010436</v>
      </c>
      <c r="AC84" s="2">
        <f t="shared" si="22"/>
        <v>415.65509765380364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0.11105544374554065</v>
      </c>
      <c r="J85" s="2">
        <v>2.8345036111661639E-2</v>
      </c>
      <c r="K85" s="2">
        <v>0.2890251513499788</v>
      </c>
      <c r="L85" s="2">
        <v>0.45154430183706407</v>
      </c>
      <c r="M85" s="2">
        <v>0.12003006695575658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5.3901353436981436E-3</v>
      </c>
      <c r="X85" s="2">
        <f t="shared" si="21"/>
        <v>2.9247231301073581E-2</v>
      </c>
      <c r="Y85" s="2">
        <f t="shared" si="14"/>
        <v>2.4987357721371244E-3</v>
      </c>
      <c r="Z85" s="2">
        <v>0.14934742247707528</v>
      </c>
      <c r="AA85" s="2">
        <f t="shared" si="15"/>
        <v>1.2759489716424734E-2</v>
      </c>
      <c r="AB85" s="2">
        <v>4670.8683021874094</v>
      </c>
      <c r="AC85" s="2">
        <f t="shared" si="22"/>
        <v>399.05540437219628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0.10837793226962571</v>
      </c>
      <c r="J86" s="2">
        <v>2.7661646293796499E-2</v>
      </c>
      <c r="K86" s="2">
        <v>0.28619396634363692</v>
      </c>
      <c r="L86" s="2">
        <v>0.45688039315508555</v>
      </c>
      <c r="M86" s="2">
        <v>0.12088606193785709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5.3360913180214853E-3</v>
      </c>
      <c r="X86" s="2">
        <f t="shared" si="21"/>
        <v>2.895398483904283E-2</v>
      </c>
      <c r="Y86" s="2">
        <f t="shared" si="14"/>
        <v>2.4005739152230983E-3</v>
      </c>
      <c r="Z86" s="2">
        <v>0.14778454292689877</v>
      </c>
      <c r="AA86" s="2">
        <f t="shared" si="15"/>
        <v>1.2252811514396353E-2</v>
      </c>
      <c r="AB86" s="2">
        <v>4620.3119448689913</v>
      </c>
      <c r="AC86" s="2">
        <f t="shared" si="22"/>
        <v>383.06990891595927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0.10576497474497931</v>
      </c>
      <c r="J87" s="2">
        <v>2.6994732787385754E-2</v>
      </c>
      <c r="K87" s="2">
        <v>0.28334838060394707</v>
      </c>
      <c r="L87" s="2">
        <v>0.46216222674041169</v>
      </c>
      <c r="M87" s="2">
        <v>0.12172968512327796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5.2818335853261345E-3</v>
      </c>
      <c r="X87" s="2">
        <f t="shared" si="21"/>
        <v>2.8659578788577316E-2</v>
      </c>
      <c r="Y87" s="2">
        <f t="shared" si="14"/>
        <v>2.3059384389361721E-3</v>
      </c>
      <c r="Z87" s="2">
        <v>0.14621862784849643</v>
      </c>
      <c r="AA87" s="2">
        <f t="shared" si="15"/>
        <v>1.1764693296146255E-2</v>
      </c>
      <c r="AB87" s="2">
        <v>4569.7345896987072</v>
      </c>
      <c r="AC87" s="2">
        <f t="shared" si="22"/>
        <v>367.67904803689396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0.10321501479633963</v>
      </c>
      <c r="J88" s="2">
        <v>2.6343898353793343E-2</v>
      </c>
      <c r="K88" s="2">
        <v>0.28049039287001637</v>
      </c>
      <c r="L88" s="2">
        <v>0.46738962434194475</v>
      </c>
      <c r="M88" s="2">
        <v>0.12256106963790769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5.2273976015330681E-3</v>
      </c>
      <c r="X88" s="2">
        <f t="shared" si="21"/>
        <v>2.8364205535852095E-2</v>
      </c>
      <c r="Y88" s="2">
        <f t="shared" si="14"/>
        <v>2.2147244230384631E-3</v>
      </c>
      <c r="Z88" s="2">
        <v>0.14465056393486694</v>
      </c>
      <c r="AA88" s="2">
        <f t="shared" si="15"/>
        <v>1.1294557020040733E-2</v>
      </c>
      <c r="AB88" s="2">
        <v>4519.1615160580986</v>
      </c>
      <c r="AC88" s="2">
        <f t="shared" si="22"/>
        <v>352.86366010211344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0.10072653357215806</v>
      </c>
      <c r="J89" s="2">
        <v>2.5708755331680565E-2</v>
      </c>
      <c r="K89" s="2">
        <v>0.27762192069415581</v>
      </c>
      <c r="L89" s="2">
        <v>0.47256244170421235</v>
      </c>
      <c r="M89" s="2">
        <v>0.12338034869779499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5.172817362267601E-3</v>
      </c>
      <c r="X89" s="2">
        <f t="shared" si="21"/>
        <v>2.8068049543381258E-2</v>
      </c>
      <c r="Y89" s="2">
        <f t="shared" si="14"/>
        <v>2.1268284990135977E-3</v>
      </c>
      <c r="Z89" s="2">
        <v>0.143081200247234</v>
      </c>
      <c r="AA89" s="2">
        <f t="shared" si="15"/>
        <v>1.084183544312747E-2</v>
      </c>
      <c r="AB89" s="2">
        <v>4468.6168988833761</v>
      </c>
      <c r="AC89" s="2">
        <f t="shared" si="22"/>
        <v>338.60499487254424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9.8298048839914456E-2</v>
      </c>
      <c r="J90" s="2">
        <v>2.5088925406100457E-2</v>
      </c>
      <c r="K90" s="2">
        <v>0.27474480305856508</v>
      </c>
      <c r="L90" s="2">
        <v>0.4776805671543764</v>
      </c>
      <c r="M90" s="2">
        <v>0.12418765554104536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5.1181254501640461E-3</v>
      </c>
      <c r="X90" s="2">
        <f t="shared" si="21"/>
        <v>2.7771287606696161E-2</v>
      </c>
      <c r="Y90" s="2">
        <f t="shared" si="14"/>
        <v>2.0421489638710439E-3</v>
      </c>
      <c r="Z90" s="2">
        <v>0.14151134944708976</v>
      </c>
      <c r="AA90" s="2">
        <f t="shared" si="15"/>
        <v>1.0405972518886288E-2</v>
      </c>
      <c r="AB90" s="2">
        <v>4418.1238451827076</v>
      </c>
      <c r="AC90" s="2">
        <f t="shared" si="22"/>
        <v>324.88472124419388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9.5928114103243908E-2</v>
      </c>
      <c r="J91" s="2">
        <v>2.4484039383159281E-2</v>
      </c>
      <c r="K91" s="2">
        <v>0.27186080291575743</v>
      </c>
      <c r="L91" s="2">
        <v>0.48274392023516427</v>
      </c>
      <c r="M91" s="2">
        <v>0.12498312336267685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5.0633530807878691E-3</v>
      </c>
      <c r="X91" s="2">
        <f t="shared" si="21"/>
        <v>2.7474089103522063E-2</v>
      </c>
      <c r="Y91" s="2">
        <f t="shared" si="14"/>
        <v>1.9605858783326075E-3</v>
      </c>
      <c r="Z91" s="2">
        <v>0.13994178899204474</v>
      </c>
      <c r="AA91" s="2">
        <f t="shared" si="15"/>
        <v>9.986423726464206E-3</v>
      </c>
      <c r="AB91" s="2">
        <v>4367.704429475486</v>
      </c>
      <c r="AC91" s="2">
        <f t="shared" si="22"/>
        <v>311.68493313442161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9.361531774034948E-2</v>
      </c>
      <c r="J92" s="2">
        <v>2.3893736970110803E-2</v>
      </c>
      <c r="K92" s="2">
        <v>0.26897160965482597</v>
      </c>
      <c r="L92" s="2">
        <v>0.48775245038237808</v>
      </c>
      <c r="M92" s="2">
        <v>0.12576688525233745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5.0085301472138077E-3</v>
      </c>
      <c r="X92" s="2">
        <f t="shared" si="21"/>
        <v>2.7176616235661966E-2</v>
      </c>
      <c r="Y92" s="2">
        <f t="shared" si="14"/>
        <v>1.8820411506976929E-3</v>
      </c>
      <c r="Z92" s="2">
        <v>0.13837326229648783</v>
      </c>
      <c r="AA92" s="2">
        <f t="shared" si="15"/>
        <v>9.5826563373456065E-3</v>
      </c>
      <c r="AB92" s="2">
        <v>4317.3797281835314</v>
      </c>
      <c r="AC92" s="2">
        <f t="shared" si="22"/>
        <v>298.9881536821689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9.1358282163187393E-2</v>
      </c>
      <c r="J93" s="2">
        <v>2.331766656075247E-2</v>
      </c>
      <c r="K93" s="2">
        <v>0.26607884149559752</v>
      </c>
      <c r="L93" s="2">
        <v>0.49270613564567523</v>
      </c>
      <c r="M93" s="2">
        <v>0.12653907413478918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4.9536852632971473E-3</v>
      </c>
      <c r="X93" s="2">
        <f t="shared" si="21"/>
        <v>2.6879024263789408E-2</v>
      </c>
      <c r="Y93" s="2">
        <f t="shared" si="14"/>
        <v>1.8064186075921426E-3</v>
      </c>
      <c r="Z93" s="2">
        <v>0.13680647985803115</v>
      </c>
      <c r="AA93" s="2">
        <f t="shared" si="15"/>
        <v>9.1941496249792354E-3</v>
      </c>
      <c r="AB93" s="2">
        <v>4267.1698530033473</v>
      </c>
      <c r="AC93" s="2">
        <f t="shared" si="22"/>
        <v>286.77733791869269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8.915566299692404E-2</v>
      </c>
      <c r="J94" s="2">
        <v>2.2755485025995604E-2</v>
      </c>
      <c r="K94" s="2">
        <v>0.26318404781266524</v>
      </c>
      <c r="L94" s="2">
        <v>0.49760498145134985</v>
      </c>
      <c r="M94" s="2">
        <v>0.12729982271306703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4.8988458056746231E-3</v>
      </c>
      <c r="X94" s="2">
        <f t="shared" si="21"/>
        <v>2.6581461735348155E-2</v>
      </c>
      <c r="Y94" s="2">
        <f t="shared" si="14"/>
        <v>1.7336240527199192E-3</v>
      </c>
      <c r="Z94" s="2">
        <v>0.13524212035068914</v>
      </c>
      <c r="AA94" s="2">
        <f t="shared" si="15"/>
        <v>8.8203950224833589E-3</v>
      </c>
      <c r="AB94" s="2">
        <v>4217.0939832878094</v>
      </c>
      <c r="AC94" s="2">
        <f t="shared" si="22"/>
        <v>275.03587405376538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8.7006148279176104E-2</v>
      </c>
      <c r="J95" s="2">
        <v>2.2206857509484867E-2</v>
      </c>
      <c r="K95" s="2">
        <v>0.26028871139123871</v>
      </c>
      <c r="L95" s="2">
        <v>0.50244901940587872</v>
      </c>
      <c r="M95" s="2">
        <v>0.1280492634142234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4.8440379545288681E-3</v>
      </c>
      <c r="X95" s="2">
        <f t="shared" si="21"/>
        <v>2.628407070574278E-2</v>
      </c>
      <c r="Y95" s="2">
        <f t="shared" si="14"/>
        <v>1.6635653146562907E-3</v>
      </c>
      <c r="Z95" s="2">
        <v>0.13368083168571623</v>
      </c>
      <c r="AA95" s="2">
        <f t="shared" si="15"/>
        <v>8.4608962331764737E-3</v>
      </c>
      <c r="AB95" s="2">
        <v>4167.1703974648726</v>
      </c>
      <c r="AC95" s="2">
        <f t="shared" si="22"/>
        <v>263.7475835114987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8.4908457678556579E-2</v>
      </c>
      <c r="J96" s="2">
        <v>2.1671457228145296E-2</v>
      </c>
      <c r="K96" s="2">
        <v>0.2573942506166973</v>
      </c>
      <c r="L96" s="2">
        <v>0.5072383061390312</v>
      </c>
      <c r="M96" s="2">
        <v>0.12878752833757146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4.7892867331524869E-3</v>
      </c>
      <c r="X96" s="2">
        <f t="shared" si="21"/>
        <v>2.5986986953015961E-2</v>
      </c>
      <c r="Y96" s="2">
        <f t="shared" si="14"/>
        <v>1.5961522846475106E-3</v>
      </c>
      <c r="Z96" s="2">
        <v>0.13212323204100243</v>
      </c>
      <c r="AA96" s="2">
        <f t="shared" si="15"/>
        <v>8.1151692983316096E-3</v>
      </c>
      <c r="AB96" s="2">
        <v>4117.416503520154</v>
      </c>
      <c r="AC96" s="2">
        <f t="shared" si="22"/>
        <v>252.89671983986327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8.2861341732061597E-2</v>
      </c>
      <c r="J97" s="2">
        <v>2.1148965277538068E-2</v>
      </c>
      <c r="K97" s="2">
        <v>0.2545020215996841</v>
      </c>
      <c r="L97" s="2">
        <v>0.5119729221853746</v>
      </c>
      <c r="M97" s="2">
        <v>0.12951474920534345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4.7346160463433984E-3</v>
      </c>
      <c r="X97" s="2">
        <f t="shared" si="21"/>
        <v>2.5690340186184144E-2</v>
      </c>
      <c r="Y97" s="2">
        <f t="shared" si="14"/>
        <v>1.5312969453108547E-3</v>
      </c>
      <c r="Z97" s="2">
        <v>0.13056991085990166</v>
      </c>
      <c r="AA97" s="2">
        <f t="shared" si="15"/>
        <v>7.7827426262266188E-3</v>
      </c>
      <c r="AB97" s="2">
        <v>4067.848868569537</v>
      </c>
      <c r="AC97" s="2">
        <f t="shared" si="22"/>
        <v>242.46796660857964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8.0863581100843435E-2</v>
      </c>
      <c r="J98" s="2">
        <v>2.0639070441909102E-2</v>
      </c>
      <c r="K98" s="2">
        <v>0.25161332023852728</v>
      </c>
      <c r="L98" s="2">
        <v>0.51665297090303974</v>
      </c>
      <c r="M98" s="2">
        <v>0.13023105731568224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4.6800487176651417E-3</v>
      </c>
      <c r="X98" s="2">
        <f t="shared" si="21"/>
        <v>2.5394254247414427E-2</v>
      </c>
      <c r="Y98" s="2">
        <f t="shared" si="14"/>
        <v>1.4689133910646694E-3</v>
      </c>
      <c r="Z98" s="2">
        <v>0.12902142982034531</v>
      </c>
      <c r="AA98" s="2">
        <f t="shared" si="15"/>
        <v>7.4631569862585049E-3</v>
      </c>
      <c r="AB98" s="2">
        <v>4018.4832475472326</v>
      </c>
      <c r="AC98" s="2">
        <f t="shared" si="22"/>
        <v>232.44643440128502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7.8913985843926726E-2</v>
      </c>
      <c r="J99" s="2">
        <v>2.0141469008817289E-2</v>
      </c>
      <c r="K99" s="2">
        <v>0.24872938422072813</v>
      </c>
      <c r="L99" s="2">
        <v>0.52127857742864259</v>
      </c>
      <c r="M99" s="2">
        <v>0.13093658349788712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4.6256065256028434E-3</v>
      </c>
      <c r="X99" s="2">
        <f t="shared" si="21"/>
        <v>2.509884730820925E-2</v>
      </c>
      <c r="Y99" s="2">
        <f t="shared" si="14"/>
        <v>1.4089178410564619E-3</v>
      </c>
      <c r="Z99" s="2">
        <v>0.12747832377506937</v>
      </c>
      <c r="AA99" s="2">
        <f t="shared" si="15"/>
        <v>7.1559654716064304E-3</v>
      </c>
      <c r="AB99" s="2">
        <v>3969.3346110340444</v>
      </c>
      <c r="AC99" s="2">
        <f t="shared" si="22"/>
        <v>222.81765699971453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7.7011394709435063E-2</v>
      </c>
      <c r="J100" s="2">
        <v>1.9655864588232017E-2</v>
      </c>
      <c r="K100" s="2">
        <v>0.24585139496520922</v>
      </c>
      <c r="L100" s="2">
        <v>0.52584988766728835</v>
      </c>
      <c r="M100" s="2">
        <v>0.13163145806983717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4.5713102386457649E-3</v>
      </c>
      <c r="X100" s="2">
        <f t="shared" si="21"/>
        <v>2.48042320597666E-2</v>
      </c>
      <c r="Y100" s="2">
        <f t="shared" si="14"/>
        <v>1.3512286453005447E-3</v>
      </c>
      <c r="Z100" s="2">
        <v>0.12594110166376221</v>
      </c>
      <c r="AA100" s="2">
        <f t="shared" si="15"/>
        <v>6.8607334336632901E-3</v>
      </c>
      <c r="AB100" s="2">
        <v>3920.4171722499364</v>
      </c>
      <c r="AC100" s="2">
        <f t="shared" si="22"/>
        <v>213.56758685002077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7.5154674442905967E-2</v>
      </c>
      <c r="J101" s="2">
        <v>1.9181967935992181E-2</v>
      </c>
      <c r="K101" s="2">
        <v>0.2429804795069703</v>
      </c>
      <c r="L101" s="2">
        <v>0.53036706731661576</v>
      </c>
      <c r="M101" s="2">
        <v>0.13231581079751759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4.5171796493274075E-3</v>
      </c>
      <c r="X101" s="2">
        <f t="shared" si="21"/>
        <v>2.4510515897683886E-2</v>
      </c>
      <c r="Y101" s="2">
        <f t="shared" si="14"/>
        <v>1.2957662846839807E-3</v>
      </c>
      <c r="Z101" s="2">
        <v>0.12441024739791821</v>
      </c>
      <c r="AA101" s="2">
        <f t="shared" si="15"/>
        <v>6.5770383912094037E-3</v>
      </c>
      <c r="AB101" s="2">
        <v>3871.7444132343353</v>
      </c>
      <c r="AC101" s="2">
        <f t="shared" si="22"/>
        <v>204.68258989426988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7.3342719112282087E-2</v>
      </c>
      <c r="J102" s="2">
        <v>1.8719496781521523E-2</v>
      </c>
      <c r="K102" s="2">
        <v>0.24011771232575554</v>
      </c>
      <c r="L102" s="2">
        <v>0.53483030092386574</v>
      </c>
      <c r="M102" s="2">
        <v>0.13298977085657684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4.4632336072499834E-3</v>
      </c>
      <c r="X102" s="2">
        <f t="shared" si="21"/>
        <v>2.4217801101150897E-2</v>
      </c>
      <c r="Y102" s="2">
        <f t="shared" si="14"/>
        <v>1.2424533654490375E-3</v>
      </c>
      <c r="Z102" s="2">
        <v>0.12288622071916094</v>
      </c>
      <c r="AA102" s="2">
        <f t="shared" si="15"/>
        <v>6.3044699170718248E-3</v>
      </c>
      <c r="AB102" s="2">
        <v>3823.3291102369831</v>
      </c>
      <c r="AC102" s="2">
        <f t="shared" si="22"/>
        <v>196.14943984354821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7.157444944917675E-2</v>
      </c>
      <c r="J103" s="2">
        <v>1.8268175659697728E-2</v>
      </c>
      <c r="K103" s="2">
        <v>0.23726411712029272</v>
      </c>
      <c r="L103" s="2">
        <v>0.53923979097498997</v>
      </c>
      <c r="M103" s="2">
        <v>0.13365346679584464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4.4094900511242319E-3</v>
      </c>
      <c r="X103" s="2">
        <f t="shared" si="21"/>
        <v>2.392618500679998E-2</v>
      </c>
      <c r="Y103" s="2">
        <f t="shared" si="14"/>
        <v>1.1912146087157119E-3</v>
      </c>
      <c r="Z103" s="2">
        <v>0.12136945803177954</v>
      </c>
      <c r="AA103" s="2">
        <f t="shared" si="15"/>
        <v>6.0426295047988016E-3</v>
      </c>
      <c r="AB103" s="2">
        <v>3775.1833583415355</v>
      </c>
      <c r="AC103" s="2">
        <f t="shared" si="22"/>
        <v>187.95531196297225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6.9848812206021252E-2</v>
      </c>
      <c r="J104" s="2">
        <v>1.782773574677509E-2</v>
      </c>
      <c r="K104" s="2">
        <v>0.23442066852962315</v>
      </c>
      <c r="L104" s="2">
        <v>0.54359575701483953</v>
      </c>
      <c r="M104" s="2">
        <v>0.13430702650274276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4.355966039849557E-3</v>
      </c>
      <c r="X104" s="2">
        <f t="shared" si="21"/>
        <v>2.3635760177348916E-2</v>
      </c>
      <c r="Y104" s="2">
        <f t="shared" si="14"/>
        <v>1.1419768355633141E-3</v>
      </c>
      <c r="Z104" s="2">
        <v>0.11986037321020168</v>
      </c>
      <c r="AA104" s="2">
        <f t="shared" si="15"/>
        <v>5.7911304176795344E-3</v>
      </c>
      <c r="AB104" s="2">
        <v>3727.3185953434904</v>
      </c>
      <c r="AC104" s="2">
        <f t="shared" si="22"/>
        <v>180.08777643317939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6.8164779528711292E-2</v>
      </c>
      <c r="J105" s="2">
        <v>1.7397914700263032E-2</v>
      </c>
      <c r="K105" s="2">
        <v>0.23158829380300069</v>
      </c>
      <c r="L105" s="2">
        <v>0.54789843479750389</v>
      </c>
      <c r="M105" s="2">
        <v>0.13495057717052286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4.3026777826643547E-3</v>
      </c>
      <c r="X105" s="2">
        <f t="shared" si="21"/>
        <v>2.3346614565198591E-2</v>
      </c>
      <c r="Y105" s="2">
        <f t="shared" si="14"/>
        <v>1.0946689481515755E-3</v>
      </c>
      <c r="Z105" s="2">
        <v>0.11835935838210737</v>
      </c>
      <c r="AA105" s="2">
        <f t="shared" si="15"/>
        <v>5.5495975222536395E-3</v>
      </c>
      <c r="AB105" s="2">
        <v>3679.7456249034853</v>
      </c>
      <c r="AC105" s="2">
        <f t="shared" si="22"/>
        <v>172.53479134756068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6.6521348344378506E-2</v>
      </c>
      <c r="J106" s="2">
        <v>1.6978456502665096E-2</v>
      </c>
      <c r="K106" s="2">
        <v>0.22876787441979796</v>
      </c>
      <c r="L106" s="2">
        <v>0.55214807546589295</v>
      </c>
      <c r="M106" s="2">
        <v>0.13558424526726731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4.2496406683890653E-3</v>
      </c>
      <c r="X106" s="2">
        <f t="shared" si="21"/>
        <v>2.3058831671107734E-2</v>
      </c>
      <c r="Y106" s="2">
        <f t="shared" si="14"/>
        <v>1.0492219073225879E-3</v>
      </c>
      <c r="Z106" s="2">
        <v>0.11686678468786806</v>
      </c>
      <c r="AA106" s="2">
        <f t="shared" si="15"/>
        <v>5.3176671082820984E-3</v>
      </c>
      <c r="AB106" s="2">
        <v>3632.4746389963866</v>
      </c>
      <c r="AC106" s="2">
        <f t="shared" si="22"/>
        <v>165.28469539955779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6.4917539763922852E-2</v>
      </c>
      <c r="J107" s="2">
        <v>1.6569111308985349E-2</v>
      </c>
      <c r="K107" s="2">
        <v>0.22596024766081949</v>
      </c>
      <c r="L107" s="2">
        <v>0.55634494475968299</v>
      </c>
      <c r="M107" s="2">
        <v>0.13620815650659118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4.1968692937900398E-3</v>
      </c>
      <c r="X107" s="2">
        <f t="shared" si="21"/>
        <v>2.2772490698097145E-2</v>
      </c>
      <c r="Y107" s="2">
        <f t="shared" si="14"/>
        <v>1.0055687070917648E-3</v>
      </c>
      <c r="Z107" s="2">
        <v>0.11538300301697833</v>
      </c>
      <c r="AA107" s="2">
        <f t="shared" si="15"/>
        <v>5.0949866969906416E-3</v>
      </c>
      <c r="AB107" s="2">
        <v>3585.5152396760795</v>
      </c>
      <c r="AC107" s="2">
        <f t="shared" si="22"/>
        <v>158.32620030975207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6.3352398498949553E-2</v>
      </c>
      <c r="J108" s="2">
        <v>1.616963529791136E-2</v>
      </c>
      <c r="K108" s="2">
        <v>0.22316620813238425</v>
      </c>
      <c r="L108" s="2">
        <v>0.5604893222507713</v>
      </c>
      <c r="M108" s="2">
        <v>0.13682243581998541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4.1443774910883135E-3</v>
      </c>
      <c r="X108" s="2">
        <f t="shared" si="21"/>
        <v>2.2487666700714105E-2</v>
      </c>
      <c r="Y108" s="2">
        <f t="shared" si="14"/>
        <v>9.636443464027158E-4</v>
      </c>
      <c r="Z108" s="2">
        <v>0.11390834472212812</v>
      </c>
      <c r="AA108" s="2">
        <f t="shared" si="15"/>
        <v>4.8812148392471813E-3</v>
      </c>
      <c r="AB108" s="2">
        <v>3538.8764601753082</v>
      </c>
      <c r="AC108" s="2">
        <f t="shared" si="22"/>
        <v>151.6483830382144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6.18249922927636E-2</v>
      </c>
      <c r="J109" s="2">
        <v>1.5779790526585097E-2</v>
      </c>
      <c r="K109" s="2">
        <v>0.22038650924450265</v>
      </c>
      <c r="L109" s="2">
        <v>0.56458150060540802</v>
      </c>
      <c r="M109" s="2">
        <v>0.13742720733074257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4.0921783546367108E-3</v>
      </c>
      <c r="X109" s="2">
        <f t="shared" si="21"/>
        <v>2.220443072978413E-2</v>
      </c>
      <c r="Y109" s="2">
        <f t="shared" si="14"/>
        <v>9.2338579849078259E-4</v>
      </c>
      <c r="Z109" s="2">
        <v>0.11244312231154692</v>
      </c>
      <c r="AA109" s="2">
        <f t="shared" si="15"/>
        <v>4.6760209051958839E-3</v>
      </c>
      <c r="AB109" s="2">
        <v>3492.5667853594073</v>
      </c>
      <c r="AC109" s="2">
        <f t="shared" si="22"/>
        <v>145.24067782362079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6.0334411365082836E-2</v>
      </c>
      <c r="J110" s="2">
        <v>1.5399344788875263E-2</v>
      </c>
      <c r="K110" s="2">
        <v>0.21762186464443806</v>
      </c>
      <c r="L110" s="2">
        <v>0.56862178487219661</v>
      </c>
      <c r="M110" s="2">
        <v>0.13802259432940919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4.0402842667885963E-3</v>
      </c>
      <c r="X110" s="2">
        <f t="shared" si="21"/>
        <v>2.1922849972776513E-2</v>
      </c>
      <c r="Y110" s="2">
        <f t="shared" si="14"/>
        <v>8.8473197817210032E-4</v>
      </c>
      <c r="Z110" s="2">
        <v>0.11098763012023383</v>
      </c>
      <c r="AA110" s="2">
        <f t="shared" si="15"/>
        <v>4.4790848667415123E-3</v>
      </c>
      <c r="AB110" s="2">
        <v>3446.5941715522376</v>
      </c>
      <c r="AC110" s="2">
        <f t="shared" si="22"/>
        <v>139.09286808697024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5.8879767870138724E-2</v>
      </c>
      <c r="J111" s="2">
        <v>1.502807147706663E-2</v>
      </c>
      <c r="K111" s="2">
        <v>0.21487294960690773</v>
      </c>
      <c r="L111" s="2">
        <v>0.5726104917951792</v>
      </c>
      <c r="M111" s="2">
        <v>0.13860871925070964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3.9887069229825878E-3</v>
      </c>
      <c r="X111" s="2">
        <f t="shared" si="21"/>
        <v>2.1642987889915647E-2</v>
      </c>
      <c r="Y111" s="2">
        <f t="shared" si="14"/>
        <v>8.4762370734930417E-4</v>
      </c>
      <c r="Z111" s="2">
        <v>0.10954214496067077</v>
      </c>
      <c r="AA111" s="2">
        <f t="shared" si="15"/>
        <v>4.2900970741577464E-3</v>
      </c>
      <c r="AB111" s="2">
        <v>3400.9660657521599</v>
      </c>
      <c r="AC111" s="2">
        <f t="shared" si="22"/>
        <v>133.19507823433239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5.7460195367842241E-2</v>
      </c>
      <c r="J112" s="2">
        <v>1.4665749446884011E-2</v>
      </c>
      <c r="K112" s="2">
        <v>0.21214040238214438</v>
      </c>
      <c r="L112" s="2">
        <v>0.57654794915124274</v>
      </c>
      <c r="M112" s="2">
        <v>0.13918570365188848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3.9374573560635451E-3</v>
      </c>
      <c r="X112" s="2">
        <f t="shared" si="21"/>
        <v>2.1364904346148322E-2</v>
      </c>
      <c r="Y112" s="2">
        <f t="shared" si="14"/>
        <v>8.1200367899996091E-4</v>
      </c>
      <c r="Z112" s="2">
        <v>0.10810692675360044</v>
      </c>
      <c r="AA112" s="2">
        <f t="shared" si="15"/>
        <v>4.1087580279819264E-3</v>
      </c>
      <c r="AB112" s="2">
        <v>3355.6894242553863</v>
      </c>
      <c r="AC112" s="2">
        <f t="shared" si="22"/>
        <v>127.53776538989601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5.6074848307699682E-2</v>
      </c>
      <c r="J113" s="2">
        <v>1.431216288577046E-2</v>
      </c>
      <c r="K113" s="2">
        <v>0.20942482550300673</v>
      </c>
      <c r="L113" s="2">
        <v>0.5804344951111049</v>
      </c>
      <c r="M113" s="2">
        <v>0.13975366819242011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3.8865459598621532E-3</v>
      </c>
      <c r="X113" s="2">
        <f t="shared" si="21"/>
        <v>2.1088655739088094E-2</v>
      </c>
      <c r="Y113" s="2">
        <f t="shared" si="14"/>
        <v>7.7781641989190713E-4</v>
      </c>
      <c r="Z113" s="2">
        <v>0.10668221913943403</v>
      </c>
      <c r="AA113" s="2">
        <f t="shared" si="15"/>
        <v>3.9347781472555167E-3</v>
      </c>
      <c r="AB113" s="2">
        <v>3310.7707307035826</v>
      </c>
      <c r="AC113" s="2">
        <f t="shared" si="22"/>
        <v>122.11171108766597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5.4722901525171209E-2</v>
      </c>
      <c r="J114" s="2">
        <v>1.3967101184341232E-2</v>
      </c>
      <c r="K114" s="2">
        <v>0.20672678705229491</v>
      </c>
      <c r="L114" s="2">
        <v>0.58427047762315898</v>
      </c>
      <c r="M114" s="2">
        <v>0.14031273261503557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3.8359825120540814E-3</v>
      </c>
      <c r="X114" s="2">
        <f t="shared" si="21"/>
        <v>2.0814295123050611E-2</v>
      </c>
      <c r="Y114" s="2">
        <f t="shared" si="14"/>
        <v>7.4500825224853577E-4</v>
      </c>
      <c r="Z114" s="2">
        <v>0.1052682500708392</v>
      </c>
      <c r="AA114" s="2">
        <f t="shared" si="15"/>
        <v>3.7678775350737598E-3</v>
      </c>
      <c r="AB114" s="2">
        <v>3266.216013572131</v>
      </c>
      <c r="AC114" s="2">
        <f t="shared" si="22"/>
        <v>116.90801294744553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5.3403549750171961E-2</v>
      </c>
      <c r="J115" s="2">
        <v>1.3630358810936952E-2</v>
      </c>
      <c r="K115" s="2">
        <v>0.20404682189139597</v>
      </c>
      <c r="L115" s="2">
        <v>0.58805625381947857</v>
      </c>
      <c r="M115" s="2">
        <v>0.14086301572801843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3.7857761963195902E-3</v>
      </c>
      <c r="X115" s="2">
        <f t="shared" si="21"/>
        <v>2.0541872329293092E-2</v>
      </c>
      <c r="Y115" s="2">
        <f t="shared" si="14"/>
        <v>7.1352725456775548E-4</v>
      </c>
      <c r="Z115" s="2">
        <v>0.10386523238704352</v>
      </c>
      <c r="AA115" s="2">
        <f t="shared" si="15"/>
        <v>3.6077857423194031E-3</v>
      </c>
      <c r="AB115" s="2">
        <v>3222.0308631150315</v>
      </c>
      <c r="AC115" s="2">
        <f t="shared" si="22"/>
        <v>111.91807635824011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5.2116007127423029E-2</v>
      </c>
      <c r="J116" s="2">
        <v>1.3301735189201278E-2</v>
      </c>
      <c r="K116" s="2">
        <v>0.20138543285135366</v>
      </c>
      <c r="L116" s="2">
        <v>0.59179218944330114</v>
      </c>
      <c r="M116" s="2">
        <v>0.14140463538872278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3.7359356238225727E-3</v>
      </c>
      <c r="X116" s="2">
        <f t="shared" si="21"/>
        <v>2.0271434082561039E-2</v>
      </c>
      <c r="Y116" s="2">
        <f t="shared" si="14"/>
        <v>6.8332322178003022E-4</v>
      </c>
      <c r="Z116" s="2">
        <v>0.10247336437037391</v>
      </c>
      <c r="AA116" s="2">
        <f t="shared" si="15"/>
        <v>3.4542415303730903E-3</v>
      </c>
      <c r="AB116" s="2">
        <v>3178.220447781956</v>
      </c>
      <c r="AC116" s="2">
        <f t="shared" si="22"/>
        <v>107.13360618989633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5.0859506748366708E-2</v>
      </c>
      <c r="J117" s="2">
        <v>1.298103457861011E-2</v>
      </c>
      <c r="K117" s="2">
        <v>0.19874309188742745</v>
      </c>
      <c r="L117" s="2">
        <v>0.59547865829732949</v>
      </c>
      <c r="M117" s="2">
        <v>0.14193770848826809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3.6864688540283463E-3</v>
      </c>
      <c r="X117" s="2">
        <f t="shared" si="21"/>
        <v>2.000302411404695E-2</v>
      </c>
      <c r="Y117" s="2">
        <f t="shared" si="14"/>
        <v>6.5434762491440538E-4</v>
      </c>
      <c r="Z117" s="2">
        <v>0.10109283028553884</v>
      </c>
      <c r="AA117" s="2">
        <f t="shared" si="15"/>
        <v>3.3069926335170616E-3</v>
      </c>
      <c r="AB117" s="2">
        <v>3134.7895301225858</v>
      </c>
      <c r="AC117" s="2">
        <f t="shared" si="22"/>
        <v>102.54659855165559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4.9633300194367028E-2</v>
      </c>
      <c r="J118" s="2">
        <v>1.2668065957881216E-2</v>
      </c>
      <c r="K118" s="2">
        <v>0.19612024119817689</v>
      </c>
      <c r="L118" s="2">
        <v>0.59911604171220978</v>
      </c>
      <c r="M118" s="2">
        <v>0.14246235093736692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3.6373834148802908E-3</v>
      </c>
      <c r="X118" s="2">
        <f t="shared" si="21"/>
        <v>1.9736683270870092E-2</v>
      </c>
      <c r="Y118" s="2">
        <f t="shared" si="14"/>
        <v>6.265535704261388E-4</v>
      </c>
      <c r="Z118" s="2">
        <v>9.9723800902145845E-2</v>
      </c>
      <c r="AA118" s="2">
        <f t="shared" si="15"/>
        <v>3.1657955216783671E-3</v>
      </c>
      <c r="AB118" s="2">
        <v>3091.7424821929121</v>
      </c>
      <c r="AC118" s="2">
        <f t="shared" si="22"/>
        <v>98.149332614321423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4.8436657090923617E-2</v>
      </c>
      <c r="J119" s="2">
        <v>1.2362642911194807E-2</v>
      </c>
      <c r="K119" s="2">
        <v>0.19351729431007908</v>
      </c>
      <c r="L119" s="2">
        <v>0.60270472803456143</v>
      </c>
      <c r="M119" s="2">
        <v>0.14297867765324293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3.588686322351653E-3</v>
      </c>
      <c r="X119" s="2">
        <f t="shared" si="21"/>
        <v>1.9472449622165888E-2</v>
      </c>
      <c r="Y119" s="2">
        <f t="shared" si="14"/>
        <v>5.998957593246029E-4</v>
      </c>
      <c r="Z119" s="2">
        <v>9.8366434000934116E-2</v>
      </c>
      <c r="AA119" s="2">
        <f t="shared" si="15"/>
        <v>3.0304151640927583E-3</v>
      </c>
      <c r="AB119" s="2">
        <v>3049.0833004778124</v>
      </c>
      <c r="AC119" s="2">
        <f t="shared" si="22"/>
        <v>93.934362510917225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4.7268864672633346E-2</v>
      </c>
      <c r="J120" s="2">
        <v>1.2064583517157298E-2</v>
      </c>
      <c r="K120" s="2">
        <v>0.19093463712865968</v>
      </c>
      <c r="L120" s="2">
        <v>0.6062451121339536</v>
      </c>
      <c r="M120" s="2">
        <v>0.14348680254759794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3.5403840993921687E-3</v>
      </c>
      <c r="X120" s="2">
        <f t="shared" si="21"/>
        <v>1.9210358561891541E-2</v>
      </c>
      <c r="Y120" s="2">
        <f t="shared" si="14"/>
        <v>5.7433044622754641E-4</v>
      </c>
      <c r="Z120" s="2">
        <v>9.7020874864187756E-2</v>
      </c>
      <c r="AA120" s="2">
        <f t="shared" si="15"/>
        <v>2.900624794410357E-3</v>
      </c>
      <c r="AB120" s="2">
        <v>3006.8156203437911</v>
      </c>
      <c r="AC120" s="2">
        <f t="shared" si="22"/>
        <v>89.894509329031862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4.612922735864055E-2</v>
      </c>
      <c r="J121" s="2">
        <v>1.1773710240442126E-2</v>
      </c>
      <c r="K121" s="2">
        <v>0.18837262895709181</v>
      </c>
      <c r="L121" s="2">
        <v>0.6097375949282392</v>
      </c>
      <c r="M121" s="2">
        <v>0.14398683851558813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3.4924827942856007E-3</v>
      </c>
      <c r="X121" s="2">
        <f t="shared" si="21"/>
        <v>1.8950442908435262E-2</v>
      </c>
      <c r="Y121" s="2">
        <f t="shared" si="14"/>
        <v>5.4981539845493392E-4</v>
      </c>
      <c r="Z121" s="2">
        <v>9.5687256750784308E-2</v>
      </c>
      <c r="AA121" s="2">
        <f t="shared" si="15"/>
        <v>2.7762056777086734E-3</v>
      </c>
      <c r="AB121" s="2">
        <v>2964.9427300354268</v>
      </c>
      <c r="AC121" s="2">
        <f t="shared" si="22"/>
        <v>86.022853206500116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4.5017066338323079E-2</v>
      </c>
      <c r="J122" s="2">
        <v>1.1489849826043064E-2</v>
      </c>
      <c r="K122" s="2">
        <v>0.18583160348319042</v>
      </c>
      <c r="L122" s="2">
        <v>0.61318258292667471</v>
      </c>
      <c r="M122" s="2">
        <v>0.14447889742577061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3.4449879984355114E-3</v>
      </c>
      <c r="X122" s="2">
        <f t="shared" si="21"/>
        <v>1.8692733001123032E-2</v>
      </c>
      <c r="Y122" s="2">
        <f t="shared" si="14"/>
        <v>5.2630985526453712E-4</v>
      </c>
      <c r="Z122" s="2">
        <v>9.4365701356318693E-2</v>
      </c>
      <c r="AA122" s="2">
        <f t="shared" si="15"/>
        <v>2.6569468798274066E-3</v>
      </c>
      <c r="AB122" s="2">
        <v>2923.4675842286747</v>
      </c>
      <c r="AC122" s="2">
        <f t="shared" si="22"/>
        <v>82.312725540642987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4.3931719166967295E-2</v>
      </c>
      <c r="J123" s="2">
        <v>1.1212833196077052E-2</v>
      </c>
      <c r="K123" s="2">
        <v>0.18331186973570496</v>
      </c>
      <c r="L123" s="2">
        <v>0.61658048779026964</v>
      </c>
      <c r="M123" s="2">
        <v>0.14496309011098291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3.3979048635949249E-3</v>
      </c>
      <c r="X123" s="2">
        <f t="shared" si="21"/>
        <v>1.8437256793707897E-2</v>
      </c>
      <c r="Y123" s="2">
        <f t="shared" si="14"/>
        <v>5.0377448732073392E-4</v>
      </c>
      <c r="Z123" s="2">
        <v>9.3056319258732534E-2</v>
      </c>
      <c r="AA123" s="2">
        <f t="shared" si="15"/>
        <v>2.5426450393922538E-3</v>
      </c>
      <c r="AB123" s="2">
        <v>2882.3928171538173</v>
      </c>
      <c r="AC123" s="2">
        <f t="shared" si="22"/>
        <v>78.757701319980626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4.2872539371191183E-2</v>
      </c>
      <c r="J124" s="2">
        <v>1.0942495349075095E-2</v>
      </c>
      <c r="K124" s="2">
        <v>0.18081371301078888</v>
      </c>
      <c r="L124" s="2">
        <v>0.61993172590882761</v>
      </c>
      <c r="M124" s="2">
        <v>0.14543952636011914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3.3512381185579754E-3</v>
      </c>
      <c r="X124" s="2">
        <f t="shared" si="21"/>
        <v>1.8184039944939966E-2</v>
      </c>
      <c r="Y124" s="2">
        <f t="shared" si="14"/>
        <v>4.8217135647872608E-4</v>
      </c>
      <c r="Z124" s="2">
        <v>9.1759210349865977E-2</v>
      </c>
      <c r="AA124" s="2">
        <f t="shared" si="15"/>
        <v>2.4331041428515576E-3</v>
      </c>
      <c r="AB124" s="2">
        <v>2841.720755300516</v>
      </c>
      <c r="AC124" s="2">
        <f t="shared" si="22"/>
        <v>75.351591586130539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4.1838896063880651E-2</v>
      </c>
      <c r="J125" s="2">
        <v>1.0678675261701208E-2</v>
      </c>
      <c r="K125" s="2">
        <v>0.17833739576949967</v>
      </c>
      <c r="L125" s="2">
        <v>0.6232367179941527</v>
      </c>
      <c r="M125" s="2">
        <v>0.14590831491076769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3.3049920853250869E-3</v>
      </c>
      <c r="X125" s="2">
        <f t="shared" si="21"/>
        <v>1.7933105906279737E-2</v>
      </c>
      <c r="Y125" s="2">
        <f t="shared" si="14"/>
        <v>4.6146387595650417E-4</v>
      </c>
      <c r="Z125" s="2">
        <v>9.047446425333773E-2</v>
      </c>
      <c r="AA125" s="2">
        <f t="shared" si="15"/>
        <v>2.3281353028096119E-3</v>
      </c>
      <c r="AB125" s="2">
        <v>2801.4534297170608</v>
      </c>
      <c r="AC125" s="2">
        <f t="shared" si="22"/>
        <v>72.088436032499004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4.0830173568409546E-2</v>
      </c>
      <c r="J126" s="2">
        <v>1.0421215792840889E-2</v>
      </c>
      <c r="K126" s="2">
        <v>0.1758831585071608</v>
      </c>
      <c r="L126" s="2">
        <v>0.62649588868891426</v>
      </c>
      <c r="M126" s="2">
        <v>0.14636956344267638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3.2591706947615595E-3</v>
      </c>
      <c r="X126" s="2">
        <f t="shared" si="21"/>
        <v>1.7684476006862619E-2</v>
      </c>
      <c r="Y126" s="2">
        <f t="shared" si="14"/>
        <v>4.4161677095995699E-4</v>
      </c>
      <c r="Z126" s="2">
        <v>8.9202160729149049E-2</v>
      </c>
      <c r="AA126" s="2">
        <f t="shared" si="15"/>
        <v>2.2275565399037557E-3</v>
      </c>
      <c r="AB126" s="2">
        <v>2761.5925879155948</v>
      </c>
      <c r="AC126" s="2">
        <f t="shared" si="22"/>
        <v>68.962495745362929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3.9845771051919623E-2</v>
      </c>
      <c r="J127" s="2">
        <v>1.0169963590001999E-2</v>
      </c>
      <c r="K127" s="2">
        <v>0.1734512205953937</v>
      </c>
      <c r="L127" s="2">
        <v>0.62970966619067448</v>
      </c>
      <c r="M127" s="2">
        <v>0.14682337857201211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3.2137775017602177E-3</v>
      </c>
      <c r="X127" s="2">
        <f t="shared" si="21"/>
        <v>1.7438169535772482E-2</v>
      </c>
      <c r="Y127" s="2">
        <f t="shared" si="14"/>
        <v>4.2259603981762084E-4</v>
      </c>
      <c r="Z127" s="2">
        <v>8.7942370065394654E-2</v>
      </c>
      <c r="AA127" s="2">
        <f t="shared" si="15"/>
        <v>2.1311925684386434E-3</v>
      </c>
      <c r="AB127" s="2">
        <v>2722.1397053947526</v>
      </c>
      <c r="AC127" s="2">
        <f t="shared" si="22"/>
        <v>65.968246092015548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3.8885102167442016E-2</v>
      </c>
      <c r="J128" s="2">
        <v>9.9247689979722782E-3</v>
      </c>
      <c r="K128" s="2">
        <v>0.1710417810976059</v>
      </c>
      <c r="L128" s="2">
        <v>0.63287848189059848</v>
      </c>
      <c r="M128" s="2">
        <v>0.14726986584638321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3.1688156999239991E-3</v>
      </c>
      <c r="X128" s="2">
        <f t="shared" si="21"/>
        <v>1.7194203821710337E-2</v>
      </c>
      <c r="Y128" s="2">
        <f t="shared" si="14"/>
        <v>4.0436891567540421E-4</v>
      </c>
      <c r="Z128" s="2">
        <v>8.6695153457454918E-2</v>
      </c>
      <c r="AA128" s="2">
        <f t="shared" si="15"/>
        <v>2.0388745859601341E-3</v>
      </c>
      <c r="AB128" s="2">
        <v>2683.0959967908616</v>
      </c>
      <c r="AC128" s="2">
        <f t="shared" si="22"/>
        <v>63.100369759802909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3.794759470464705E-2</v>
      </c>
      <c r="J129" s="2">
        <v>9.6854859696791015E-3</v>
      </c>
      <c r="K129" s="2">
        <v>0.1686550195587001</v>
      </c>
      <c r="L129" s="2">
        <v>0.63600277002638195</v>
      </c>
      <c r="M129" s="2">
        <v>0.14770912974059369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3.1242881357834706E-3</v>
      </c>
      <c r="X129" s="2">
        <f t="shared" si="21"/>
        <v>1.6952594310139533E-2</v>
      </c>
      <c r="Y129" s="2">
        <f t="shared" si="14"/>
        <v>3.8690382879510158E-4</v>
      </c>
      <c r="Z129" s="2">
        <v>8.5460563375032356E-2</v>
      </c>
      <c r="AA129" s="2">
        <f t="shared" si="15"/>
        <v>1.9504400669229662E-3</v>
      </c>
      <c r="AB129" s="2">
        <v>2644.4624266685119</v>
      </c>
      <c r="AC129" s="2">
        <f t="shared" si="22"/>
        <v>60.353749949108021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3.7032690249014358E-2</v>
      </c>
      <c r="J130" s="2">
        <v>9.4519719791983751E-3</v>
      </c>
      <c r="K130" s="2">
        <v>0.16629109676974799</v>
      </c>
      <c r="L130" s="2">
        <v>0.63908296734894199</v>
      </c>
      <c r="M130" s="2">
        <v>0.14814127365309923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3.080197322560041E-3</v>
      </c>
      <c r="X130" s="2">
        <f t="shared" si="21"/>
        <v>1.671335463796586E-2</v>
      </c>
      <c r="Y130" s="2">
        <f t="shared" si="14"/>
        <v>3.701703694940975E-4</v>
      </c>
      <c r="Z130" s="2">
        <v>8.4238643917385517E-2</v>
      </c>
      <c r="AA130" s="2">
        <f t="shared" si="15"/>
        <v>1.8657325605803974E-3</v>
      </c>
      <c r="AB130" s="2">
        <v>2606.2397199610418</v>
      </c>
      <c r="AC130" s="2">
        <f t="shared" si="22"/>
        <v>57.723463722635969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3.6139843849220289E-2</v>
      </c>
      <c r="J131" s="2">
        <v>9.2240879368607719E-3</v>
      </c>
      <c r="K131" s="2">
        <v>0.16395015550835187</v>
      </c>
      <c r="L131" s="2">
        <v>0.64211951280243273</v>
      </c>
      <c r="M131" s="2">
        <v>0.14856639990313633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3.0365454534907466E-3</v>
      </c>
      <c r="X131" s="2">
        <f t="shared" si="21"/>
        <v>1.6476496705838704E-2</v>
      </c>
      <c r="Y131" s="2">
        <f t="shared" ref="Y131:Y194" si="26">X131*Q131</f>
        <v>3.5413925175898443E-4</v>
      </c>
      <c r="Z131" s="2">
        <v>8.3029431157103969E-2</v>
      </c>
      <c r="AA131" s="2">
        <f t="shared" ref="AA131:AA194" si="27">Z131*Q131</f>
        <v>1.784601493200381E-3</v>
      </c>
      <c r="AB131" s="2">
        <v>2568.4283720711619</v>
      </c>
      <c r="AC131" s="2">
        <f t="shared" si="22"/>
        <v>55.204775512715848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3.5268523692544518E-2</v>
      </c>
      <c r="J132" s="2">
        <v>9.0016981064047139E-3</v>
      </c>
      <c r="K132" s="2">
        <v>0.16163232125539834</v>
      </c>
      <c r="L132" s="2">
        <v>0.64511284721715789</v>
      </c>
      <c r="M132" s="2">
        <v>0.1489846097284965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2.9933344147251573E-3</v>
      </c>
      <c r="X132" s="2">
        <f t="shared" ref="X132:X195" si="33">W132*V132</f>
        <v>1.6242030748130534E-2</v>
      </c>
      <c r="Y132" s="2">
        <f t="shared" si="26"/>
        <v>3.3878227756020337E-4</v>
      </c>
      <c r="Z132" s="2">
        <v>8.1832953472758679E-2</v>
      </c>
      <c r="AA132" s="2">
        <f t="shared" si="27"/>
        <v>1.7069019746912089E-3</v>
      </c>
      <c r="AB132" s="2">
        <v>2531.0286586416833</v>
      </c>
      <c r="AC132" s="2">
        <f t="shared" ref="AC132:AC195" si="34">AB132*S132</f>
        <v>52.793130787753924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3.4418210788102518E-2</v>
      </c>
      <c r="J133" s="2">
        <v>8.7846700241267731E-3</v>
      </c>
      <c r="K133" s="2">
        <v>0.15933770288888735</v>
      </c>
      <c r="L133" s="2">
        <v>0.64806341301496673</v>
      </c>
      <c r="M133" s="2">
        <v>0.14939600328391855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2.9505657978088351E-3</v>
      </c>
      <c r="X133" s="2">
        <f t="shared" si="33"/>
        <v>1.6009965400672954E-2</v>
      </c>
      <c r="Y133" s="2">
        <f t="shared" si="26"/>
        <v>3.2407230189081417E-4</v>
      </c>
      <c r="Z133" s="2">
        <v>8.0649231870752291E-2</v>
      </c>
      <c r="AA133" s="2">
        <f t="shared" si="27"/>
        <v>1.6324946096999131E-3</v>
      </c>
      <c r="AB133" s="2">
        <v>2494.0406450060227</v>
      </c>
      <c r="AC133" s="2">
        <f t="shared" si="34"/>
        <v>50.484149878448775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3.3588398657715131E-2</v>
      </c>
      <c r="J134" s="2">
        <v>8.572874419981346E-3</v>
      </c>
      <c r="K134" s="2">
        <v>0.15706639335550301</v>
      </c>
      <c r="L134" s="2">
        <v>0.65097165392672995</v>
      </c>
      <c r="M134" s="2">
        <v>0.14980067964007246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2.9082409117632269E-3</v>
      </c>
      <c r="X134" s="2">
        <f t="shared" si="33"/>
        <v>1.5780307766303021E-2</v>
      </c>
      <c r="Y134" s="2">
        <f t="shared" si="26"/>
        <v>3.0998319854784982E-4</v>
      </c>
      <c r="Z134" s="2">
        <v>7.9478280296685522E-2</v>
      </c>
      <c r="AA134" s="2">
        <f t="shared" si="27"/>
        <v>1.5612453132288319E-3</v>
      </c>
      <c r="AB134" s="2">
        <v>2457.4641953279011</v>
      </c>
      <c r="AC134" s="2">
        <f t="shared" si="34"/>
        <v>48.273621963903395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3.2778593034231238E-2</v>
      </c>
      <c r="J135" s="2">
        <v>8.3661851405825646E-3</v>
      </c>
      <c r="K135" s="2">
        <v>0.15481847032057247</v>
      </c>
      <c r="L135" s="2">
        <v>0.6538380147215056</v>
      </c>
      <c r="M135" s="2">
        <v>0.15019873678311005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2.8663607947756464E-3</v>
      </c>
      <c r="X135" s="2">
        <f t="shared" si="33"/>
        <v>1.5553063478293844E-2</v>
      </c>
      <c r="Y135" s="2">
        <f t="shared" si="26"/>
        <v>2.9648982667140639E-4</v>
      </c>
      <c r="Z135" s="2">
        <v>7.832010593654673E-2</v>
      </c>
      <c r="AA135" s="2">
        <f t="shared" si="27"/>
        <v>1.4930251307995214E-3</v>
      </c>
      <c r="AB135" s="2">
        <v>2421.2989814393795</v>
      </c>
      <c r="AC135" s="2">
        <f t="shared" si="34"/>
        <v>46.157499217341737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3.1988311567123742E-2</v>
      </c>
      <c r="J136" s="2">
        <v>8.1644790740626298E-3</v>
      </c>
      <c r="K136" s="2">
        <v>0.15259399679704286</v>
      </c>
      <c r="L136" s="2">
        <v>0.65666294094701516</v>
      </c>
      <c r="M136" s="2">
        <v>0.15059027161475752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2.8249262255095609E-3</v>
      </c>
      <c r="X136" s="2">
        <f t="shared" si="33"/>
        <v>1.5328236761724958E-2</v>
      </c>
      <c r="Y136" s="2">
        <f t="shared" si="26"/>
        <v>2.8356799805281566E-4</v>
      </c>
      <c r="Z136" s="2">
        <v>7.7174709508023395E-2</v>
      </c>
      <c r="AA136" s="2">
        <f t="shared" si="27"/>
        <v>1.4277100631785293E-3</v>
      </c>
      <c r="AB136" s="2">
        <v>2385.5444913861411</v>
      </c>
      <c r="AC136" s="2">
        <f t="shared" si="34"/>
        <v>44.131891110753223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3.1217083535183567E-2</v>
      </c>
      <c r="J137" s="2">
        <v>7.9676360767417728E-3</v>
      </c>
      <c r="K137" s="2">
        <v>0.15039302175408795</v>
      </c>
      <c r="L137" s="2">
        <v>0.65944687868106233</v>
      </c>
      <c r="M137" s="2">
        <v>0.15097537995292631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2.7839377340471705E-3</v>
      </c>
      <c r="X137" s="2">
        <f t="shared" si="33"/>
        <v>1.5105830492857483E-2</v>
      </c>
      <c r="Y137" s="2">
        <f t="shared" si="26"/>
        <v>2.7119444522034371E-4</v>
      </c>
      <c r="Z137" s="2">
        <v>7.604208554222594E-2</v>
      </c>
      <c r="AA137" s="2">
        <f t="shared" si="27"/>
        <v>1.36518089566626E-3</v>
      </c>
      <c r="AB137" s="2">
        <v>2350.2000376886535</v>
      </c>
      <c r="AC137" s="2">
        <f t="shared" si="34"/>
        <v>42.193058877442709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3.0464449566140465E-2</v>
      </c>
      <c r="J138" s="2">
        <v>7.7755389015661831E-3</v>
      </c>
      <c r="K138" s="2">
        <v>0.14821558070593976</v>
      </c>
      <c r="L138" s="2">
        <v>0.66219027429353594</v>
      </c>
      <c r="M138" s="2">
        <v>0.15135415653281956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2.7433956124736092E-3</v>
      </c>
      <c r="X138" s="2">
        <f t="shared" si="33"/>
        <v>1.4885846256564696E-2</v>
      </c>
      <c r="Y138" s="2">
        <f t="shared" si="26"/>
        <v>2.5934679030777222E-4</v>
      </c>
      <c r="Z138" s="2">
        <v>7.4922222656106374E-2</v>
      </c>
      <c r="AA138" s="2">
        <f t="shared" si="27"/>
        <v>1.3053230319382341E-3</v>
      </c>
      <c r="AB138" s="2">
        <v>2315.2647653276422</v>
      </c>
      <c r="AC138" s="2">
        <f t="shared" si="34"/>
        <v>40.337410131157213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2.972996136304373E-2</v>
      </c>
      <c r="J139" s="2">
        <v>7.5880731282712797E-3</v>
      </c>
      <c r="K139" s="2">
        <v>0.14606169628152388</v>
      </c>
      <c r="L139" s="2">
        <v>0.66489357421865136</v>
      </c>
      <c r="M139" s="2">
        <v>0.15172669500851163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2.7032999251154211E-3</v>
      </c>
      <c r="X139" s="2">
        <f t="shared" si="33"/>
        <v>1.4668284401886687E-2</v>
      </c>
      <c r="Y139" s="2">
        <f t="shared" si="26"/>
        <v>2.4800351470901174E-4</v>
      </c>
      <c r="Z139" s="2">
        <v>7.3815103815846148E-2</v>
      </c>
      <c r="AA139" s="2">
        <f t="shared" si="27"/>
        <v>1.2480263324172931E-3</v>
      </c>
      <c r="AB139" s="2">
        <v>2280.7376594620305</v>
      </c>
      <c r="AC139" s="2">
        <f t="shared" si="34"/>
        <v>38.561493640185709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2.9013181437239743E-2</v>
      </c>
      <c r="J140" s="2">
        <v>7.4051270952287173E-3</v>
      </c>
      <c r="K140" s="2">
        <v>0.143931378775461</v>
      </c>
      <c r="L140" s="2">
        <v>0.66755722473709256</v>
      </c>
      <c r="M140" s="2">
        <v>0.15209308795497981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2.6636505184411963E-3</v>
      </c>
      <c r="X140" s="2">
        <f t="shared" si="33"/>
        <v>1.4453144095751857E-2</v>
      </c>
      <c r="Y140" s="2">
        <f t="shared" si="26"/>
        <v>2.3714392951911447E-4</v>
      </c>
      <c r="Z140" s="2">
        <v>7.2720706591480222E-2</v>
      </c>
      <c r="AA140" s="2">
        <f t="shared" si="27"/>
        <v>1.1931849571456918E-3</v>
      </c>
      <c r="AB140" s="2">
        <v>2246.6175528873091</v>
      </c>
      <c r="AC140" s="2">
        <f t="shared" si="34"/>
        <v>36.861994254586342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2.8313682847787382E-2</v>
      </c>
      <c r="J141" s="2">
        <v>7.2265918329365471E-3</v>
      </c>
      <c r="K141" s="2">
        <v>0.14182462668098209</v>
      </c>
      <c r="L141" s="2">
        <v>0.6701816717677288</v>
      </c>
      <c r="M141" s="2">
        <v>0.15245342687056707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2.6244470306362455E-3</v>
      </c>
      <c r="X141" s="2">
        <f t="shared" si="33"/>
        <v>1.4240423374929746E-2</v>
      </c>
      <c r="Y141" s="2">
        <f t="shared" si="26"/>
        <v>2.2674814676038366E-4</v>
      </c>
      <c r="Z141" s="2">
        <v>7.1639003403016904E-2</v>
      </c>
      <c r="AA141" s="2">
        <f t="shared" si="27"/>
        <v>1.1406972131174464E-3</v>
      </c>
      <c r="AB141" s="2">
        <v>2212.9031332420523</v>
      </c>
      <c r="AC141" s="2">
        <f t="shared" si="34"/>
        <v>35.235727984481862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2.7631048947156005E-2</v>
      </c>
      <c r="J142" s="2">
        <v>7.0523609991128989E-3</v>
      </c>
      <c r="K142" s="2">
        <v>0.13974142720528898</v>
      </c>
      <c r="L142" s="2">
        <v>0.67276736066858789</v>
      </c>
      <c r="M142" s="2">
        <v>0.15280780217985604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2.5856889008590844E-3</v>
      </c>
      <c r="X142" s="2">
        <f t="shared" si="33"/>
        <v>1.4030119196257318E-2</v>
      </c>
      <c r="Y142" s="2">
        <f t="shared" si="26"/>
        <v>2.1679705139002439E-4</v>
      </c>
      <c r="Z142" s="2">
        <v>7.0569961758305821E-2</v>
      </c>
      <c r="AA142" s="2">
        <f t="shared" si="27"/>
        <v>1.0904654060236885E-3</v>
      </c>
      <c r="AB142" s="2">
        <v>2179.5929499700983</v>
      </c>
      <c r="AC142" s="2">
        <f t="shared" si="34"/>
        <v>33.67963722717726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2.6964873133054609E-2</v>
      </c>
      <c r="J143" s="2">
        <v>6.882330815354545E-3</v>
      </c>
      <c r="K143" s="2">
        <v>0.13768175676787792</v>
      </c>
      <c r="L143" s="2">
        <v>0.67531473604677972</v>
      </c>
      <c r="M143" s="2">
        <v>0.15315630323693502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2.5473753781918296E-3</v>
      </c>
      <c r="X143" s="2">
        <f t="shared" si="33"/>
        <v>1.3822227485204416E-2</v>
      </c>
      <c r="Y143" s="2">
        <f t="shared" si="26"/>
        <v>2.0727227408450115E-4</v>
      </c>
      <c r="Z143" s="2">
        <v>6.9513544482899009E-2</v>
      </c>
      <c r="AA143" s="2">
        <f t="shared" si="27"/>
        <v>1.0423956963570061E-3</v>
      </c>
      <c r="AB143" s="2">
        <v>2146.6854210456963</v>
      </c>
      <c r="AC143" s="2">
        <f t="shared" si="34"/>
        <v>32.190786140690264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2.6314758606244271E-2</v>
      </c>
      <c r="J144" s="2">
        <v>6.7164000053225991E-3</v>
      </c>
      <c r="K144" s="2">
        <v>0.1356455814823285</v>
      </c>
      <c r="L144" s="2">
        <v>0.67782424157706933</v>
      </c>
      <c r="M144" s="2">
        <v>0.15349901832903709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2.509505530289613E-3</v>
      </c>
      <c r="X144" s="2">
        <f t="shared" si="33"/>
        <v>1.3616743182806047E-2</v>
      </c>
      <c r="Y144" s="2">
        <f t="shared" si="26"/>
        <v>1.9815616479367657E-4</v>
      </c>
      <c r="Z144" s="2">
        <v>6.8469709942143908E-2</v>
      </c>
      <c r="AA144" s="2">
        <f t="shared" si="27"/>
        <v>9.9639795981484934E-4</v>
      </c>
      <c r="AB144" s="2">
        <v>2114.1788394687064</v>
      </c>
      <c r="AC144" s="2">
        <f t="shared" si="34"/>
        <v>30.766356161145797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2.5680318134189702E-2</v>
      </c>
      <c r="J145" s="2">
        <v>6.5544697344185349E-3</v>
      </c>
      <c r="K145" s="2">
        <v>0.13363285762204752</v>
      </c>
      <c r="L145" s="2">
        <v>0.68029631982881145</v>
      </c>
      <c r="M145" s="2">
        <v>0.15383603468053456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2.4720782517421158E-3</v>
      </c>
      <c r="X145" s="2">
        <f t="shared" si="33"/>
        <v>1.3413660291032622E-2</v>
      </c>
      <c r="Y145" s="2">
        <f t="shared" si="26"/>
        <v>1.8943176705717063E-4</v>
      </c>
      <c r="Z145" s="2">
        <v>6.7438412255739752E-2</v>
      </c>
      <c r="AA145" s="2">
        <f t="shared" si="27"/>
        <v>9.5238565193686434E-4</v>
      </c>
      <c r="AB145" s="2">
        <v>2082.0713795367665</v>
      </c>
      <c r="AC145" s="2">
        <f t="shared" si="34"/>
        <v>29.40364166136548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2.5061173820409042E-2</v>
      </c>
      <c r="J146" s="2">
        <v>6.396443550914609E-3</v>
      </c>
      <c r="K146" s="2">
        <v>0.13164353207044263</v>
      </c>
      <c r="L146" s="2">
        <v>0.68273141210096433</v>
      </c>
      <c r="M146" s="2">
        <v>0.15416743845727116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2.4350922721528834E-3</v>
      </c>
      <c r="X146" s="2">
        <f t="shared" si="33"/>
        <v>1.3212971916628857E-2</v>
      </c>
      <c r="Y146" s="2">
        <f t="shared" si="26"/>
        <v>1.8108279307357941E-4</v>
      </c>
      <c r="Z146" s="2">
        <v>6.6419601504982856E-2</v>
      </c>
      <c r="AA146" s="2">
        <f t="shared" si="27"/>
        <v>9.102756769065383E-4</v>
      </c>
      <c r="AB146" s="2">
        <v>2050.3611029011158</v>
      </c>
      <c r="AC146" s="2">
        <f t="shared" si="34"/>
        <v>28.100045747882593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2.4456956879384584E-2</v>
      </c>
      <c r="J147" s="2">
        <v>6.2422273285035971E-3</v>
      </c>
      <c r="K147" s="2">
        <v>0.12967754275598817</v>
      </c>
      <c r="L147" s="2">
        <v>0.68512995826491019</v>
      </c>
      <c r="M147" s="2">
        <v>0.15449331477121528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2.3985461639458583E-3</v>
      </c>
      <c r="X147" s="2">
        <f t="shared" si="33"/>
        <v>1.3014670313472528E-2</v>
      </c>
      <c r="Y147" s="2">
        <f t="shared" si="26"/>
        <v>1.7309359951248474E-4</v>
      </c>
      <c r="Z147" s="2">
        <v>6.5413223932919581E-2</v>
      </c>
      <c r="AA147" s="2">
        <f t="shared" si="27"/>
        <v>8.699882604436259E-4</v>
      </c>
      <c r="AB147" s="2">
        <v>2019.0459644126061</v>
      </c>
      <c r="AC147" s="2">
        <f t="shared" si="34"/>
        <v>26.853076193528722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2.3867307416900328E-2</v>
      </c>
      <c r="J148" s="2">
        <v>6.0917292102336462E-3</v>
      </c>
      <c r="K148" s="2">
        <v>0.12773481907263237</v>
      </c>
      <c r="L148" s="2">
        <v>0.68749239661481765</v>
      </c>
      <c r="M148" s="2">
        <v>0.15481374768541784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2.3624383499074586E-3</v>
      </c>
      <c r="X148" s="2">
        <f t="shared" si="33"/>
        <v>1.2818746923498303E-2</v>
      </c>
      <c r="Y148" s="2">
        <f t="shared" si="26"/>
        <v>1.6544916405819557E-4</v>
      </c>
      <c r="Z148" s="2">
        <v>6.4419222137620108E-2</v>
      </c>
      <c r="AA148" s="2">
        <f t="shared" si="27"/>
        <v>8.3144682671056275E-4</v>
      </c>
      <c r="AB148" s="2">
        <v>1988.1238177642208</v>
      </c>
      <c r="AC148" s="2">
        <f t="shared" si="34"/>
        <v>25.660341502670917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2.3291874215675499E-2</v>
      </c>
      <c r="J149" s="2">
        <v>5.9448595537948392E-3</v>
      </c>
      <c r="K149" s="2">
        <v>0.12581528228598254</v>
      </c>
      <c r="L149" s="2">
        <v>0.68981916372528962</v>
      </c>
      <c r="M149" s="2">
        <v>0.15512882021925931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2.3267671104719723E-3</v>
      </c>
      <c r="X149" s="2">
        <f t="shared" si="33"/>
        <v>1.262519241622876E-2</v>
      </c>
      <c r="Y149" s="2">
        <f t="shared" si="26"/>
        <v>1.5813506267333384E-4</v>
      </c>
      <c r="Z149" s="2">
        <v>6.3437535258779626E-2</v>
      </c>
      <c r="AA149" s="2">
        <f t="shared" si="27"/>
        <v>7.9457787915326568E-4</v>
      </c>
      <c r="AB149" s="2">
        <v>1957.5924209362684</v>
      </c>
      <c r="AC149" s="2">
        <f t="shared" si="34"/>
        <v>24.519547106123966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2.2730314526166424E-2</v>
      </c>
      <c r="J150" s="2">
        <v>5.8015308781248776E-3</v>
      </c>
      <c r="K150" s="2">
        <v>0.12391884592569297</v>
      </c>
      <c r="L150" s="2">
        <v>0.69211069431604677</v>
      </c>
      <c r="M150" s="2">
        <v>0.15543861435397074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2.2915305907571515E-3</v>
      </c>
      <c r="X150" s="2">
        <f t="shared" si="33"/>
        <v>1.2433996726949994E-2</v>
      </c>
      <c r="Y150" s="2">
        <f t="shared" si="26"/>
        <v>1.5113744756965579E-4</v>
      </c>
      <c r="Z150" s="2">
        <v>6.2468099157848303E-2</v>
      </c>
      <c r="AA150" s="2">
        <f t="shared" si="27"/>
        <v>7.5931088519445508E-4</v>
      </c>
      <c r="AB150" s="2">
        <v>1927.4494414502269</v>
      </c>
      <c r="AC150" s="2">
        <f t="shared" si="34"/>
        <v>23.428491682722441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2.2182293862412061E-2</v>
      </c>
      <c r="J151" s="2">
        <v>5.6616578113020911E-3</v>
      </c>
      <c r="K151" s="2">
        <v>0.122045416164468</v>
      </c>
      <c r="L151" s="2">
        <v>0.69436742112340566</v>
      </c>
      <c r="M151" s="2">
        <v>0.15574321103841401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2.2567268073588886E-3</v>
      </c>
      <c r="X151" s="2">
        <f t="shared" si="33"/>
        <v>1.2245149093579981E-2</v>
      </c>
      <c r="Y151" s="2">
        <f t="shared" si="26"/>
        <v>1.4444302587306114E-4</v>
      </c>
      <c r="Z151" s="2">
        <v>6.1510846591885125E-2</v>
      </c>
      <c r="AA151" s="2">
        <f t="shared" si="27"/>
        <v>7.2557816469574743E-4</v>
      </c>
      <c r="AB151" s="2">
        <v>1897.6924614370525</v>
      </c>
      <c r="AC151" s="2">
        <f t="shared" si="34"/>
        <v>22.385063604507504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2.1647485802801649E-2</v>
      </c>
      <c r="J152" s="2">
        <v>5.5251570396947251E-3</v>
      </c>
      <c r="K152" s="2">
        <v>0.12019489218408147</v>
      </c>
      <c r="L152" s="2">
        <v>0.69658977477831674</v>
      </c>
      <c r="M152" s="2">
        <v>0.15604269019510728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2.2223536549110801E-3</v>
      </c>
      <c r="X152" s="2">
        <f t="shared" si="33"/>
        <v>1.2058638092262828E-2</v>
      </c>
      <c r="Y152" s="2">
        <f t="shared" si="26"/>
        <v>1.380390389690722E-4</v>
      </c>
      <c r="Z152" s="2">
        <v>6.0565707381325939E-2</v>
      </c>
      <c r="AA152" s="2">
        <f t="shared" si="27"/>
        <v>6.9331478210334313E-4</v>
      </c>
      <c r="AB152" s="2">
        <v>1868.3189825256043</v>
      </c>
      <c r="AC152" s="2">
        <f t="shared" si="34"/>
        <v>21.38723750246605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2.1125571795645788E-2</v>
      </c>
      <c r="J153" s="2">
        <v>5.3919472583362233E-3</v>
      </c>
      <c r="K153" s="2">
        <v>0.11836716652880248</v>
      </c>
      <c r="L153" s="2">
        <v>0.69877818369073519</v>
      </c>
      <c r="M153" s="2">
        <v>0.15633713072648217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2.1884089124184491E-3</v>
      </c>
      <c r="X153" s="2">
        <f t="shared" si="33"/>
        <v>1.1874451671731092E-2</v>
      </c>
      <c r="Y153" s="2">
        <f t="shared" si="26"/>
        <v>1.3191324251478627E-4</v>
      </c>
      <c r="Z153" s="2">
        <v>5.963260857184996E-2</v>
      </c>
      <c r="AA153" s="2">
        <f t="shared" si="27"/>
        <v>6.6245844219103964E-4</v>
      </c>
      <c r="AB153" s="2">
        <v>1839.3264305566738</v>
      </c>
      <c r="AC153" s="2">
        <f t="shared" si="34"/>
        <v>20.433070949751666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2.0616240969435141E-2</v>
      </c>
      <c r="J154" s="2">
        <v>5.261949122496952E-3</v>
      </c>
      <c r="K154" s="2">
        <v>0.11656212544660623</v>
      </c>
      <c r="L154" s="2">
        <v>0.70093307394010396</v>
      </c>
      <c r="M154" s="2">
        <v>0.15662661052135957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2.1548902493687683E-3</v>
      </c>
      <c r="X154" s="2">
        <f t="shared" si="33"/>
        <v>1.1692577186471103E-2</v>
      </c>
      <c r="Y154" s="2">
        <f t="shared" si="26"/>
        <v>1.2605388710289068E-4</v>
      </c>
      <c r="Z154" s="2">
        <v>5.871147459052424E-2</v>
      </c>
      <c r="AA154" s="2">
        <f t="shared" si="27"/>
        <v>6.3294938931352819E-4</v>
      </c>
      <c r="AB154" s="2">
        <v>1810.7121601279514</v>
      </c>
      <c r="AC154" s="2">
        <f t="shared" si="34"/>
        <v>19.520701259316347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2.0119189947673709E-2</v>
      </c>
      <c r="J155" s="2">
        <v>5.135085200423507E-3</v>
      </c>
      <c r="K155" s="2">
        <v>0.11477964921853843</v>
      </c>
      <c r="L155" s="2">
        <v>0.70305486917173521</v>
      </c>
      <c r="M155" s="2">
        <v>0.15691120646163104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2.1217952316312516E-3</v>
      </c>
      <c r="X155" s="2">
        <f t="shared" si="33"/>
        <v>1.1513001428728038E-2</v>
      </c>
      <c r="Y155" s="2">
        <f t="shared" si="26"/>
        <v>1.2044969956310974E-4</v>
      </c>
      <c r="Z155" s="2">
        <v>5.7802227396400521E-2</v>
      </c>
      <c r="AA155" s="2">
        <f t="shared" si="27"/>
        <v>6.0473031008250182E-4</v>
      </c>
      <c r="AB155" s="2">
        <v>1782.4734589751181</v>
      </c>
      <c r="AC155" s="2">
        <f t="shared" si="34"/>
        <v>18.648342392891543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1.9634122668176462E-2</v>
      </c>
      <c r="J156" s="2">
        <v>5.0112799272174647E-3</v>
      </c>
      <c r="K156" s="2">
        <v>0.11301961247659108</v>
      </c>
      <c r="L156" s="2">
        <v>0.70514399049888277</v>
      </c>
      <c r="M156" s="2">
        <v>0.15719099442913412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2.0891213271475584E-3</v>
      </c>
      <c r="X156" s="2">
        <f t="shared" si="33"/>
        <v>1.1335710659385663E-2</v>
      </c>
      <c r="Y156" s="2">
        <f t="shared" si="26"/>
        <v>1.1508986488624061E-4</v>
      </c>
      <c r="Z156" s="2">
        <v>5.6904786625733533E-2</v>
      </c>
      <c r="AA156" s="2">
        <f t="shared" si="27"/>
        <v>5.7774623937789844E-4</v>
      </c>
      <c r="AB156" s="2">
        <v>1754.6075521940888</v>
      </c>
      <c r="AC156" s="2">
        <f t="shared" si="34"/>
        <v>17.814281978271577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1.9160750206723622E-2</v>
      </c>
      <c r="J157" s="2">
        <v>4.8904595598261037E-3</v>
      </c>
      <c r="K157" s="2">
        <v>0.11128188451043755</v>
      </c>
      <c r="L157" s="2">
        <v>0.70720085641030506</v>
      </c>
      <c r="M157" s="2">
        <v>0.15746604931270952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2.0568659114222898E-3</v>
      </c>
      <c r="X157" s="2">
        <f t="shared" si="33"/>
        <v>1.1160690637758161E-2</v>
      </c>
      <c r="Y157" s="2">
        <f t="shared" si="26"/>
        <v>1.0996400875583311E-4</v>
      </c>
      <c r="Z157" s="2">
        <v>5.6019069731985761E-2</v>
      </c>
      <c r="AA157" s="2">
        <f t="shared" si="27"/>
        <v>5.5194446960668358E-4</v>
      </c>
      <c r="AB157" s="2">
        <v>1727.111606309315</v>
      </c>
      <c r="AC157" s="2">
        <f t="shared" si="34"/>
        <v>17.016878431875217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1.8698790604966577E-2</v>
      </c>
      <c r="J158" s="2">
        <v>4.7725521331182779E-3</v>
      </c>
      <c r="K158" s="2">
        <v>0.10956632956336508</v>
      </c>
      <c r="L158" s="2">
        <v>0.70922588268312303</v>
      </c>
      <c r="M158" s="2">
        <v>0.15773644501542886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2.0250262728179758E-3</v>
      </c>
      <c r="X158" s="2">
        <f t="shared" si="33"/>
        <v>1.0987926650321056E-2</v>
      </c>
      <c r="Y158" s="2">
        <f t="shared" si="26"/>
        <v>1.0506218067238033E-4</v>
      </c>
      <c r="Z158" s="2">
        <v>5.5144992120778211E-2</v>
      </c>
      <c r="AA158" s="2">
        <f t="shared" si="27"/>
        <v>5.2727446312183981E-4</v>
      </c>
      <c r="AB158" s="2">
        <v>1699.9827331928825</v>
      </c>
      <c r="AC158" s="2">
        <f t="shared" si="34"/>
        <v>16.254558183587704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1.8247968702482947E-2</v>
      </c>
      <c r="J159" s="2">
        <v>4.6574874170193011E-3</v>
      </c>
      <c r="K159" s="2">
        <v>0.10787280711773303</v>
      </c>
      <c r="L159" s="2">
        <v>0.71121948230078458</v>
      </c>
      <c r="M159" s="2">
        <v>0.15800225446198202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1.9935996176615456E-3</v>
      </c>
      <c r="X159" s="2">
        <f t="shared" si="33"/>
        <v>1.0817403538419272E-2</v>
      </c>
      <c r="Y159" s="2">
        <f t="shared" si="26"/>
        <v>1.0037483765497572E-4</v>
      </c>
      <c r="Z159" s="2">
        <v>5.4282467279942716E-2</v>
      </c>
      <c r="AA159" s="2">
        <f t="shared" si="27"/>
        <v>5.0368776771472605E-4</v>
      </c>
      <c r="AB159" s="2">
        <v>1673.2179938390386</v>
      </c>
      <c r="AC159" s="2">
        <f t="shared" si="34"/>
        <v>15.525813000919051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1.7808015972880741E-2</v>
      </c>
      <c r="J160" s="2">
        <v>4.5451968746792791E-3</v>
      </c>
      <c r="K160" s="2">
        <v>0.10620117217027641</v>
      </c>
      <c r="L160" s="2">
        <v>0.71318206537595163</v>
      </c>
      <c r="M160" s="2">
        <v>0.15826354960621383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1.962583075167057E-3</v>
      </c>
      <c r="X160" s="2">
        <f t="shared" si="33"/>
        <v>1.0649105724978193E-2</v>
      </c>
      <c r="Y160" s="2">
        <f t="shared" si="26"/>
        <v>9.589282850528045E-5</v>
      </c>
      <c r="Z160" s="2">
        <v>5.3431406904826846E-2</v>
      </c>
      <c r="AA160" s="2">
        <f t="shared" si="27"/>
        <v>4.8113793509463077E-4</v>
      </c>
      <c r="AB160" s="2">
        <v>1646.8144019986248</v>
      </c>
      <c r="AC160" s="2">
        <f t="shared" si="34"/>
        <v>14.829197409550885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1.7378670363853994E-2</v>
      </c>
      <c r="J161" s="2">
        <v>4.4356136216500003E-3</v>
      </c>
      <c r="K161" s="2">
        <v>0.10455127549756467</v>
      </c>
      <c r="L161" s="2">
        <v>0.71511403907813365</v>
      </c>
      <c r="M161" s="2">
        <v>0.15852040143879961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1.9319737021820105E-3</v>
      </c>
      <c r="X161" s="2">
        <f t="shared" si="33"/>
        <v>1.048301724025746E-2</v>
      </c>
      <c r="Y161" s="2">
        <f t="shared" si="26"/>
        <v>9.1607378618826604E-5</v>
      </c>
      <c r="Z161" s="2">
        <v>5.2591721018997901E-2</v>
      </c>
      <c r="AA161" s="2">
        <f t="shared" si="27"/>
        <v>4.5958044227014148E-4</v>
      </c>
      <c r="AB161" s="2">
        <v>1620.768927677778</v>
      </c>
      <c r="AC161" s="2">
        <f t="shared" si="34"/>
        <v>14.163326207385051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1.6959676141094605E-2</v>
      </c>
      <c r="J162" s="2">
        <v>4.3286723860460558E-3</v>
      </c>
      <c r="K162" s="2">
        <v>0.1029229639119173</v>
      </c>
      <c r="L162" s="2">
        <v>0.717015807565894</v>
      </c>
      <c r="M162" s="2">
        <v>0.15877287999504996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1.901768487760358E-3</v>
      </c>
      <c r="X162" s="2">
        <f t="shared" si="33"/>
        <v>1.0319121746664439E-2</v>
      </c>
      <c r="Y162" s="2">
        <f t="shared" si="26"/>
        <v>8.7510075328555426E-5</v>
      </c>
      <c r="Z162" s="2">
        <v>5.1763318090488578E-2</v>
      </c>
      <c r="AA162" s="2">
        <f t="shared" si="27"/>
        <v>4.3897261574792946E-4</v>
      </c>
      <c r="AB162" s="2">
        <v>1595.078500505133</v>
      </c>
      <c r="AC162" s="2">
        <f t="shared" si="34"/>
        <v>13.526872069251739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1.6550783735967415E-2</v>
      </c>
      <c r="J163" s="2">
        <v>4.2243094696664627E-3</v>
      </c>
      <c r="K163" s="2">
        <v>0.10131608050806909</v>
      </c>
      <c r="L163" s="2">
        <v>0.71888777192346354</v>
      </c>
      <c r="M163" s="2">
        <v>0.15902105436283548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1.8719643575695333E-3</v>
      </c>
      <c r="X163" s="2">
        <f t="shared" si="33"/>
        <v>1.0157402562667048E-2</v>
      </c>
      <c r="Y163" s="2">
        <f t="shared" si="26"/>
        <v>8.3592853765817628E-5</v>
      </c>
      <c r="Z163" s="2">
        <v>5.0946105143722727E-2</v>
      </c>
      <c r="AA163" s="2">
        <f t="shared" si="27"/>
        <v>4.1927355846561626E-4</v>
      </c>
      <c r="AB163" s="2">
        <v>1569.740012971637</v>
      </c>
      <c r="AC163" s="2">
        <f t="shared" si="34"/>
        <v>12.918563239481994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1.6151749596857792E-2</v>
      </c>
      <c r="J164" s="2">
        <v>4.1224627100536343E-3</v>
      </c>
      <c r="K164" s="2">
        <v>9.9730464900869634E-2</v>
      </c>
      <c r="L164" s="2">
        <v>0.72073033010159859</v>
      </c>
      <c r="M164" s="2">
        <v>0.1592649926906223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1.8425581781350564E-3</v>
      </c>
      <c r="X164" s="2">
        <f t="shared" si="33"/>
        <v>9.9978426858252645E-3</v>
      </c>
      <c r="Y164" s="2">
        <f t="shared" si="26"/>
        <v>7.9847983224021145E-5</v>
      </c>
      <c r="Z164" s="2">
        <v>5.0139987867255667E-2</v>
      </c>
      <c r="AA164" s="2">
        <f t="shared" si="27"/>
        <v>4.0044407937658827E-4</v>
      </c>
      <c r="AB164" s="2">
        <v>1544.7503235469746</v>
      </c>
      <c r="AC164" s="2">
        <f t="shared" si="34"/>
        <v>12.337181309599556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1.5762336044103178E-2</v>
      </c>
      <c r="J165" s="2">
        <v>4.0230714434670899E-3</v>
      </c>
      <c r="K165" s="2">
        <v>9.8165953454293492E-2</v>
      </c>
      <c r="L165" s="2">
        <v>0.72254387686252852</v>
      </c>
      <c r="M165" s="2">
        <v>0.15950476219560969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1.8135467609299294E-3</v>
      </c>
      <c r="X165" s="2">
        <f t="shared" si="33"/>
        <v>9.8404248149804602E-3</v>
      </c>
      <c r="Y165" s="2">
        <f t="shared" si="26"/>
        <v>7.6268054010447884E-5</v>
      </c>
      <c r="Z165" s="2">
        <v>4.9344870717459646E-2</v>
      </c>
      <c r="AA165" s="2">
        <f t="shared" si="27"/>
        <v>3.8244662560589401E-4</v>
      </c>
      <c r="AB165" s="2">
        <v>1520.1062596764771</v>
      </c>
      <c r="AC165" s="2">
        <f t="shared" si="34"/>
        <v>11.781559078438596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1.5382311128422189E-2</v>
      </c>
      <c r="J166" s="2">
        <v>3.9260764687498659E-3</v>
      </c>
      <c r="K166" s="2">
        <v>9.662237950202969E-2</v>
      </c>
      <c r="L166" s="2">
        <v>0.72432880372883879</v>
      </c>
      <c r="M166" s="2">
        <v>0.15974042917196138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1.7849268663102658E-3</v>
      </c>
      <c r="X166" s="2">
        <f t="shared" si="33"/>
        <v>9.6851313716103792E-3</v>
      </c>
      <c r="Y166" s="2">
        <f t="shared" si="26"/>
        <v>7.2845964771692709E-5</v>
      </c>
      <c r="Z166" s="2">
        <v>4.8560657018281335E-2</v>
      </c>
      <c r="AA166" s="2">
        <f t="shared" si="27"/>
        <v>3.6524521709774092E-4</v>
      </c>
      <c r="AB166" s="2">
        <v>1495.8046206622892</v>
      </c>
      <c r="AC166" s="2">
        <f t="shared" si="34"/>
        <v>11.250578492048124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1.5011448492756945E-2</v>
      </c>
      <c r="J167" s="2">
        <v>3.8314200120660893E-3</v>
      </c>
      <c r="K167" s="2">
        <v>9.5099573559911554E-2</v>
      </c>
      <c r="L167" s="2">
        <v>0.72608549893614471</v>
      </c>
      <c r="M167" s="2">
        <v>0.15997205899912265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1.756695207305925E-3</v>
      </c>
      <c r="X167" s="2">
        <f t="shared" si="33"/>
        <v>9.5319445203973854E-3</v>
      </c>
      <c r="Y167" s="2">
        <f t="shared" si="26"/>
        <v>6.9574910278709961E-5</v>
      </c>
      <c r="Z167" s="2">
        <v>4.7787249057194628E-2</v>
      </c>
      <c r="AA167" s="2">
        <f t="shared" si="27"/>
        <v>3.4880538367653791E-4</v>
      </c>
      <c r="AB167" s="2">
        <v>1471.8421804324514</v>
      </c>
      <c r="AC167" s="2">
        <f t="shared" si="34"/>
        <v>10.743168660799073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1.4649527237446336E-2</v>
      </c>
      <c r="J168" s="2">
        <v>3.7390456924887207E-3</v>
      </c>
      <c r="K168" s="2">
        <v>9.3597363530440167E-2</v>
      </c>
      <c r="L168" s="2">
        <v>0.72781434738941142</v>
      </c>
      <c r="M168" s="2">
        <v>0.16019971615021528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1.728848453266707E-3</v>
      </c>
      <c r="X168" s="2">
        <f t="shared" si="33"/>
        <v>9.380846189012939E-3</v>
      </c>
      <c r="Y168" s="2">
        <f t="shared" si="26"/>
        <v>6.6448369657318791E-5</v>
      </c>
      <c r="Z168" s="2">
        <v>4.7024548177468449E-2</v>
      </c>
      <c r="AA168" s="2">
        <f t="shared" si="27"/>
        <v>3.3309410444492155E-4</v>
      </c>
      <c r="AB168" s="2">
        <v>1448.2156902014501</v>
      </c>
      <c r="AC168" s="2">
        <f t="shared" si="34"/>
        <v>10.258303951166328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1.4296331788649924E-2</v>
      </c>
      <c r="J169" s="2">
        <v>3.6488984884169634E-3</v>
      </c>
      <c r="K169" s="2">
        <v>9.2115574899647931E-2</v>
      </c>
      <c r="L169" s="2">
        <v>0.72951573062278408</v>
      </c>
      <c r="M169" s="2">
        <v>0.16042346420050302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1.7013832333726553E-3</v>
      </c>
      <c r="X169" s="2">
        <f t="shared" si="33"/>
        <v>9.2318180871647487E-3</v>
      </c>
      <c r="Y169" s="2">
        <f t="shared" si="26"/>
        <v>6.3460095050595899E-5</v>
      </c>
      <c r="Z169" s="2">
        <v>4.6272454866865646E-2</v>
      </c>
      <c r="AA169" s="2">
        <f t="shared" si="27"/>
        <v>3.1807974944375649E-4</v>
      </c>
      <c r="AB169" s="2">
        <v>1424.9218810256868</v>
      </c>
      <c r="AC169" s="2">
        <f t="shared" si="34"/>
        <v>9.795002149715808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1.395165176994409E-2</v>
      </c>
      <c r="J170" s="2">
        <v>3.5609247048033403E-3</v>
      </c>
      <c r="K170" s="2">
        <v>9.0654030926541326E-2</v>
      </c>
      <c r="L170" s="2">
        <v>0.73119002676279266</v>
      </c>
      <c r="M170" s="2">
        <v>0.16064336583592045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1.6742961400085798E-3</v>
      </c>
      <c r="X170" s="2">
        <f t="shared" si="33"/>
        <v>9.0848417249071462E-3</v>
      </c>
      <c r="Y170" s="2">
        <f t="shared" si="26"/>
        <v>6.0604100699488954E-5</v>
      </c>
      <c r="Z170" s="2">
        <v>4.5530868842886152E-2</v>
      </c>
      <c r="AA170" s="2">
        <f t="shared" si="27"/>
        <v>3.037320235006845E-4</v>
      </c>
      <c r="AB170" s="2">
        <v>1401.9574662572215</v>
      </c>
      <c r="AC170" s="2">
        <f t="shared" si="34"/>
        <v>9.352322696884567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1.3615281877013972E-2</v>
      </c>
      <c r="J171" s="2">
        <v>3.4750719411709152E-3</v>
      </c>
      <c r="K171" s="2">
        <v>8.9212552825355271E-2</v>
      </c>
      <c r="L171" s="2">
        <v>0.73283761049480345</v>
      </c>
      <c r="M171" s="2">
        <v>0.16085948286165827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1.6475837320107933E-3</v>
      </c>
      <c r="X171" s="2">
        <f t="shared" si="33"/>
        <v>8.939898430258093E-3</v>
      </c>
      <c r="Y171" s="2">
        <f t="shared" si="26"/>
        <v>5.7874652428561421E-5</v>
      </c>
      <c r="Z171" s="2">
        <v>4.4799689134663909E-2</v>
      </c>
      <c r="AA171" s="2">
        <f t="shared" si="27"/>
        <v>2.900219121954186E-4</v>
      </c>
      <c r="AB171" s="2">
        <v>1379.3191438990407</v>
      </c>
      <c r="AC171" s="2">
        <f t="shared" si="34"/>
        <v>8.9293649882007955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1.3287021755366533E-2</v>
      </c>
      <c r="J172" s="2">
        <v>3.3912890604016082E-3</v>
      </c>
      <c r="K172" s="2">
        <v>8.7790959940844626E-2</v>
      </c>
      <c r="L172" s="2">
        <v>0.73445885303259073</v>
      </c>
      <c r="M172" s="2">
        <v>0.16107187621079841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1.6212425377872819E-3</v>
      </c>
      <c r="X172" s="2">
        <f t="shared" si="33"/>
        <v>8.7969693661294427E-3</v>
      </c>
      <c r="Y172" s="2">
        <f t="shared" si="26"/>
        <v>5.52662575237821E-5</v>
      </c>
      <c r="Z172" s="2">
        <v>4.4078814161623882E-2</v>
      </c>
      <c r="AA172" s="2">
        <f t="shared" si="27"/>
        <v>2.7692162987161565E-4</v>
      </c>
      <c r="AB172" s="2">
        <v>1357.0035988650088</v>
      </c>
      <c r="AC172" s="2">
        <f t="shared" si="34"/>
        <v>8.5252667406491387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1.2966675880991924E-2</v>
      </c>
      <c r="J173" s="2">
        <v>3.3095261582770132E-3</v>
      </c>
      <c r="K173" s="2">
        <v>8.638906991683229E-2</v>
      </c>
      <c r="L173" s="2">
        <v>0.73605412209090781</v>
      </c>
      <c r="M173" s="2">
        <v>0.16128060595299284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1.5952690583170837E-3</v>
      </c>
      <c r="X173" s="2">
        <f t="shared" si="33"/>
        <v>8.6560355466017529E-3</v>
      </c>
      <c r="Y173" s="2">
        <f t="shared" si="26"/>
        <v>5.2773654989725514E-5</v>
      </c>
      <c r="Z173" s="2">
        <v>4.3368141809002829E-2</v>
      </c>
      <c r="AA173" s="2">
        <f t="shared" si="27"/>
        <v>2.6440456962683315E-4</v>
      </c>
      <c r="AB173" s="2">
        <v>1335.0075051475762</v>
      </c>
      <c r="AC173" s="2">
        <f t="shared" si="34"/>
        <v>8.1392024219460861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1.2654053443902077E-2</v>
      </c>
      <c r="J174" s="2">
        <v>3.2297345337535806E-3</v>
      </c>
      <c r="K174" s="2">
        <v>8.5006698858226468E-2</v>
      </c>
      <c r="L174" s="2">
        <v>0.73762378186094002</v>
      </c>
      <c r="M174" s="2">
        <v>0.16148573130317972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1.5696597700322057E-3</v>
      </c>
      <c r="X174" s="2">
        <f t="shared" si="33"/>
        <v>8.5170778525617708E-3</v>
      </c>
      <c r="Y174" s="2">
        <f t="shared" si="26"/>
        <v>5.0391806173738123E-5</v>
      </c>
      <c r="Z174" s="2">
        <v>4.2667569500334117E-2</v>
      </c>
      <c r="AA174" s="2">
        <f t="shared" si="27"/>
        <v>2.5244525521375037E-4</v>
      </c>
      <c r="AB174" s="2">
        <v>1313.3275278962153</v>
      </c>
      <c r="AC174" s="2">
        <f t="shared" si="34"/>
        <v>7.7703817405490545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1.2348968234477129E-2</v>
      </c>
      <c r="J175" s="2">
        <v>3.1518666599544519E-3</v>
      </c>
      <c r="K175" s="2">
        <v>8.3643661486714121E-2</v>
      </c>
      <c r="L175" s="2">
        <v>0.73916819298852499</v>
      </c>
      <c r="M175" s="2">
        <v>0.1616873106303312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1.5444111275849659E-3</v>
      </c>
      <c r="X175" s="2">
        <f t="shared" si="33"/>
        <v>8.3800770467182054E-3</v>
      </c>
      <c r="Y175" s="2">
        <f t="shared" si="26"/>
        <v>4.8115885744899914E-5</v>
      </c>
      <c r="Z175" s="2">
        <v>4.1976994266993882E-2</v>
      </c>
      <c r="AA175" s="2">
        <f t="shared" si="27"/>
        <v>2.4101929478750702E-4</v>
      </c>
      <c r="AB175" s="2">
        <v>1291.9603254094839</v>
      </c>
      <c r="AC175" s="2">
        <f t="shared" si="34"/>
        <v>7.4180481942813339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1.205123853255201E-2</v>
      </c>
      <c r="J176" s="2">
        <v>3.075876155860675E-3</v>
      </c>
      <c r="K176" s="2">
        <v>8.2299771290331142E-2</v>
      </c>
      <c r="L176" s="2">
        <v>0.74068771255503074</v>
      </c>
      <c r="M176" s="2">
        <v>0.16188540146622729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1.5195195665057559E-3</v>
      </c>
      <c r="X176" s="2">
        <f t="shared" si="33"/>
        <v>8.2450137880229288E-3</v>
      </c>
      <c r="Y176" s="2">
        <f t="shared" si="26"/>
        <v>4.5941273015973103E-5</v>
      </c>
      <c r="Z176" s="2">
        <v>4.1296312814903459E-2</v>
      </c>
      <c r="AA176" s="2">
        <f t="shared" si="27"/>
        <v>2.301033364357101E-4</v>
      </c>
      <c r="AB176" s="2">
        <v>1270.9025510435138</v>
      </c>
      <c r="AC176" s="2">
        <f t="shared" si="34"/>
        <v>7.0814776755136695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1.1760686999177114E-2</v>
      </c>
      <c r="J177" s="2">
        <v>3.0017177586849327E-3</v>
      </c>
      <c r="K177" s="2">
        <v>8.0974840667104461E-2</v>
      </c>
      <c r="L177" s="2">
        <v>0.74218269406078496</v>
      </c>
      <c r="M177" s="2">
        <v>0.16208006051425039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1.4949815057542226E-3</v>
      </c>
      <c r="X177" s="2">
        <f t="shared" si="33"/>
        <v>8.1118686455138554E-3</v>
      </c>
      <c r="Y177" s="2">
        <f t="shared" si="26"/>
        <v>4.3863543596750251E-5</v>
      </c>
      <c r="Z177" s="2">
        <v>4.0625421588479788E-2</v>
      </c>
      <c r="AA177" s="2">
        <f t="shared" si="27"/>
        <v>2.1967502542933012E-4</v>
      </c>
      <c r="AB177" s="2">
        <v>1250.1508550396609</v>
      </c>
      <c r="AC177" s="2">
        <f t="shared" si="34"/>
        <v>6.7599771309010288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1.1477140570988583E-2</v>
      </c>
      <c r="J178" s="2">
        <v>2.9293472969113346E-3</v>
      </c>
      <c r="K178" s="2">
        <v>7.9668681062955174E-2</v>
      </c>
      <c r="L178" s="2">
        <v>0.7436534874109515</v>
      </c>
      <c r="M178" s="2">
        <v>0.16227134365819532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1.4707933501665327E-3</v>
      </c>
      <c r="X178" s="2">
        <f t="shared" si="33"/>
        <v>7.980622111593956E-3</v>
      </c>
      <c r="Y178" s="2">
        <f t="shared" si="26"/>
        <v>4.1878461367503075E-5</v>
      </c>
      <c r="Z178" s="2">
        <v>3.9964216831923E-2</v>
      </c>
      <c r="AA178" s="2">
        <f t="shared" si="27"/>
        <v>2.0971296313439033E-4</v>
      </c>
      <c r="AB178" s="2">
        <v>1229.7018862739501</v>
      </c>
      <c r="AC178" s="2">
        <f t="shared" si="34"/>
        <v>6.4528832737306079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1.1200430357125295E-2</v>
      </c>
      <c r="J179" s="2">
        <v>2.8587216639852095E-3</v>
      </c>
      <c r="K179" s="2">
        <v>7.8381103104046695E-2</v>
      </c>
      <c r="L179" s="2">
        <v>0.74510043890375466</v>
      </c>
      <c r="M179" s="2">
        <v>0.16245930597109001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1.4469514928031613E-3</v>
      </c>
      <c r="X179" s="2">
        <f t="shared" si="33"/>
        <v>7.8512546147705264E-3</v>
      </c>
      <c r="Y179" s="2">
        <f t="shared" si="26"/>
        <v>3.9981970761579089E-5</v>
      </c>
      <c r="Z179" s="2">
        <v>3.9312594647927891E-2</v>
      </c>
      <c r="AA179" s="2">
        <f t="shared" si="27"/>
        <v>2.0019666752600957E-4</v>
      </c>
      <c r="AB179" s="2">
        <v>1209.5522939308919</v>
      </c>
      <c r="AC179" s="2">
        <f t="shared" si="34"/>
        <v>6.1595613469936223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1.0930391538631148E-2</v>
      </c>
      <c r="J180" s="2">
        <v>2.7897987926372263E-3</v>
      </c>
      <c r="K180" s="2">
        <v>7.7111916723756377E-2</v>
      </c>
      <c r="L180" s="2">
        <v>0.74652389122095497</v>
      </c>
      <c r="M180" s="2">
        <v>0.16264400172402213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1.4234523172003133E-3</v>
      </c>
      <c r="X180" s="2">
        <f t="shared" si="33"/>
        <v>7.7237465318715356E-3</v>
      </c>
      <c r="Y180" s="2">
        <f t="shared" si="26"/>
        <v>3.8170189346442804E-5</v>
      </c>
      <c r="Z180" s="2">
        <v>3.8670451053903258E-2</v>
      </c>
      <c r="AA180" s="2">
        <f t="shared" si="27"/>
        <v>1.9110653524801434E-4</v>
      </c>
      <c r="AB180" s="2">
        <v>1189.6987291041569</v>
      </c>
      <c r="AC180" s="2">
        <f t="shared" si="34"/>
        <v>5.8794039353495613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1.0666863270282722E-2</v>
      </c>
      <c r="J181" s="2">
        <v>2.7225376298265582E-3</v>
      </c>
      <c r="K181" s="2">
        <v>7.5860931284443767E-2</v>
      </c>
      <c r="L181" s="2">
        <v>0.74792418342048184</v>
      </c>
      <c r="M181" s="2">
        <v>0.162825484394967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1.4002921995268647E-3</v>
      </c>
      <c r="X181" s="2">
        <f t="shared" si="33"/>
        <v>7.5980781997493415E-3</v>
      </c>
      <c r="Y181" s="2">
        <f t="shared" si="26"/>
        <v>3.6439400692719626E-5</v>
      </c>
      <c r="Z181" s="2">
        <v>3.8037682035780632E-2</v>
      </c>
      <c r="AA181" s="2">
        <f t="shared" si="27"/>
        <v>1.8242380516296869E-4</v>
      </c>
      <c r="AB181" s="2">
        <v>1170.1378463265282</v>
      </c>
      <c r="AC181" s="2">
        <f t="shared" si="34"/>
        <v>5.6118298242067315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1.0409688584783847E-2</v>
      </c>
      <c r="J182" s="2">
        <v>2.6568981122881523E-3</v>
      </c>
      <c r="K182" s="2">
        <v>7.4627955694183998E-2</v>
      </c>
      <c r="L182" s="2">
        <v>0.74930165093113321</v>
      </c>
      <c r="M182" s="2">
        <v>0.16300380667761269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1.3774675106513756E-3</v>
      </c>
      <c r="X182" s="2">
        <f t="shared" si="33"/>
        <v>7.4742299264964366E-3</v>
      </c>
      <c r="Y182" s="2">
        <f t="shared" si="26"/>
        <v>3.4786047521163303E-5</v>
      </c>
      <c r="Z182" s="2">
        <v>3.7414183599491786E-2</v>
      </c>
      <c r="AA182" s="2">
        <f t="shared" si="27"/>
        <v>1.7413052333908161E-4</v>
      </c>
      <c r="AB182" s="2">
        <v>1150.8663050314801</v>
      </c>
      <c r="AC182" s="2">
        <f t="shared" si="34"/>
        <v>5.3562829041970303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1.0158714299270007E-2</v>
      </c>
      <c r="J183" s="2">
        <v>2.5928411426695522E-3</v>
      </c>
      <c r="K183" s="2">
        <v>7.3412798518629446E-2</v>
      </c>
      <c r="L183" s="2">
        <v>0.75065662554925494</v>
      </c>
      <c r="M183" s="2">
        <v>0.16317902049017802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1.3549746181217293E-3</v>
      </c>
      <c r="X183" s="2">
        <f t="shared" si="33"/>
        <v>7.3521820021870991E-3</v>
      </c>
      <c r="Y183" s="2">
        <f t="shared" si="26"/>
        <v>3.3206725117698118E-5</v>
      </c>
      <c r="Z183" s="2">
        <v>3.6799851820191694E-2</v>
      </c>
      <c r="AA183" s="2">
        <f t="shared" si="27"/>
        <v>1.6620950942204798E-4</v>
      </c>
      <c r="AB183" s="2">
        <v>1131.8807709486598</v>
      </c>
      <c r="AC183" s="2">
        <f t="shared" si="34"/>
        <v>5.112231119376454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9.9137909240668998E-3</v>
      </c>
      <c r="J184" s="2">
        <v>2.5303285662430508E-3</v>
      </c>
      <c r="K184" s="2">
        <v>7.2215268088158244E-2</v>
      </c>
      <c r="L184" s="2">
        <v>0.75198943543731422</v>
      </c>
      <c r="M184" s="2">
        <v>0.16335117698421961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1.3328098880592831E-3</v>
      </c>
      <c r="X184" s="2">
        <f t="shared" si="33"/>
        <v>7.231914709155185E-3</v>
      </c>
      <c r="Y184" s="2">
        <f t="shared" si="26"/>
        <v>3.1698175006956674E-5</v>
      </c>
      <c r="Z184" s="2">
        <v>3.6194582889301725E-2</v>
      </c>
      <c r="AA184" s="2">
        <f t="shared" si="27"/>
        <v>1.5864432434144549E-4</v>
      </c>
      <c r="AB184" s="2">
        <v>1113.1779174354797</v>
      </c>
      <c r="AC184" s="2">
        <f t="shared" si="34"/>
        <v>4.8791654575350201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9.6747725736487881E-3</v>
      </c>
      <c r="J185" s="2">
        <v>2.4693231481793081E-3</v>
      </c>
      <c r="K185" s="2">
        <v>7.1035172600463659E-2</v>
      </c>
      <c r="L185" s="2">
        <v>0.75330040512428609</v>
      </c>
      <c r="M185" s="2">
        <v>0.16352032655342413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1.3109696869718634E-3</v>
      </c>
      <c r="X185" s="2">
        <f t="shared" si="33"/>
        <v>7.113408331831556E-3</v>
      </c>
      <c r="Y185" s="2">
        <f t="shared" si="26"/>
        <v>3.0257278875077892E-5</v>
      </c>
      <c r="Z185" s="2">
        <v>3.5598273159445248E-2</v>
      </c>
      <c r="AA185" s="2">
        <f t="shared" si="27"/>
        <v>1.5141923930285642E-4</v>
      </c>
      <c r="AB185" s="2">
        <v>1094.7544267469698</v>
      </c>
      <c r="AC185" s="2">
        <f t="shared" si="34"/>
        <v>4.6565989810513626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9.4415168797436257E-3</v>
      </c>
      <c r="J186" s="2">
        <v>2.4097885513688932E-3</v>
      </c>
      <c r="K186" s="2">
        <v>6.9872320218733616E-2</v>
      </c>
      <c r="L186" s="2">
        <v>0.75458985550777358</v>
      </c>
      <c r="M186" s="2">
        <v>0.16368651884238231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1.2894503834874893E-3</v>
      </c>
      <c r="X186" s="2">
        <f t="shared" si="33"/>
        <v>6.9966431661513794E-3</v>
      </c>
      <c r="Y186" s="2">
        <f t="shared" si="26"/>
        <v>2.8881052732742079E-5</v>
      </c>
      <c r="Z186" s="2">
        <v>3.5010819187346144E-2</v>
      </c>
      <c r="AA186" s="2">
        <f t="shared" si="27"/>
        <v>1.4451920601839721E-4</v>
      </c>
      <c r="AB186" s="2">
        <v>1076.606991245967</v>
      </c>
      <c r="AC186" s="2">
        <f t="shared" si="34"/>
        <v>4.4440658967773379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9.2138849065331874E-3</v>
      </c>
      <c r="J187" s="2">
        <v>2.3516893147785415E-3</v>
      </c>
      <c r="K187" s="2">
        <v>6.8726519165565506E-2</v>
      </c>
      <c r="L187" s="2">
        <v>0.75585810385778374</v>
      </c>
      <c r="M187" s="2">
        <v>0.16384980275534106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1.2682483500101593E-3</v>
      </c>
      <c r="X187" s="2">
        <f t="shared" si="33"/>
        <v>6.881599528538538E-3</v>
      </c>
      <c r="Y187" s="2">
        <f t="shared" si="26"/>
        <v>2.7566641309686508E-5</v>
      </c>
      <c r="Z187" s="2">
        <v>3.4432117774758235E-2</v>
      </c>
      <c r="AA187" s="2">
        <f t="shared" si="27"/>
        <v>1.3792982812983027E-4</v>
      </c>
      <c r="AB187" s="2">
        <v>1058.7323145556629</v>
      </c>
      <c r="AC187" s="2">
        <f t="shared" si="34"/>
        <v>4.2411206634874299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8.9917410678976989E-3</v>
      </c>
      <c r="J188" s="2">
        <v>2.2949908323292387E-3</v>
      </c>
      <c r="K188" s="2">
        <v>6.7597577812756826E-2</v>
      </c>
      <c r="L188" s="2">
        <v>0.75710546382208765</v>
      </c>
      <c r="M188" s="2">
        <v>0.16401022646493063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1.2473599643039179E-3</v>
      </c>
      <c r="X188" s="2">
        <f t="shared" si="33"/>
        <v>6.768257764500879E-3</v>
      </c>
      <c r="Y188" s="2">
        <f t="shared" si="26"/>
        <v>2.6311312672322505E-5</v>
      </c>
      <c r="Z188" s="2">
        <v>3.3862066007491823E-2</v>
      </c>
      <c r="AA188" s="2">
        <f t="shared" si="27"/>
        <v>1.3163733377989095E-4</v>
      </c>
      <c r="AB188" s="2">
        <v>1041.1271126564648</v>
      </c>
      <c r="AC188" s="2">
        <f t="shared" si="34"/>
        <v>4.0473371354757628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8.7749530466556657E-3</v>
      </c>
      <c r="J189" s="2">
        <v>2.2396593322835433E-3</v>
      </c>
      <c r="K189" s="2">
        <v>6.6485304767108469E-2</v>
      </c>
      <c r="L189" s="2">
        <v>0.75833224543309075</v>
      </c>
      <c r="M189" s="2">
        <v>0.16416783742086366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1.2267816110030916E-3</v>
      </c>
      <c r="X189" s="2">
        <f t="shared" si="33"/>
        <v>6.6565982568248536E-3</v>
      </c>
      <c r="Y189" s="2">
        <f t="shared" si="26"/>
        <v>2.5112453056149742E-5</v>
      </c>
      <c r="Z189" s="2">
        <v>3.3300561292601512E-2</v>
      </c>
      <c r="AA189" s="2">
        <f t="shared" si="27"/>
        <v>1.2562854928889486E-4</v>
      </c>
      <c r="AB189" s="2">
        <v>1023.7881149290725</v>
      </c>
      <c r="AC189" s="2">
        <f t="shared" si="34"/>
        <v>3.8623077409306905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8.5633917157508163E-3</v>
      </c>
      <c r="J190" s="2">
        <v>2.1856618571298777E-3</v>
      </c>
      <c r="K190" s="2">
        <v>6.5389508952373041E-2</v>
      </c>
      <c r="L190" s="2">
        <v>0.75953875511614533</v>
      </c>
      <c r="M190" s="2">
        <v>0.16432268235860301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1.2065096830545796E-3</v>
      </c>
      <c r="X190" s="2">
        <f t="shared" si="33"/>
        <v>6.546601433401484E-3</v>
      </c>
      <c r="Y190" s="2">
        <f t="shared" si="26"/>
        <v>2.396756190510407E-5</v>
      </c>
      <c r="Z190" s="2">
        <v>3.2747501393797666E-2</v>
      </c>
      <c r="AA190" s="2">
        <f t="shared" si="27"/>
        <v>1.1989087389508612E-4</v>
      </c>
      <c r="AB190" s="2">
        <v>1006.7120651456167</v>
      </c>
      <c r="AC190" s="2">
        <f t="shared" si="34"/>
        <v>3.6856426937627202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8.3569310613391904E-3</v>
      </c>
      <c r="J191" s="2">
        <v>2.1329662439517998E-3</v>
      </c>
      <c r="K191" s="2">
        <v>6.4309999687476915E-2</v>
      </c>
      <c r="L191" s="2">
        <v>0.76072529569923841</v>
      </c>
      <c r="M191" s="2">
        <v>0.1644748073079958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1.1865405830930875E-3</v>
      </c>
      <c r="X191" s="2">
        <f t="shared" si="33"/>
        <v>6.4382477746884707E-3</v>
      </c>
      <c r="Y191" s="2">
        <f t="shared" si="26"/>
        <v>2.2874247110115656E-5</v>
      </c>
      <c r="Z191" s="2">
        <v>3.2202784465141784E-2</v>
      </c>
      <c r="AA191" s="2">
        <f t="shared" si="27"/>
        <v>1.1441225551855833E-4</v>
      </c>
      <c r="AB191" s="2">
        <v>989.89572241063922</v>
      </c>
      <c r="AC191" s="2">
        <f t="shared" si="34"/>
        <v>3.5169692376064314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8.1554481077305875E-3</v>
      </c>
      <c r="J192" s="2">
        <v>2.081541105270568E-3</v>
      </c>
      <c r="K192" s="2">
        <v>6.3246586761140838E-2</v>
      </c>
      <c r="L192" s="2">
        <v>0.76189216642398949</v>
      </c>
      <c r="M192" s="2">
        <v>0.16462425760187069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1.166870724751079E-3</v>
      </c>
      <c r="X192" s="2">
        <f t="shared" si="33"/>
        <v>6.3315178208180785E-3</v>
      </c>
      <c r="Y192" s="2">
        <f t="shared" si="26"/>
        <v>2.1830220439426789E-5</v>
      </c>
      <c r="Z192" s="2">
        <v>3.1666309083084425E-2</v>
      </c>
      <c r="AA192" s="2">
        <f t="shared" si="27"/>
        <v>1.0918116750991582E-4</v>
      </c>
      <c r="AB192" s="2">
        <v>973.335862053656</v>
      </c>
      <c r="AC192" s="2">
        <f t="shared" si="34"/>
        <v>3.3559309207607031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7.9588228441396323E-3</v>
      </c>
      <c r="J193" s="2">
        <v>2.0313558103495851E-3</v>
      </c>
      <c r="K193" s="2">
        <v>6.2199080503020136E-2</v>
      </c>
      <c r="L193" s="2">
        <v>0.76303966295789671</v>
      </c>
      <c r="M193" s="2">
        <v>0.16477107788459613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1.1474965339072218E-3</v>
      </c>
      <c r="X193" s="2">
        <f t="shared" si="33"/>
        <v>6.2263921783712855E-3</v>
      </c>
      <c r="Y193" s="2">
        <f t="shared" si="26"/>
        <v>2.0833293153499629E-5</v>
      </c>
      <c r="Z193" s="2">
        <v>3.1137974276902652E-2</v>
      </c>
      <c r="AA193" s="2">
        <f t="shared" si="27"/>
        <v>1.0418658634614528E-4</v>
      </c>
      <c r="AB193" s="2">
        <v>957.02927647497961</v>
      </c>
      <c r="AC193" s="2">
        <f t="shared" si="34"/>
        <v>3.2021869008740058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7.7669381532028724E-3</v>
      </c>
      <c r="J194" s="2">
        <v>1.9823804669495825E-3</v>
      </c>
      <c r="K194" s="2">
        <v>6.1167291851482085E-2</v>
      </c>
      <c r="L194" s="2">
        <v>0.7641680774077706</v>
      </c>
      <c r="M194" s="2">
        <v>0.16491531212059707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1.1284144498738824E-3</v>
      </c>
      <c r="X194" s="2">
        <f t="shared" si="33"/>
        <v>6.1228515268212085E-3</v>
      </c>
      <c r="Y194" s="2">
        <f t="shared" si="26"/>
        <v>1.9881371797518979E-5</v>
      </c>
      <c r="Z194" s="2">
        <v>3.0617679557591915E-2</v>
      </c>
      <c r="AA194" s="2">
        <f t="shared" si="27"/>
        <v>9.9417970237441035E-5</v>
      </c>
      <c r="AB194" s="2">
        <v>940.97277594643526</v>
      </c>
      <c r="AC194" s="2">
        <f t="shared" si="34"/>
        <v>3.0554112782230276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7.5796797412192871E-3</v>
      </c>
      <c r="J195" s="2">
        <v>1.9345859035236881E-3</v>
      </c>
      <c r="K195" s="2">
        <v>6.0151032418134437E-2</v>
      </c>
      <c r="L195" s="2">
        <v>0.76527769833429715</v>
      </c>
      <c r="M195" s="2">
        <v>0.1650570036028276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1.1096209265265555E-3</v>
      </c>
      <c r="X195" s="2">
        <f t="shared" si="33"/>
        <v>6.0208766246614654E-3</v>
      </c>
      <c r="Y195" s="2">
        <f t="shared" ref="Y195:Y258" si="38">X195*Q195</f>
        <v>1.8972454164773762E-5</v>
      </c>
      <c r="Z195" s="2">
        <v>3.0105324945266045E-2</v>
      </c>
      <c r="AA195" s="2">
        <f t="shared" ref="AA195:AA258" si="39">Z195*Q195</f>
        <v>9.4865238609966604E-5</v>
      </c>
      <c r="AB195" s="2">
        <v>925.16318936854987</v>
      </c>
      <c r="AC195" s="2">
        <f t="shared" si="34"/>
        <v>2.9152924564730887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7.3969360700726888E-3</v>
      </c>
      <c r="J196" s="2">
        <v>1.8879436518417579E-3</v>
      </c>
      <c r="K196" s="2">
        <v>5.9150114549215677E-2</v>
      </c>
      <c r="L196" s="2">
        <v>0.76636881076767416</v>
      </c>
      <c r="M196" s="2">
        <v>0.16519619496119786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1.0911124333770061E-3</v>
      </c>
      <c r="X196" s="2">
        <f t="shared" ref="X196:X259" si="45">W196*V196</f>
        <v>5.9204483152291067E-3</v>
      </c>
      <c r="Y196" s="2">
        <f t="shared" si="38"/>
        <v>1.8104625424406005E-5</v>
      </c>
      <c r="Z196" s="2">
        <v>2.9600810995117112E-2</v>
      </c>
      <c r="AA196" s="2">
        <f t="shared" si="39"/>
        <v>9.0518752430743189E-5</v>
      </c>
      <c r="AB196" s="2">
        <v>909.59736498574762</v>
      </c>
      <c r="AC196" s="2">
        <f t="shared" ref="AC196:AC259" si="46">AB196*S196</f>
        <v>2.7815325298480218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7.218598290795443E-3</v>
      </c>
      <c r="J197" s="2">
        <v>1.842425930033636E-3</v>
      </c>
      <c r="K197" s="2">
        <v>5.8164351383954239E-2</v>
      </c>
      <c r="L197" s="2">
        <v>0.76744169622426617</v>
      </c>
      <c r="M197" s="2">
        <v>0.1653329281709526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1.0728854565920098E-3</v>
      </c>
      <c r="X197" s="2">
        <f t="shared" si="45"/>
        <v>5.8215475322323787E-3</v>
      </c>
      <c r="Y197" s="2">
        <f t="shared" si="38"/>
        <v>1.7276054407239631E-5</v>
      </c>
      <c r="Z197" s="2">
        <v>2.9104038821985465E-2</v>
      </c>
      <c r="AA197" s="2">
        <f t="shared" si="39"/>
        <v>8.6369295342028461E-5</v>
      </c>
      <c r="AB197" s="2">
        <v>894.2721710610391</v>
      </c>
      <c r="AC197" s="2">
        <f t="shared" si="46"/>
        <v>2.6538466956751665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7.0445601787339548E-3</v>
      </c>
      <c r="J198" s="2">
        <v>1.7980056260412311E-3</v>
      </c>
      <c r="K198" s="2">
        <v>5.7193556910000901E-2</v>
      </c>
      <c r="L198" s="2">
        <v>0.76849663272422597</v>
      </c>
      <c r="M198" s="2">
        <v>0.16546724456099998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1.0549364999598021E-3</v>
      </c>
      <c r="X198" s="2">
        <f t="shared" si="45"/>
        <v>5.7241553049947325E-3</v>
      </c>
      <c r="Y198" s="2">
        <f t="shared" si="38"/>
        <v>1.648499004362068E-5</v>
      </c>
      <c r="Z198" s="2">
        <v>2.8614910123588765E-2</v>
      </c>
      <c r="AA198" s="2">
        <f t="shared" si="39"/>
        <v>8.2408055573694031E-5</v>
      </c>
      <c r="AB198" s="2">
        <v>879.18449651164633</v>
      </c>
      <c r="AC198" s="2">
        <f t="shared" si="46"/>
        <v>2.5319626913081259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6.8747180702772867E-3</v>
      </c>
      <c r="J199" s="2">
        <v>1.7546562814695623E-3</v>
      </c>
      <c r="K199" s="2">
        <v>5.6237546016035117E-2</v>
      </c>
      <c r="L199" s="2">
        <v>0.76953389481003187</v>
      </c>
      <c r="M199" s="2">
        <v>0.16559918482218824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1.0372620858059012E-3</v>
      </c>
      <c r="X199" s="2">
        <f t="shared" si="45"/>
        <v>5.6282527634241445E-3</v>
      </c>
      <c r="Y199" s="2">
        <f t="shared" si="38"/>
        <v>1.5729757947403223E-5</v>
      </c>
      <c r="Z199" s="2">
        <v>2.8133327202457245E-2</v>
      </c>
      <c r="AA199" s="2">
        <f t="shared" si="39"/>
        <v>7.862660860322099E-5</v>
      </c>
      <c r="AB199" s="2">
        <v>864.33125150695957</v>
      </c>
      <c r="AC199" s="2">
        <f t="shared" si="46"/>
        <v>2.4156202544658174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6.7089708011112371E-3</v>
      </c>
      <c r="J200" s="2">
        <v>1.7123520758271476E-3</v>
      </c>
      <c r="K200" s="2">
        <v>5.5296134541643255E-2</v>
      </c>
      <c r="L200" s="2">
        <v>0.7705537535658914</v>
      </c>
      <c r="M200" s="2">
        <v>0.16572878901552907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1.0198587558595262E-3</v>
      </c>
      <c r="X200" s="2">
        <f t="shared" si="45"/>
        <v>5.5338211427143555E-3</v>
      </c>
      <c r="Y200" s="2">
        <f t="shared" si="38"/>
        <v>1.5008757140412847E-5</v>
      </c>
      <c r="Z200" s="2">
        <v>2.7659192986621051E-2</v>
      </c>
      <c r="AA200" s="2">
        <f t="shared" si="39"/>
        <v>7.5016900534010224E-5</v>
      </c>
      <c r="AB200" s="2">
        <v>849.70936803017992</v>
      </c>
      <c r="AC200" s="2">
        <f t="shared" si="46"/>
        <v>2.3045706060610454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6.5472196459610884E-3</v>
      </c>
      <c r="J201" s="2">
        <v>1.6710678111463535E-3</v>
      </c>
      <c r="K201" s="2">
        <v>5.436913932456372E-2</v>
      </c>
      <c r="L201" s="2">
        <v>0.77155647663796545</v>
      </c>
      <c r="M201" s="2">
        <v>0.16585609658036551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1.0027230720740521E-3</v>
      </c>
      <c r="X201" s="2">
        <f t="shared" si="45"/>
        <v>5.4408417877967168E-3</v>
      </c>
      <c r="Y201" s="2">
        <f t="shared" si="38"/>
        <v>1.4320456911952631E-5</v>
      </c>
      <c r="Z201" s="2">
        <v>2.7192411049094187E-2</v>
      </c>
      <c r="AA201" s="2">
        <f t="shared" si="39"/>
        <v>7.1571232163754865E-5</v>
      </c>
      <c r="AB201" s="2">
        <v>835.3158004049634</v>
      </c>
      <c r="AC201" s="2">
        <f t="shared" si="46"/>
        <v>2.1985759546256882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6.38936825978714E-3</v>
      </c>
      <c r="J202" s="2">
        <v>1.6307788969745431E-3</v>
      </c>
      <c r="K202" s="2">
        <v>5.3456378245390991E-2</v>
      </c>
      <c r="L202" s="2">
        <v>0.77254232825536595</v>
      </c>
      <c r="M202" s="2">
        <v>0.16598114634248348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9.8585161740050165E-4</v>
      </c>
      <c r="X202" s="2">
        <f t="shared" si="45"/>
        <v>5.3492961575372063E-3</v>
      </c>
      <c r="Y202" s="2">
        <f t="shared" si="38"/>
        <v>1.3663393808041628E-5</v>
      </c>
      <c r="Z202" s="2">
        <v>2.6732885626198067E-2</v>
      </c>
      <c r="AA202" s="2">
        <f t="shared" si="39"/>
        <v>6.8282243715637686E-5</v>
      </c>
      <c r="AB202" s="2">
        <v>821.14752578833725</v>
      </c>
      <c r="AC202" s="2">
        <f t="shared" si="46"/>
        <v>2.0974090214721923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6.2353226203979983E-3</v>
      </c>
      <c r="J203" s="2">
        <v>1.5914613357270822E-3</v>
      </c>
      <c r="K203" s="2">
        <v>5.25576702698278E-2</v>
      </c>
      <c r="L203" s="2">
        <v>0.77351156925188458</v>
      </c>
      <c r="M203" s="2">
        <v>0.16610397652216469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9.6924099651862772E-4</v>
      </c>
      <c r="X203" s="2">
        <f t="shared" si="45"/>
        <v>5.2591658287033305E-3</v>
      </c>
      <c r="Y203" s="2">
        <f t="shared" si="38"/>
        <v>1.3036168745347714E-5</v>
      </c>
      <c r="Z203" s="2">
        <v>2.6280521634766539E-2</v>
      </c>
      <c r="AA203" s="2">
        <f t="shared" si="39"/>
        <v>6.5142900206104884E-5</v>
      </c>
      <c r="AB203" s="2">
        <v>807.20154463112124</v>
      </c>
      <c r="AC203" s="2">
        <f t="shared" si="46"/>
        <v>2.0008525857628383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6.0849909724474405E-3</v>
      </c>
      <c r="J204" s="2">
        <v>1.5530917083934803E-3</v>
      </c>
      <c r="K204" s="2">
        <v>5.1672835488572127E-2</v>
      </c>
      <c r="L204" s="2">
        <v>0.77446445708840861</v>
      </c>
      <c r="M204" s="2">
        <v>0.1662246247421805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9.5288783652403009E-4</v>
      </c>
      <c r="X204" s="2">
        <f t="shared" si="45"/>
        <v>5.1704324996924653E-3</v>
      </c>
      <c r="Y204" s="2">
        <f t="shared" si="38"/>
        <v>1.2437444244868856E-5</v>
      </c>
      <c r="Z204" s="2">
        <v>2.5835224688272748E-2</v>
      </c>
      <c r="AA204" s="2">
        <f t="shared" si="39"/>
        <v>6.2146477423922252E-5</v>
      </c>
      <c r="AB204" s="2">
        <v>793.47488110705069</v>
      </c>
      <c r="AC204" s="2">
        <f t="shared" si="46"/>
        <v>1.9086990486888433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5.9382837727814984E-3</v>
      </c>
      <c r="J205" s="2">
        <v>1.5156471605881519E-3</v>
      </c>
      <c r="K205" s="2">
        <v>5.0801695154922846E-2</v>
      </c>
      <c r="L205" s="2">
        <v>0.77540124587598502</v>
      </c>
      <c r="M205" s="2">
        <v>0.16634312803572468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9.3678878757641471E-4</v>
      </c>
      <c r="X205" s="2">
        <f t="shared" si="45"/>
        <v>5.0830779940493542E-3</v>
      </c>
      <c r="Y205" s="2">
        <f t="shared" si="38"/>
        <v>1.1865941780688629E-5</v>
      </c>
      <c r="Z205" s="2">
        <v>2.5396901111917232E-2</v>
      </c>
      <c r="AA205" s="2">
        <f t="shared" si="39"/>
        <v>5.9286548496149265E-5</v>
      </c>
      <c r="AB205" s="2">
        <v>779.96458351175829</v>
      </c>
      <c r="AC205" s="2">
        <f t="shared" si="46"/>
        <v>1.8207500159911407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5.7951136371032063E-3</v>
      </c>
      <c r="J206" s="2">
        <v>1.4791053889374882E-3</v>
      </c>
      <c r="K206" s="2">
        <v>4.9944071720185418E-2</v>
      </c>
      <c r="L206" s="2">
        <v>0.77632218639949169</v>
      </c>
      <c r="M206" s="2">
        <v>0.16645952285428442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9.2094052350666367E-4</v>
      </c>
      <c r="X206" s="2">
        <f t="shared" si="45"/>
        <v>4.9970842637601098E-3</v>
      </c>
      <c r="Y206" s="2">
        <f t="shared" si="38"/>
        <v>1.1320439239200516E-5</v>
      </c>
      <c r="Z206" s="2">
        <v>2.4965457956715162E-2</v>
      </c>
      <c r="AA206" s="2">
        <f t="shared" si="39"/>
        <v>5.6556971017564673E-5</v>
      </c>
      <c r="AB206" s="2">
        <v>766.66772463273765</v>
      </c>
      <c r="AC206" s="2">
        <f t="shared" si="46"/>
        <v>1.7368158980834156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5.6553952879232457E-3</v>
      </c>
      <c r="J207" s="2">
        <v>1.443444627795135E-3</v>
      </c>
      <c r="K207" s="2">
        <v>4.9099788866956567E-2</v>
      </c>
      <c r="L207" s="2">
        <v>0.77722752614187895</v>
      </c>
      <c r="M207" s="2">
        <v>0.16657384507544828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9.0533974238726778E-4</v>
      </c>
      <c r="X207" s="2">
        <f t="shared" si="45"/>
        <v>4.9124333923474192E-3</v>
      </c>
      <c r="Y207" s="2">
        <f t="shared" si="38"/>
        <v>1.0799768484455434E-5</v>
      </c>
      <c r="Z207" s="2">
        <v>2.4540803012619659E-2</v>
      </c>
      <c r="AA207" s="2">
        <f t="shared" si="39"/>
        <v>5.3951874720945808E-5</v>
      </c>
      <c r="AB207" s="2">
        <v>753.58140209137559</v>
      </c>
      <c r="AC207" s="2">
        <f t="shared" si="46"/>
        <v>1.6567155270657361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5.5190455037654766E-3</v>
      </c>
      <c r="J208" s="2">
        <v>1.4086436362775586E-3</v>
      </c>
      <c r="K208" s="2">
        <v>4.8268671540364294E-2</v>
      </c>
      <c r="L208" s="2">
        <v>0.77811750930894474</v>
      </c>
      <c r="M208" s="2">
        <v>0.16668613001065011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8.8998316706578873E-4</v>
      </c>
      <c r="X208" s="2">
        <f t="shared" si="45"/>
        <v>4.829107597765143E-3</v>
      </c>
      <c r="Y208" s="2">
        <f t="shared" si="38"/>
        <v>1.0302813025382529E-5</v>
      </c>
      <c r="Z208" s="2">
        <v>2.4122844820716867E-2</v>
      </c>
      <c r="AA208" s="2">
        <f t="shared" si="39"/>
        <v>5.1465649666448021E-5</v>
      </c>
      <c r="AB208" s="2">
        <v>740.70273865810566</v>
      </c>
      <c r="AC208" s="2">
        <f t="shared" si="46"/>
        <v>1.5802757899440745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5.3859830695971184E-3</v>
      </c>
      <c r="J209" s="2">
        <v>1.3746816856121807E-3</v>
      </c>
      <c r="K209" s="2">
        <v>4.7450545977337451E-2</v>
      </c>
      <c r="L209" s="2">
        <v>0.77899237685460754</v>
      </c>
      <c r="M209" s="2">
        <v>0.1667964124128479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8.7486754566279412E-4</v>
      </c>
      <c r="X209" s="2">
        <f t="shared" si="45"/>
        <v>4.747089235100148E-3</v>
      </c>
      <c r="Y209" s="2">
        <f t="shared" si="38"/>
        <v>9.8285057808142759E-6</v>
      </c>
      <c r="Z209" s="2">
        <v>2.3711492684527397E-2</v>
      </c>
      <c r="AA209" s="2">
        <f t="shared" si="39"/>
        <v>4.9092934929144293E-5</v>
      </c>
      <c r="AB209" s="2">
        <v>728.02888254170477</v>
      </c>
      <c r="AC209" s="2">
        <f t="shared" si="46"/>
        <v>1.507331277396968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5.2561287284540355E-3</v>
      </c>
      <c r="J210" s="2">
        <v>1.341538546790546E-3</v>
      </c>
      <c r="K210" s="2">
        <v>4.6645239733976593E-2</v>
      </c>
      <c r="L210" s="2">
        <v>0.77985236650664402</v>
      </c>
      <c r="M210" s="2">
        <v>0.16690472648413701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8.5998965203648581E-4</v>
      </c>
      <c r="X210" s="2">
        <f t="shared" si="45"/>
        <v>4.6663607990934074E-3</v>
      </c>
      <c r="Y210" s="2">
        <f t="shared" si="38"/>
        <v>9.3758269384063778E-6</v>
      </c>
      <c r="Z210" s="2">
        <v>2.3306656680447631E-2</v>
      </c>
      <c r="AA210" s="2">
        <f t="shared" si="39"/>
        <v>4.6828607764574127E-5</v>
      </c>
      <c r="AB210" s="2">
        <v>715.55700765371921</v>
      </c>
      <c r="AC210" s="2">
        <f t="shared" si="46"/>
        <v>1.4377239474557195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5.129405134232325E-3</v>
      </c>
      <c r="J211" s="2">
        <v>1.3091944785191679E-3</v>
      </c>
      <c r="K211" s="2">
        <v>4.5852581711095852E-2</v>
      </c>
      <c r="L211" s="2">
        <v>0.78069771279285838</v>
      </c>
      <c r="M211" s="2">
        <v>0.16701110588329648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8.4534628621435459E-4</v>
      </c>
      <c r="X211" s="2">
        <f t="shared" si="45"/>
        <v>4.5869049264821889E-3</v>
      </c>
      <c r="Y211" s="2">
        <f t="shared" si="38"/>
        <v>8.9438019036667882E-6</v>
      </c>
      <c r="Z211" s="2">
        <v>2.2908247667363459E-2</v>
      </c>
      <c r="AA211" s="2">
        <f t="shared" si="39"/>
        <v>4.4667773232912491E-5</v>
      </c>
      <c r="AB211" s="2">
        <v>703.28431384897908</v>
      </c>
      <c r="AC211" s="2">
        <f t="shared" si="46"/>
        <v>1.3713028034887731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5.005736805618082E-3</v>
      </c>
      <c r="J212" s="2">
        <v>1.2776302154608762E-3</v>
      </c>
      <c r="K212" s="2">
        <v>4.5072402178003165E-2</v>
      </c>
      <c r="L212" s="2">
        <v>0.78152864706765179</v>
      </c>
      <c r="M212" s="2">
        <v>0.16711558373326824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8.3093427479341564E-4</v>
      </c>
      <c r="X212" s="2">
        <f t="shared" si="45"/>
        <v>4.5087043981717582E-3</v>
      </c>
      <c r="Y212" s="2">
        <f t="shared" si="38"/>
        <v>8.5314993354649696E-6</v>
      </c>
      <c r="Z212" s="2">
        <v>2.2516177295467798E-2</v>
      </c>
      <c r="AA212" s="2">
        <f t="shared" si="39"/>
        <v>4.2605754263106843E-5</v>
      </c>
      <c r="AB212" s="2">
        <v>691.2080271431272</v>
      </c>
      <c r="AC212" s="2">
        <f t="shared" si="46"/>
        <v>1.3079235859043772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4.8850500811279066E-3</v>
      </c>
      <c r="J213" s="2">
        <v>1.2468269567596608E-3</v>
      </c>
      <c r="K213" s="2">
        <v>4.4304532794584281E-2</v>
      </c>
      <c r="L213" s="2">
        <v>0.78234539753896215</v>
      </c>
      <c r="M213" s="2">
        <v>0.16721819262856813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8.1675047131035683E-4</v>
      </c>
      <c r="X213" s="2">
        <f t="shared" si="45"/>
        <v>4.4317421412438324E-3</v>
      </c>
      <c r="Y213" s="2">
        <f t="shared" si="38"/>
        <v>8.1380292645263667E-6</v>
      </c>
      <c r="Z213" s="2">
        <v>2.2130358014312436E-2</v>
      </c>
      <c r="AA213" s="2">
        <f t="shared" si="39"/>
        <v>4.0638082139041885E-5</v>
      </c>
      <c r="AB213" s="2">
        <v>679.32539990805867</v>
      </c>
      <c r="AC213" s="2">
        <f t="shared" si="46"/>
        <v>1.2474484770082408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4.767273075233368E-3</v>
      </c>
      <c r="J214" s="2">
        <v>1.216766354842178E-3</v>
      </c>
      <c r="K214" s="2">
        <v>4.3548806631753909E-2</v>
      </c>
      <c r="L214" s="2">
        <v>0.78314818929554431</v>
      </c>
      <c r="M214" s="2">
        <v>0.16731896464262833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8.0279175658215518E-4</v>
      </c>
      <c r="X214" s="2">
        <f t="shared" si="45"/>
        <v>4.3560012308047789E-3</v>
      </c>
      <c r="Y214" s="2">
        <f t="shared" si="38"/>
        <v>7.7625412915417773E-6</v>
      </c>
      <c r="Z214" s="2">
        <v>2.1750703080123668E-2</v>
      </c>
      <c r="AA214" s="2">
        <f t="shared" si="39"/>
        <v>3.8760487390480204E-5</v>
      </c>
      <c r="AB214" s="2">
        <v>667.63371104614407</v>
      </c>
      <c r="AC214" s="2">
        <f t="shared" si="46"/>
        <v>1.1897458184747762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4.6523356355432921E-3</v>
      </c>
      <c r="J215" s="2">
        <v>1.1874305044892507E-3</v>
      </c>
      <c r="K215" s="2">
        <v>4.2805058190335261E-2</v>
      </c>
      <c r="L215" s="2">
        <v>0.78393724433456369</v>
      </c>
      <c r="M215" s="2">
        <v>0.16741793133507063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7.8905503901938179E-4</v>
      </c>
      <c r="X215" s="2">
        <f t="shared" si="45"/>
        <v>4.2814648916856381E-3</v>
      </c>
      <c r="Y215" s="2">
        <f t="shared" si="38"/>
        <v>7.4042228616662516E-6</v>
      </c>
      <c r="Z215" s="2">
        <v>2.1377126562410378E-2</v>
      </c>
      <c r="AA215" s="2">
        <f t="shared" si="39"/>
        <v>3.6968891072189928E-5</v>
      </c>
      <c r="AB215" s="2">
        <v>656.13026614407249</v>
      </c>
      <c r="AC215" s="2">
        <f t="shared" si="46"/>
        <v>1.134689840911536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4.540169301018377E-3</v>
      </c>
      <c r="J216" s="2">
        <v>1.1588019321708486E-3</v>
      </c>
      <c r="K216" s="2">
        <v>4.2073123418427567E-2</v>
      </c>
      <c r="L216" s="2">
        <v>0.78471278158947533</v>
      </c>
      <c r="M216" s="2">
        <v>0.16751512375891003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7.7553725491164016E-4</v>
      </c>
      <c r="X216" s="2">
        <f t="shared" si="45"/>
        <v>4.2081164999909233E-3</v>
      </c>
      <c r="Y216" s="2">
        <f t="shared" si="38"/>
        <v>7.0622976122781829E-6</v>
      </c>
      <c r="Z216" s="2">
        <v>2.1009543349892117E-2</v>
      </c>
      <c r="AA216" s="2">
        <f t="shared" si="39"/>
        <v>3.5259396415312674E-5</v>
      </c>
      <c r="AB216" s="2">
        <v>644.81239760713368</v>
      </c>
      <c r="AC216" s="2">
        <f t="shared" si="46"/>
        <v>1.0821604050168414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4.4307072611932336E-3</v>
      </c>
      <c r="J217" s="2">
        <v>1.1308635856382011E-3</v>
      </c>
      <c r="K217" s="2">
        <v>4.1352839727318978E-2</v>
      </c>
      <c r="L217" s="2">
        <v>0.78547501695816346</v>
      </c>
      <c r="M217" s="2">
        <v>0.16761057246768823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7.6223536868813557E-4</v>
      </c>
      <c r="X217" s="2">
        <f t="shared" si="45"/>
        <v>4.1359395845124922E-3</v>
      </c>
      <c r="Y217" s="2">
        <f t="shared" si="38"/>
        <v>6.736023791023921E-6</v>
      </c>
      <c r="Z217" s="2">
        <v>2.0647869155774115E-2</v>
      </c>
      <c r="AA217" s="2">
        <f t="shared" si="39"/>
        <v>3.3628280835644145E-5</v>
      </c>
      <c r="AB217" s="2">
        <v>633.67746477472394</v>
      </c>
      <c r="AC217" s="2">
        <f t="shared" si="46"/>
        <v>1.0320427538501853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4.323884316381572E-3</v>
      </c>
      <c r="J218" s="2">
        <v>1.1035988237668394E-3</v>
      </c>
      <c r="K218" s="2">
        <v>4.0644046006000766E-2</v>
      </c>
      <c r="L218" s="2">
        <v>0.78622416333131628</v>
      </c>
      <c r="M218" s="2">
        <v>0.16770430752253665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7.4914637315282029E-4</v>
      </c>
      <c r="X218" s="2">
        <f t="shared" si="45"/>
        <v>4.0649178280054588E-3</v>
      </c>
      <c r="Y218" s="2">
        <f t="shared" si="38"/>
        <v>6.4246927412537011E-6</v>
      </c>
      <c r="Z218" s="2">
        <v>2.0292020522395041E-2</v>
      </c>
      <c r="AA218" s="2">
        <f t="shared" si="39"/>
        <v>3.2071988284095638E-5</v>
      </c>
      <c r="AB218" s="2">
        <v>622.722854017842</v>
      </c>
      <c r="AC218" s="2">
        <f t="shared" si="46"/>
        <v>0.98422727575388635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4.2196368388408316E-3</v>
      </c>
      <c r="J219" s="2">
        <v>1.0769914066445195E-3</v>
      </c>
      <c r="K219" s="2">
        <v>3.9946582634336751E-2</v>
      </c>
      <c r="L219" s="2">
        <v>0.7869604306210114</v>
      </c>
      <c r="M219" s="2">
        <v>0.16779635849916866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7.362672896951139E-4</v>
      </c>
      <c r="X219" s="2">
        <f t="shared" si="45"/>
        <v>3.995035068331574E-3</v>
      </c>
      <c r="Y219" s="2">
        <f t="shared" si="38"/>
        <v>6.127627452082709E-6</v>
      </c>
      <c r="Z219" s="2">
        <v>1.9941914825272709E-2</v>
      </c>
      <c r="AA219" s="2">
        <f t="shared" si="39"/>
        <v>3.058712192518214E-5</v>
      </c>
      <c r="AB219" s="2">
        <v>611.94597881931099</v>
      </c>
      <c r="AC219" s="2">
        <f t="shared" si="46"/>
        <v>0.93860927748272172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4.1179027348731152E-3</v>
      </c>
      <c r="J220" s="2">
        <v>1.0510254858981242E-3</v>
      </c>
      <c r="K220" s="2">
        <v>3.926029149494023E-2</v>
      </c>
      <c r="L220" s="2">
        <v>0.78768402578949004</v>
      </c>
      <c r="M220" s="2">
        <v>0.16788675449480067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7.2359516847864125E-4</v>
      </c>
      <c r="X220" s="2">
        <f t="shared" si="45"/>
        <v>3.926275299483333E-3</v>
      </c>
      <c r="Y220" s="2">
        <f t="shared" si="38"/>
        <v>5.8441811704300301E-6</v>
      </c>
      <c r="Z220" s="2">
        <v>1.9597470276572021E-2</v>
      </c>
      <c r="AA220" s="2">
        <f t="shared" si="39"/>
        <v>2.917043712993732E-5</v>
      </c>
      <c r="AB220" s="2">
        <v>601.34427983744217</v>
      </c>
      <c r="AC220" s="2">
        <f t="shared" si="46"/>
        <v>0.89508876711580798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4.01862140783986E-3</v>
      </c>
      <c r="J221" s="2">
        <v>1.0256855952537785E-3</v>
      </c>
      <c r="K221" s="2">
        <v>3.8585015983809118E-2</v>
      </c>
      <c r="L221" s="2">
        <v>0.78839515287809747</v>
      </c>
      <c r="M221" s="2">
        <v>0.167975524135002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7.1112708860743279E-4</v>
      </c>
      <c r="X221" s="2">
        <f t="shared" si="45"/>
        <v>3.8586226724857888E-3</v>
      </c>
      <c r="Y221" s="2">
        <f t="shared" si="38"/>
        <v>5.5737360724656344E-6</v>
      </c>
      <c r="Z221" s="2">
        <v>1.9258605928018608E-2</v>
      </c>
      <c r="AA221" s="2">
        <f t="shared" si="39"/>
        <v>2.7818834770191736E-5</v>
      </c>
      <c r="AB221" s="2">
        <v>590.91522495383163</v>
      </c>
      <c r="AC221" s="2">
        <f t="shared" si="46"/>
        <v>0.85357024634194689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3.9217337220682135E-3</v>
      </c>
      <c r="J222" s="2">
        <v>1.0009566413245578E-3</v>
      </c>
      <c r="K222" s="2">
        <v>3.7920601019768289E-2</v>
      </c>
      <c r="L222" s="2">
        <v>0.78909401303636795</v>
      </c>
      <c r="M222" s="2">
        <v>0.16806269558047318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6.9886015827047565E-4</v>
      </c>
      <c r="X222" s="2">
        <f t="shared" si="45"/>
        <v>3.792061496180893E-3</v>
      </c>
      <c r="Y222" s="2">
        <f t="shared" si="38"/>
        <v>5.3157019920095065E-6</v>
      </c>
      <c r="Z222" s="2">
        <v>1.8925241673281027E-2</v>
      </c>
      <c r="AA222" s="2">
        <f t="shared" si="39"/>
        <v>2.6529354801666514E-5</v>
      </c>
      <c r="AB222" s="2">
        <v>580.65630930595898</v>
      </c>
      <c r="AC222" s="2">
        <f t="shared" si="46"/>
        <v>0.81396251172592637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3.8271819676276133E-3</v>
      </c>
      <c r="J223" s="2">
        <v>9.7682389462030268E-4</v>
      </c>
      <c r="K223" s="2">
        <v>3.7266893052766592E-2</v>
      </c>
      <c r="L223" s="2">
        <v>0.78978080455123512</v>
      </c>
      <c r="M223" s="2">
        <v>0.16814829653375257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6.8679151486716883E-4</v>
      </c>
      <c r="X223" s="2">
        <f t="shared" si="45"/>
        <v>3.7265762379082284E-3</v>
      </c>
      <c r="Y223" s="2">
        <f t="shared" si="38"/>
        <v>5.0695152035358302E-6</v>
      </c>
      <c r="Z223" s="2">
        <v>1.8597298249843509E-2</v>
      </c>
      <c r="AA223" s="2">
        <f t="shared" si="39"/>
        <v>2.5299170123832495E-5</v>
      </c>
      <c r="AB223" s="2">
        <v>570.56505530523532</v>
      </c>
      <c r="AC223" s="2">
        <f t="shared" si="46"/>
        <v>0.77617846457898854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3.7349098259555928E-3</v>
      </c>
      <c r="J224" s="2">
        <v>9.5327298077418335E-4</v>
      </c>
      <c r="K224" s="2">
        <v>3.6623740071074495E-2</v>
      </c>
      <c r="L224" s="2">
        <v>0.79045572287634669</v>
      </c>
      <c r="M224" s="2">
        <v>0.16823235424585126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6.7491832511157313E-4</v>
      </c>
      <c r="X224" s="2">
        <f t="shared" si="45"/>
        <v>3.6621515240706729E-3</v>
      </c>
      <c r="Y224" s="2">
        <f t="shared" si="38"/>
        <v>4.8346372574918265E-6</v>
      </c>
      <c r="Z224" s="2">
        <v>1.8274697240390513E-2</v>
      </c>
      <c r="AA224" s="2">
        <f t="shared" si="39"/>
        <v>2.4125580704964302E-5</v>
      </c>
      <c r="AB224" s="2">
        <v>560.6390126411253</v>
      </c>
      <c r="AC224" s="2">
        <f t="shared" si="46"/>
        <v>0.74013492907179557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3.6448623363123387E-3</v>
      </c>
      <c r="J225" s="2">
        <v>9.3028987198078841E-4</v>
      </c>
      <c r="K225" s="2">
        <v>3.5990991607426796E-2</v>
      </c>
      <c r="L225" s="2">
        <v>0.79111896066146614</v>
      </c>
      <c r="M225" s="2">
        <v>0.16831489552281614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6.6323778511945264E-4</v>
      </c>
      <c r="X225" s="2">
        <f t="shared" si="45"/>
        <v>3.5987721406066948E-3</v>
      </c>
      <c r="Y225" s="2">
        <f t="shared" si="38"/>
        <v>4.6105538657780855E-6</v>
      </c>
      <c r="Z225" s="2">
        <v>1.795736107372382E-2</v>
      </c>
      <c r="AA225" s="2">
        <f t="shared" si="39"/>
        <v>2.3006007961279994E-5</v>
      </c>
      <c r="AB225" s="2">
        <v>550.87575827194973</v>
      </c>
      <c r="AC225" s="2">
        <f t="shared" si="46"/>
        <v>0.70575247824275855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3.5569858630440186E-3</v>
      </c>
      <c r="J226" s="2">
        <v>9.0786087864063955E-4</v>
      </c>
      <c r="K226" s="2">
        <v>3.5368498744153529E-2</v>
      </c>
      <c r="L226" s="2">
        <v>0.79177070778194292</v>
      </c>
      <c r="M226" s="2">
        <v>0.16839594673222111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6.5174712047677552E-4</v>
      </c>
      <c r="X226" s="2">
        <f t="shared" si="45"/>
        <v>3.5364230333620387E-3</v>
      </c>
      <c r="Y226" s="2">
        <f t="shared" si="38"/>
        <v>4.396773835282361E-6</v>
      </c>
      <c r="Z226" s="2">
        <v>1.7645213025232007E-2</v>
      </c>
      <c r="AA226" s="2">
        <f t="shared" si="39"/>
        <v>2.1937989379502269E-5</v>
      </c>
      <c r="AB226" s="2">
        <v>541.27289640295351</v>
      </c>
      <c r="AC226" s="2">
        <f t="shared" si="46"/>
        <v>0.67295526756862689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3.4712280636353785E-3</v>
      </c>
      <c r="J227" s="2">
        <v>8.8597264120615421E-4</v>
      </c>
      <c r="K227" s="2">
        <v>3.4756114117340628E-2</v>
      </c>
      <c r="L227" s="2">
        <v>0.7924111513682337</v>
      </c>
      <c r="M227" s="2">
        <v>0.16847553380958638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6.4044358629078424E-4</v>
      </c>
      <c r="X227" s="2">
        <f t="shared" si="45"/>
        <v>3.4750893083668405E-3</v>
      </c>
      <c r="Y227" s="2">
        <f t="shared" si="38"/>
        <v>4.1928280474616098E-6</v>
      </c>
      <c r="Z227" s="2">
        <v>1.7338177216931656E-2</v>
      </c>
      <c r="AA227" s="2">
        <f t="shared" si="39"/>
        <v>2.0919173372604709E-5</v>
      </c>
      <c r="AB227" s="2">
        <v>531.8280584522048</v>
      </c>
      <c r="AC227" s="2">
        <f t="shared" si="46"/>
        <v>0.64167087577769544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3.3875378575325826E-3</v>
      </c>
      <c r="J228" s="2">
        <v>8.6461212222419827E-4</v>
      </c>
      <c r="K228" s="2">
        <v>3.4153691920060694E-2</v>
      </c>
      <c r="L228" s="2">
        <v>0.79304047583545867</v>
      </c>
      <c r="M228" s="2">
        <v>0.16855368226472611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6.293244672249676E-4</v>
      </c>
      <c r="X228" s="2">
        <f t="shared" si="45"/>
        <v>3.4147562320253851E-3</v>
      </c>
      <c r="Y228" s="2">
        <f t="shared" si="38"/>
        <v>3.9982684820481828E-6</v>
      </c>
      <c r="Z228" s="2">
        <v>1.7036178617098937E-2</v>
      </c>
      <c r="AA228" s="2">
        <f t="shared" si="39"/>
        <v>1.9947314358919518E-5</v>
      </c>
      <c r="AB228" s="2">
        <v>522.53890300487228</v>
      </c>
      <c r="AC228" s="2">
        <f t="shared" si="46"/>
        <v>0.6118301525989811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3.3058653957177245E-3</v>
      </c>
      <c r="J229" s="2">
        <v>8.4376659857049246E-4</v>
      </c>
      <c r="K229" s="2">
        <v>3.3561087904712843E-2</v>
      </c>
      <c r="L229" s="2">
        <v>0.79365886291297705</v>
      </c>
      <c r="M229" s="2">
        <v>0.16863041718802413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6.1838707751837863E-4</v>
      </c>
      <c r="X229" s="2">
        <f t="shared" si="45"/>
        <v>3.3554092312209276E-3</v>
      </c>
      <c r="Y229" s="2">
        <f t="shared" si="38"/>
        <v>3.8126672830267666E-6</v>
      </c>
      <c r="Z229" s="2">
        <v>1.6739143039509581E-2</v>
      </c>
      <c r="AA229" s="2">
        <f t="shared" si="39"/>
        <v>1.9020268055178783E-5</v>
      </c>
      <c r="AB229" s="2">
        <v>513.40311575640999</v>
      </c>
      <c r="AC229" s="2">
        <f t="shared" si="46"/>
        <v>0.58336707315316627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3.226162031016886E-3</v>
      </c>
      <c r="J230" s="2">
        <v>8.2342365387124241E-4</v>
      </c>
      <c r="K230" s="2">
        <v>3.297815938450941E-2</v>
      </c>
      <c r="L230" s="2">
        <v>0.79426649167396657</v>
      </c>
      <c r="M230" s="2">
        <v>0.16870576325663816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6.0762876098952034E-4</v>
      </c>
      <c r="X230" s="2">
        <f t="shared" si="45"/>
        <v>3.2970338933367774E-3</v>
      </c>
      <c r="Y230" s="2">
        <f t="shared" si="38"/>
        <v>3.6356158651023663E-6</v>
      </c>
      <c r="Z230" s="2">
        <v>1.6446997142304763E-2</v>
      </c>
      <c r="AA230" s="2">
        <f t="shared" si="39"/>
        <v>1.8135986974444089E-5</v>
      </c>
      <c r="AB230" s="2">
        <v>504.41840944515991</v>
      </c>
      <c r="AC230" s="2">
        <f t="shared" si="46"/>
        <v>0.55621859870313528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3.1483802891240612E-3</v>
      </c>
      <c r="J231" s="2">
        <v>8.0357117110748245E-4</v>
      </c>
      <c r="K231" s="2">
        <v>3.2404765234145948E-2</v>
      </c>
      <c r="L231" s="2">
        <v>0.79486353856499237</v>
      </c>
      <c r="M231" s="2">
        <v>0.16877974474063245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5.9704689102579866E-4</v>
      </c>
      <c r="X231" s="2">
        <f t="shared" si="45"/>
        <v>3.2396159661990682E-3</v>
      </c>
      <c r="Y231" s="2">
        <f t="shared" si="38"/>
        <v>3.4667240589563646E-6</v>
      </c>
      <c r="Z231" s="2">
        <v>1.6159668426499612E-2</v>
      </c>
      <c r="AA231" s="2">
        <f t="shared" si="39"/>
        <v>1.7292516120246011E-5</v>
      </c>
      <c r="AB231" s="2">
        <v>495.5825237748673</v>
      </c>
      <c r="AC231" s="2">
        <f t="shared" si="46"/>
        <v>0.53032454349346059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3.0724738403236839E-3</v>
      </c>
      <c r="J232" s="2">
        <v>7.8419732539772552E-4</v>
      </c>
      <c r="K232" s="2">
        <v>3.1840765889689773E-2</v>
      </c>
      <c r="L232" s="2">
        <v>0.79545017743555191</v>
      </c>
      <c r="M232" s="2">
        <v>0.16885238550903919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5.8663887055954156E-4</v>
      </c>
      <c r="X232" s="2">
        <f t="shared" si="45"/>
        <v>3.1831413579466381E-3</v>
      </c>
      <c r="Y232" s="2">
        <f t="shared" si="38"/>
        <v>3.3056192936560742E-6</v>
      </c>
      <c r="Z232" s="2">
        <v>1.5877085234150847E-2</v>
      </c>
      <c r="AA232" s="2">
        <f t="shared" si="39"/>
        <v>1.6487988868608343E-5</v>
      </c>
      <c r="AB232" s="2">
        <v>486.89322532758484</v>
      </c>
      <c r="AC232" s="2">
        <f t="shared" si="46"/>
        <v>0.5056274474192799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2.9983974718949149E-3</v>
      </c>
      <c r="J233" s="2">
        <v>7.6529057695462173E-4</v>
      </c>
      <c r="K233" s="2">
        <v>3.128602334772132E-2</v>
      </c>
      <c r="L233" s="2">
        <v>0.79602657956758271</v>
      </c>
      <c r="M233" s="2">
        <v>0.16892370903584869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5.7640213203080659E-4</v>
      </c>
      <c r="X233" s="2">
        <f t="shared" si="45"/>
        <v>3.1275961368292201E-3</v>
      </c>
      <c r="Y233" s="2">
        <f t="shared" si="38"/>
        <v>3.1519458146449023E-6</v>
      </c>
      <c r="Z233" s="2">
        <v>1.5599176746199076E-2</v>
      </c>
      <c r="AA233" s="2">
        <f t="shared" si="39"/>
        <v>1.5720623029971796E-5</v>
      </c>
      <c r="AB233" s="2">
        <v>478.34830746742813</v>
      </c>
      <c r="AC233" s="2">
        <f t="shared" si="46"/>
        <v>0.48207245427569129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2.9261070611812543E-3</v>
      </c>
      <c r="J234" s="2">
        <v>7.468396642114286E-4</v>
      </c>
      <c r="K234" s="2">
        <v>3.0740401163761154E-2</v>
      </c>
      <c r="L234" s="2">
        <v>0.7965929137049198</v>
      </c>
      <c r="M234" s="2">
        <v>0.16899373840592863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5.6633413733708782E-4</v>
      </c>
      <c r="X234" s="2">
        <f t="shared" si="45"/>
        <v>3.0729665309345475E-3</v>
      </c>
      <c r="Y234" s="2">
        <f t="shared" si="38"/>
        <v>3.0053639358039704E-6</v>
      </c>
      <c r="Z234" s="2">
        <v>1.5325872980001166E-2</v>
      </c>
      <c r="AA234" s="2">
        <f t="shared" si="39"/>
        <v>1.4988717083358654E-5</v>
      </c>
      <c r="AB234" s="2">
        <v>469.9455902356255</v>
      </c>
      <c r="AC234" s="2">
        <f t="shared" si="46"/>
        <v>0.459607195349028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2.8555595493094362E-3</v>
      </c>
      <c r="J235" s="2">
        <v>7.2883359711420131E-4</v>
      </c>
      <c r="K235" s="2">
        <v>3.0203764450014665E-2</v>
      </c>
      <c r="L235" s="2">
        <v>0.79714934608269128</v>
      </c>
      <c r="M235" s="2">
        <v>0.16906249632087267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5.5643237777147636E-4</v>
      </c>
      <c r="X235" s="2">
        <f t="shared" si="45"/>
        <v>3.0192389278528107E-3</v>
      </c>
      <c r="Y235" s="2">
        <f t="shared" si="38"/>
        <v>2.8655493241455598E-6</v>
      </c>
      <c r="Z235" s="2">
        <v>1.5057104786567275E-2</v>
      </c>
      <c r="AA235" s="2">
        <f t="shared" si="39"/>
        <v>1.429064657543398E-5</v>
      </c>
      <c r="AB235" s="2">
        <v>461.6829202372956</v>
      </c>
      <c r="AC235" s="2">
        <f t="shared" si="46"/>
        <v>0.43818167812124426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2.7867129155419537E-3</v>
      </c>
      <c r="J236" s="2">
        <v>7.1126165057570478E-4</v>
      </c>
      <c r="K236" s="2">
        <v>2.9675979872465223E-2</v>
      </c>
      <c r="L236" s="2">
        <v>0.79769604045664066</v>
      </c>
      <c r="M236" s="2">
        <v>0.16913000510477871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5.4669437394938569E-4</v>
      </c>
      <c r="X236" s="2">
        <f t="shared" si="45"/>
        <v>2.9663998742790617E-3</v>
      </c>
      <c r="Y236" s="2">
        <f t="shared" si="38"/>
        <v>2.7321923157492125E-6</v>
      </c>
      <c r="Z236" s="2">
        <v>1.4792803847516783E-2</v>
      </c>
      <c r="AA236" s="2">
        <f t="shared" si="39"/>
        <v>1.3624860677420782E-5</v>
      </c>
      <c r="AB236" s="2">
        <v>453.55817052036508</v>
      </c>
      <c r="AC236" s="2">
        <f t="shared" si="46"/>
        <v>0.41774817986809121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2.7195261522479342E-3</v>
      </c>
      <c r="J237" s="2">
        <v>6.9411335808715119E-4</v>
      </c>
      <c r="K237" s="2">
        <v>2.9156915647345596E-2</v>
      </c>
      <c r="L237" s="2">
        <v>0.79823315813236473</v>
      </c>
      <c r="M237" s="2">
        <v>0.16919628670995682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5.3711767572406366E-4</v>
      </c>
      <c r="X237" s="2">
        <f t="shared" si="45"/>
        <v>2.9144360755547784E-3</v>
      </c>
      <c r="Y237" s="2">
        <f t="shared" si="38"/>
        <v>2.6049972616093451E-6</v>
      </c>
      <c r="Z237" s="2">
        <v>1.4532902671766879E-2</v>
      </c>
      <c r="AA237" s="2">
        <f t="shared" si="39"/>
        <v>1.2989878893117032E-5</v>
      </c>
      <c r="AB237" s="2">
        <v>445.56924044702839</v>
      </c>
      <c r="AC237" s="2">
        <f t="shared" si="46"/>
        <v>0.39826114594087231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2.6539592404774609E-3</v>
      </c>
      <c r="J238" s="2">
        <v>6.7737850548395468E-4</v>
      </c>
      <c r="K238" s="2">
        <v>2.8646441537016513E-2</v>
      </c>
      <c r="L238" s="2">
        <v>0.79876085799445673</v>
      </c>
      <c r="M238" s="2">
        <v>0.16926136272256756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5.2769986209200148E-4</v>
      </c>
      <c r="X238" s="2">
        <f t="shared" si="45"/>
        <v>2.8633343951546078E-3</v>
      </c>
      <c r="Y238" s="2">
        <f t="shared" si="38"/>
        <v>2.4836819021223351E-6</v>
      </c>
      <c r="Z238" s="2">
        <v>1.4277334591967011E-2</v>
      </c>
      <c r="AA238" s="2">
        <f t="shared" si="39"/>
        <v>1.2384287911541303E-5</v>
      </c>
      <c r="AB238" s="2">
        <v>437.71405555813845</v>
      </c>
      <c r="AC238" s="2">
        <f t="shared" si="46"/>
        <v>0.37967709253030424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2.5899731261247888E-3</v>
      </c>
      <c r="J239" s="2">
        <v>6.6104712486179376E-4</v>
      </c>
      <c r="K239" s="2">
        <v>2.814442884528014E-2</v>
      </c>
      <c r="L239" s="2">
        <v>0.79927929653554486</v>
      </c>
      <c r="M239" s="2">
        <v>0.16932525436819068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5.184385410881287E-4</v>
      </c>
      <c r="X239" s="2">
        <f t="shared" si="45"/>
        <v>2.8130818541176853E-3</v>
      </c>
      <c r="Y239" s="2">
        <f t="shared" si="38"/>
        <v>2.3679767689872102E-6</v>
      </c>
      <c r="Z239" s="2">
        <v>1.4026033760692048E-2</v>
      </c>
      <c r="AA239" s="2">
        <f t="shared" si="39"/>
        <v>1.1806738598001565E-5</v>
      </c>
      <c r="AB239" s="2">
        <v>429.99056743089886</v>
      </c>
      <c r="AC239" s="2">
        <f t="shared" si="46"/>
        <v>0.36195451371938653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2.5275296966662587E-3</v>
      </c>
      <c r="J240" s="2">
        <v>6.4510948863935429E-4</v>
      </c>
      <c r="K240" s="2">
        <v>2.7650750412155391E-2</v>
      </c>
      <c r="L240" s="2">
        <v>0.79978862788521654</v>
      </c>
      <c r="M240" s="2">
        <v>0.1693879825173247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5.0933134967168225E-4</v>
      </c>
      <c r="X240" s="2">
        <f t="shared" si="45"/>
        <v>2.7636656304283534E-3</v>
      </c>
      <c r="Y240" s="2">
        <f t="shared" si="38"/>
        <v>2.2576246133497099E-6</v>
      </c>
      <c r="Z240" s="2">
        <v>1.3778935146406438E-2</v>
      </c>
      <c r="AA240" s="2">
        <f t="shared" si="39"/>
        <v>1.1255943117639394E-5</v>
      </c>
      <c r="AB240" s="2">
        <v>422.39675353022085</v>
      </c>
      <c r="AC240" s="2">
        <f t="shared" si="46"/>
        <v>0.34505379264025965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2.4665917584590514E-3</v>
      </c>
      <c r="J241" s="2">
        <v>6.2955610376421757E-4</v>
      </c>
      <c r="K241" s="2">
        <v>2.7165280608141093E-2</v>
      </c>
      <c r="L241" s="2">
        <v>0.80028900383882018</v>
      </c>
      <c r="M241" s="2">
        <v>0.16944956769081773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5.0037595360363785E-4</v>
      </c>
      <c r="X241" s="2">
        <f t="shared" si="45"/>
        <v>2.7150730583510971E-3</v>
      </c>
      <c r="Y241" s="2">
        <f t="shared" si="38"/>
        <v>2.1523798590674601E-6</v>
      </c>
      <c r="Z241" s="2">
        <v>1.3535974529211396E-2</v>
      </c>
      <c r="AA241" s="2">
        <f t="shared" si="39"/>
        <v>1.0730672185749062E-5</v>
      </c>
      <c r="AB241" s="2">
        <v>414.93061705409139</v>
      </c>
      <c r="AC241" s="2">
        <f t="shared" si="46"/>
        <v>0.32893711655775659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2.4071230145872634E-3</v>
      </c>
      <c r="J242" s="2">
        <v>6.1437770605844385E-4</v>
      </c>
      <c r="K242" s="2">
        <v>2.6687895327992026E-2</v>
      </c>
      <c r="L242" s="2">
        <v>0.80078057388613466</v>
      </c>
      <c r="M242" s="2">
        <v>0.16951003006522991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4.9157004731448239E-4</v>
      </c>
      <c r="X242" s="2">
        <f t="shared" si="45"/>
        <v>2.6672916277130669E-3</v>
      </c>
      <c r="Y242" s="2">
        <f t="shared" si="38"/>
        <v>2.0520080800113961E-6</v>
      </c>
      <c r="Z242" s="2">
        <v>1.3297088496386512E-2</v>
      </c>
      <c r="AA242" s="2">
        <f t="shared" si="39"/>
        <v>1.0229752439408535E-5</v>
      </c>
      <c r="AB242" s="2">
        <v>407.59018677328868</v>
      </c>
      <c r="AC242" s="2">
        <f t="shared" si="46"/>
        <v>0.31356839570979056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2.3490880432421048E-3</v>
      </c>
      <c r="J243" s="2">
        <v>5.9956525470048123E-4</v>
      </c>
      <c r="K243" s="2">
        <v>2.6218471984032172E-2</v>
      </c>
      <c r="L243" s="2">
        <v>0.80126348523989976</v>
      </c>
      <c r="M243" s="2">
        <v>0.1695693894781278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4.8291135376510308E-4</v>
      </c>
      <c r="X243" s="2">
        <f t="shared" si="45"/>
        <v>2.6203089831492547E-3</v>
      </c>
      <c r="Y243" s="2">
        <f t="shared" si="38"/>
        <v>1.9562855003811624E-6</v>
      </c>
      <c r="Z243" s="2">
        <v>1.3062214437737007E-2</v>
      </c>
      <c r="AA243" s="2">
        <f t="shared" si="39"/>
        <v>9.7520639251874218E-6</v>
      </c>
      <c r="AB243" s="2">
        <v>400.37351686576875</v>
      </c>
      <c r="AC243" s="2">
        <f t="shared" si="46"/>
        <v>0.29891318574184422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2.2924522766233448E-3</v>
      </c>
      <c r="J244" s="2">
        <v>5.8510992684011366E-4</v>
      </c>
      <c r="K244" s="2">
        <v>2.5756889499028504E-2</v>
      </c>
      <c r="L244" s="2">
        <v>0.80173788286419911</v>
      </c>
      <c r="M244" s="2">
        <v>0.16962766543331123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4.7439762429934973E-4</v>
      </c>
      <c r="X244" s="2">
        <f t="shared" si="45"/>
        <v>2.5741129233024878E-3</v>
      </c>
      <c r="Y244" s="2">
        <f t="shared" si="38"/>
        <v>1.8649985170363053E-6</v>
      </c>
      <c r="Z244" s="2">
        <v>1.2831290540757267E-2</v>
      </c>
      <c r="AA244" s="2">
        <f t="shared" si="39"/>
        <v>9.2965376979159777E-6</v>
      </c>
      <c r="AB244" s="2">
        <v>393.27868674603468</v>
      </c>
      <c r="AC244" s="2">
        <f t="shared" si="46"/>
        <v>0.28493861357967704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2.237181980349437E-3</v>
      </c>
      <c r="J245" s="2">
        <v>5.7100311234324153E-4</v>
      </c>
      <c r="K245" s="2">
        <v>2.5303028298647938E-2</v>
      </c>
      <c r="L245" s="2">
        <v>0.80220390950268872</v>
      </c>
      <c r="M245" s="2">
        <v>0.16968487710597299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4.660266384896028E-4</v>
      </c>
      <c r="X245" s="2">
        <f t="shared" si="45"/>
        <v>2.5286913999854688E-3</v>
      </c>
      <c r="Y245" s="2">
        <f t="shared" si="38"/>
        <v>1.7779432428987899E-6</v>
      </c>
      <c r="Z245" s="2">
        <v>1.2604255785621037E-2</v>
      </c>
      <c r="AA245" s="2">
        <f t="shared" si="39"/>
        <v>8.862153525709653E-6</v>
      </c>
      <c r="AB245" s="2">
        <v>386.30380088979092</v>
      </c>
      <c r="AC245" s="2">
        <f t="shared" si="46"/>
        <v>0.2716133065909388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2.1832442333640603E-3</v>
      </c>
      <c r="J246" s="2">
        <v>5.5723640866336402E-4</v>
      </c>
      <c r="K246" s="2">
        <v>2.4856770303519262E-2</v>
      </c>
      <c r="L246" s="2">
        <v>0.80266170570666384</v>
      </c>
      <c r="M246" s="2">
        <v>0.16974104334779178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4.5779620397512488E-4</v>
      </c>
      <c r="X246" s="2">
        <f t="shared" si="45"/>
        <v>2.4840325173036619E-3</v>
      </c>
      <c r="Y246" s="2">
        <f t="shared" si="38"/>
        <v>1.694925070515328E-6</v>
      </c>
      <c r="Z246" s="2">
        <v>1.2381049940008241E-2</v>
      </c>
      <c r="AA246" s="2">
        <f t="shared" si="39"/>
        <v>8.4479376966452769E-6</v>
      </c>
      <c r="AB246" s="2">
        <v>379.44698865417047</v>
      </c>
      <c r="AC246" s="2">
        <f t="shared" si="46"/>
        <v>0.25890732489267104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2.1306069083271047E-3</v>
      </c>
      <c r="J247" s="2">
        <v>5.4380161583670716E-4</v>
      </c>
      <c r="K247" s="2">
        <v>2.4417998920921089E-2</v>
      </c>
      <c r="L247" s="2">
        <v>0.80311140986295848</v>
      </c>
      <c r="M247" s="2">
        <v>0.16979618269195892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4.4970415629463911E-4</v>
      </c>
      <c r="X247" s="2">
        <f t="shared" si="45"/>
        <v>2.4401245307468524E-3</v>
      </c>
      <c r="Y247" s="2">
        <f t="shared" si="38"/>
        <v>1.6157582549126554E-6</v>
      </c>
      <c r="Z247" s="2">
        <v>1.2161613553778049E-2</v>
      </c>
      <c r="AA247" s="2">
        <f t="shared" si="39"/>
        <v>8.0529609226788708E-6</v>
      </c>
      <c r="AB247" s="2">
        <v>372.70640409381735</v>
      </c>
      <c r="AC247" s="2">
        <f t="shared" si="46"/>
        <v>0.24679209666773852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2.0792386524784261E-3</v>
      </c>
      <c r="J248" s="2">
        <v>5.3069073159801958E-4</v>
      </c>
      <c r="K248" s="2">
        <v>2.3986599036116135E-2</v>
      </c>
      <c r="L248" s="2">
        <v>0.80355315822167039</v>
      </c>
      <c r="M248" s="2">
        <v>0.16985031335813935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4.4174835871191309E-4</v>
      </c>
      <c r="X248" s="2">
        <f t="shared" si="45"/>
        <v>2.3969558462427509E-3</v>
      </c>
      <c r="Y248" s="2">
        <f t="shared" si="38"/>
        <v>1.540265514905183E-6</v>
      </c>
      <c r="Z248" s="2">
        <v>1.1945887953497445E-2</v>
      </c>
      <c r="AA248" s="2">
        <f t="shared" si="39"/>
        <v>7.6763363365809471E-6</v>
      </c>
      <c r="AB248" s="2">
        <v>366.08022577309094</v>
      </c>
      <c r="AC248" s="2">
        <f t="shared" si="46"/>
        <v>0.23524035635902604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2.0291088689629697E-3</v>
      </c>
      <c r="J249" s="2">
        <v>5.1789594661412323E-4</v>
      </c>
      <c r="K249" s="2">
        <v>2.356245700335145E-2</v>
      </c>
      <c r="L249" s="2">
        <v>0.80398708492370663</v>
      </c>
      <c r="M249" s="2">
        <v>0.16990345325736719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4.3392670203623585E-4</v>
      </c>
      <c r="X249" s="2">
        <f t="shared" si="45"/>
        <v>2.3545150191828937E-3</v>
      </c>
      <c r="Y249" s="2">
        <f t="shared" si="38"/>
        <v>1.4682776520614514E-6</v>
      </c>
      <c r="Z249" s="2">
        <v>1.1733815236834248E-2</v>
      </c>
      <c r="AA249" s="2">
        <f t="shared" si="39"/>
        <v>7.3172175778436183E-6</v>
      </c>
      <c r="AB249" s="2">
        <v>359.56665657465419</v>
      </c>
      <c r="AC249" s="2">
        <f t="shared" si="46"/>
        <v>0.22422608561581234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1.9801876986061378E-3</v>
      </c>
      <c r="J250" s="2">
        <v>5.0540963983238267E-4</v>
      </c>
      <c r="K250" s="2">
        <v>2.3145460636543453E-2</v>
      </c>
      <c r="L250" s="2">
        <v>0.80441332202814375</v>
      </c>
      <c r="M250" s="2">
        <v>0.16995561999687661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4.2623710443712159E-4</v>
      </c>
      <c r="X250" s="2">
        <f t="shared" si="45"/>
        <v>2.3127907534172083E-3</v>
      </c>
      <c r="Y250" s="2">
        <f t="shared" si="38"/>
        <v>1.399633186559741E-6</v>
      </c>
      <c r="Z250" s="2">
        <v>1.15253382668232E-2</v>
      </c>
      <c r="AA250" s="2">
        <f t="shared" si="39"/>
        <v>6.9747969636848225E-6</v>
      </c>
      <c r="AB250" s="2">
        <v>353.16392350469357</v>
      </c>
      <c r="AC250" s="2">
        <f t="shared" si="46"/>
        <v>0.21372445687205982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1.9324460021285493E-3</v>
      </c>
      <c r="J251" s="2">
        <v>4.9322437394132106E-4</v>
      </c>
      <c r="K251" s="2">
        <v>2.2735499199666064E-2</v>
      </c>
      <c r="L251" s="2">
        <v>0.8048319995393981</v>
      </c>
      <c r="M251" s="2">
        <v>0.17000683088486829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4.186775112543506E-4</v>
      </c>
      <c r="X251" s="2">
        <f t="shared" si="45"/>
        <v>2.2717719002232867E-3</v>
      </c>
      <c r="Y251" s="2">
        <f t="shared" si="38"/>
        <v>1.3341780092020648E-6</v>
      </c>
      <c r="Z251" s="2">
        <v>1.1320400666013399E-2</v>
      </c>
      <c r="AA251" s="2">
        <f t="shared" si="39"/>
        <v>6.6483037414394503E-6</v>
      </c>
      <c r="AB251" s="2">
        <v>346.87027749501334</v>
      </c>
      <c r="AC251" s="2">
        <f t="shared" si="46"/>
        <v>0.20371177944149171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1.8858553427895928E-3</v>
      </c>
      <c r="J252" s="2">
        <v>4.8133289094067909E-4</v>
      </c>
      <c r="K252" s="2">
        <v>2.2332463396859462E-2</v>
      </c>
      <c r="L252" s="2">
        <v>0.80524324543420056</v>
      </c>
      <c r="M252" s="2">
        <v>0.17005710293521206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4.1124589480245888E-4</v>
      </c>
      <c r="X252" s="2">
        <f t="shared" si="45"/>
        <v>2.2314474572455311E-3</v>
      </c>
      <c r="Y252" s="2">
        <f t="shared" si="38"/>
        <v>1.2717650488799314E-6</v>
      </c>
      <c r="Z252" s="2">
        <v>1.1118946810505093E-2</v>
      </c>
      <c r="AA252" s="2">
        <f t="shared" si="39"/>
        <v>6.3370024187844615E-6</v>
      </c>
      <c r="AB252" s="2">
        <v>340.68399320223386</v>
      </c>
      <c r="AC252" s="2">
        <f t="shared" si="46"/>
        <v>0.19416544801922958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1.8403879694494417E-3</v>
      </c>
      <c r="J253" s="2">
        <v>4.6972810781827833E-4</v>
      </c>
      <c r="K253" s="2">
        <v>2.1936245362276442E-2</v>
      </c>
      <c r="L253" s="2">
        <v>0.80564718568837179</v>
      </c>
      <c r="M253" s="2">
        <v>0.17010645287208639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4.0394025417123114E-4</v>
      </c>
      <c r="X253" s="2">
        <f t="shared" si="45"/>
        <v>2.1918065674126162E-3</v>
      </c>
      <c r="Y253" s="2">
        <f t="shared" si="38"/>
        <v>1.212253954823292E-6</v>
      </c>
      <c r="Z253" s="2">
        <v>1.0920921823883529E-2</v>
      </c>
      <c r="AA253" s="2">
        <f t="shared" si="39"/>
        <v>6.0401911683963525E-6</v>
      </c>
      <c r="AB253" s="2">
        <v>334.60336880431862</v>
      </c>
      <c r="AC253" s="2">
        <f t="shared" si="46"/>
        <v>0.18506389348447985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1.7960168000394367E-3</v>
      </c>
      <c r="J254" s="2">
        <v>4.5840311233111427E-4</v>
      </c>
      <c r="K254" s="2">
        <v>2.1546738649682692E-2</v>
      </c>
      <c r="L254" s="2">
        <v>0.80604394430339421</v>
      </c>
      <c r="M254" s="2">
        <v>0.17015489713455492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3.9675861502241894E-4</v>
      </c>
      <c r="X254" s="2">
        <f t="shared" si="45"/>
        <v>2.1528385178344682E-3</v>
      </c>
      <c r="Y254" s="2">
        <f t="shared" si="38"/>
        <v>1.1555107929877719E-6</v>
      </c>
      <c r="Z254" s="2">
        <v>1.0726271571057242E-2</v>
      </c>
      <c r="AA254" s="2">
        <f t="shared" si="39"/>
        <v>5.7572003037840235E-6</v>
      </c>
      <c r="AB254" s="2">
        <v>328.62672579464373</v>
      </c>
      <c r="AC254" s="2">
        <f t="shared" si="46"/>
        <v>0.17638653590326622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1.7527154054309917E-3</v>
      </c>
      <c r="J255" s="2">
        <v>4.4735115888816599E-4</v>
      </c>
      <c r="K255" s="2">
        <v>2.1163838221826752E-2</v>
      </c>
      <c r="L255" s="2">
        <v>0.80643364333277556</v>
      </c>
      <c r="M255" s="2">
        <v>0.17020245188108091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3.8969902938135181E-4</v>
      </c>
      <c r="X255" s="2">
        <f t="shared" si="45"/>
        <v>2.1145327386715342E-3</v>
      </c>
      <c r="Y255" s="2">
        <f t="shared" si="38"/>
        <v>1.1014077559583791E-6</v>
      </c>
      <c r="Z255" s="2">
        <v>1.0534942652007962E-2</v>
      </c>
      <c r="AA255" s="2">
        <f t="shared" si="39"/>
        <v>5.487390823179269E-6</v>
      </c>
      <c r="AB255" s="2">
        <v>322.75240877381594</v>
      </c>
      <c r="AC255" s="2">
        <f t="shared" si="46"/>
        <v>0.16811373963453666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1.7104579936934169E-3</v>
      </c>
      <c r="J256" s="2">
        <v>4.3656566453246939E-4</v>
      </c>
      <c r="K256" s="2">
        <v>2.0787440439594785E-2</v>
      </c>
      <c r="L256" s="2">
        <v>0.80681640290820178</v>
      </c>
      <c r="M256" s="2">
        <v>0.17024913299397992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3.8275957542621697E-4</v>
      </c>
      <c r="X256" s="2">
        <f t="shared" si="45"/>
        <v>2.0768788019913972E-3</v>
      </c>
      <c r="Y256" s="2">
        <f t="shared" si="38"/>
        <v>1.0498228857865171E-6</v>
      </c>
      <c r="Z256" s="2">
        <v>1.0346882395458968E-2</v>
      </c>
      <c r="AA256" s="2">
        <f t="shared" si="39"/>
        <v>5.2301530185002288E-6</v>
      </c>
      <c r="AB256" s="2">
        <v>316.97878523943848</v>
      </c>
      <c r="AC256" s="2">
        <f t="shared" si="46"/>
        <v>0.16022677044712327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1.6692193947312796E-3</v>
      </c>
      <c r="J257" s="2">
        <v>4.2604020502006205E-4</v>
      </c>
      <c r="K257" s="2">
        <v>2.0417443050964795E-2</v>
      </c>
      <c r="L257" s="2">
        <v>0.8071923412654749</v>
      </c>
      <c r="M257" s="2">
        <v>0.17029495608381137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3.7593835727312008E-4</v>
      </c>
      <c r="X257" s="2">
        <f t="shared" si="45"/>
        <v>2.0398664206025042E-3</v>
      </c>
      <c r="Y257" s="2">
        <f t="shared" si="38"/>
        <v>1.0006398091881725E-6</v>
      </c>
      <c r="Z257" s="2">
        <v>1.0162038852468507E-2</v>
      </c>
      <c r="AA257" s="2">
        <f t="shared" si="39"/>
        <v>4.9849051465308484E-6</v>
      </c>
      <c r="AB257" s="2">
        <v>311.30424537401478</v>
      </c>
      <c r="AC257" s="2">
        <f t="shared" si="46"/>
        <v>0.15270775455900448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1.628975045292153E-3</v>
      </c>
      <c r="J258" s="2">
        <v>4.157685109934631E-4</v>
      </c>
      <c r="K258" s="2">
        <v>2.0053745179774356E-2</v>
      </c>
      <c r="L258" s="2">
        <v>0.80756157477023305</v>
      </c>
      <c r="M258" s="2">
        <v>0.17033993649370943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3.6923350475814853E-4</v>
      </c>
      <c r="X258" s="2">
        <f t="shared" si="45"/>
        <v>2.0034854468716267E-3</v>
      </c>
      <c r="Y258" s="2">
        <f t="shared" si="38"/>
        <v>9.5374748456479644E-7</v>
      </c>
      <c r="Z258" s="2">
        <v>9.9803607899546509E-3</v>
      </c>
      <c r="AA258" s="2">
        <f t="shared" si="39"/>
        <v>4.7510921595819745E-6</v>
      </c>
      <c r="AB258" s="2">
        <v>305.72720183117349</v>
      </c>
      <c r="AC258" s="2">
        <f t="shared" si="46"/>
        <v>0.14553963951413665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1.5897009743358257E-3</v>
      </c>
      <c r="J259" s="2">
        <v>4.0574446424740916E-4</v>
      </c>
      <c r="K259" s="2">
        <v>1.9696247314315379E-2</v>
      </c>
      <c r="L259" s="2">
        <v>0.80792421794344982</v>
      </c>
      <c r="M259" s="2">
        <v>0.17038408930365401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3.6264317321677009E-4</v>
      </c>
      <c r="X259" s="2">
        <f t="shared" si="45"/>
        <v>1.9677258715268611E-3</v>
      </c>
      <c r="Y259" s="2">
        <f t="shared" ref="Y259:Y322" si="50">X259*Q259</f>
        <v>9.0903996032865821E-7</v>
      </c>
      <c r="Z259" s="2">
        <v>9.8017976841576603E-3</v>
      </c>
      <c r="AA259" s="2">
        <f t="shared" ref="AA259:AA322" si="51">Z259*Q259</f>
        <v>4.528184493016959E-6</v>
      </c>
      <c r="AB259" s="2">
        <v>300.24608952039199</v>
      </c>
      <c r="AC259" s="2">
        <f t="shared" si="46"/>
        <v>0.1387061568157697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1.5513737887562511E-3</v>
      </c>
      <c r="J260" s="2">
        <v>3.9596209408462261E-4</v>
      </c>
      <c r="K260" s="2">
        <v>1.9344851295768978E-2</v>
      </c>
      <c r="L260" s="2">
        <v>0.8082803834867105</v>
      </c>
      <c r="M260" s="2">
        <v>0.17042742933468211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3.5616554326067806E-4</v>
      </c>
      <c r="X260" s="2">
        <f t="shared" ref="X260:X323" si="57">W260*V260</f>
        <v>1.9325778224467793E-3</v>
      </c>
      <c r="Y260" s="2">
        <f t="shared" si="50"/>
        <v>8.6641614403609238E-7</v>
      </c>
      <c r="Z260" s="2">
        <v>9.6262997140457683E-3</v>
      </c>
      <c r="AA260" s="2">
        <f t="shared" si="51"/>
        <v>4.3156769071373102E-6</v>
      </c>
      <c r="AB260" s="2">
        <v>294.85936539038568</v>
      </c>
      <c r="AC260" s="2">
        <f t="shared" ref="AC260:AC323" si="58">AB260*S260</f>
        <v>0.1321917862386639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1.5139706594477405E-3</v>
      </c>
      <c r="J261" s="2">
        <v>3.8641557375944076E-4</v>
      </c>
      <c r="K261" s="2">
        <v>1.8999460306492959E-2</v>
      </c>
      <c r="L261" s="2">
        <v>0.80863018230726191</v>
      </c>
      <c r="M261" s="2">
        <v>0.17046997115304036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3.4979882055141687E-4</v>
      </c>
      <c r="X261" s="2">
        <f t="shared" si="57"/>
        <v>1.8980315634321025E-3</v>
      </c>
      <c r="Y261" s="2">
        <f t="shared" si="50"/>
        <v>8.2577958185155413E-7</v>
      </c>
      <c r="Z261" s="2">
        <v>9.4538177546700138E-3</v>
      </c>
      <c r="AA261" s="2">
        <f t="shared" si="51"/>
        <v>4.1130873810315701E-6</v>
      </c>
      <c r="AB261" s="2">
        <v>289.56550821132765</v>
      </c>
      <c r="AC261" s="2">
        <f t="shared" si="58"/>
        <v>0.12598172174597599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1.4774693077070915E-3</v>
      </c>
      <c r="J262" s="2">
        <v>3.7709921700718836E-4</v>
      </c>
      <c r="K262" s="2">
        <v>1.8659978858173994E-2</v>
      </c>
      <c r="L262" s="2">
        <v>0.80897372354283492</v>
      </c>
      <c r="M262" s="2">
        <v>0.17051172907427919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3.4354123557300831E-4</v>
      </c>
      <c r="X262" s="2">
        <f t="shared" si="57"/>
        <v>1.8640774929719586E-3</v>
      </c>
      <c r="Y262" s="2">
        <f t="shared" si="50"/>
        <v>7.8703824789295249E-7</v>
      </c>
      <c r="Z262" s="2">
        <v>9.284303370473531E-3</v>
      </c>
      <c r="AA262" s="2">
        <f t="shared" si="51"/>
        <v>3.9199560560940922E-6</v>
      </c>
      <c r="AB262" s="2">
        <v>284.36301835605286</v>
      </c>
      <c r="AC262" s="2">
        <f t="shared" si="58"/>
        <v>0.12006183893979672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1.4418479919635608E-3</v>
      </c>
      <c r="J263" s="2">
        <v>3.680074746572252E-4</v>
      </c>
      <c r="K263" s="2">
        <v>1.8326312779856128E-2</v>
      </c>
      <c r="L263" s="2">
        <v>0.80931111458623617</v>
      </c>
      <c r="M263" s="2">
        <v>0.17055271716728926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3.3739104340124726E-4</v>
      </c>
      <c r="X263" s="2">
        <f t="shared" si="57"/>
        <v>1.8307061429920645E-3</v>
      </c>
      <c r="Y263" s="2">
        <f t="shared" si="50"/>
        <v>7.5010434301702007E-7</v>
      </c>
      <c r="Z263" s="2">
        <v>9.1177088085605314E-3</v>
      </c>
      <c r="AA263" s="2">
        <f t="shared" si="51"/>
        <v>3.7358442270193665E-6</v>
      </c>
      <c r="AB263" s="2">
        <v>279.25041758039799</v>
      </c>
      <c r="AC263" s="2">
        <f t="shared" si="58"/>
        <v>0.11441866397740107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1.4070854948287693E-3</v>
      </c>
      <c r="J264" s="2">
        <v>3.5913493132765285E-4</v>
      </c>
      <c r="K264" s="2">
        <v>1.7998369205856735E-2</v>
      </c>
      <c r="L264" s="2">
        <v>0.80964246110970861</v>
      </c>
      <c r="M264" s="2">
        <v>0.17059294925828053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3.313465234724422E-4</v>
      </c>
      <c r="X264" s="2">
        <f t="shared" si="57"/>
        <v>1.797908177599897E-3</v>
      </c>
      <c r="Y264" s="2">
        <f t="shared" si="50"/>
        <v>7.1489410263462516E-7</v>
      </c>
      <c r="Z264" s="2">
        <v>8.9539869919299641E-3</v>
      </c>
      <c r="AA264" s="2">
        <f t="shared" si="51"/>
        <v>3.5603333781723189E-6</v>
      </c>
      <c r="AB264" s="2">
        <v>274.22624880281916</v>
      </c>
      <c r="AC264" s="2">
        <f t="shared" si="58"/>
        <v>0.10903934388821598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1.3731611104588338E-3</v>
      </c>
      <c r="J265" s="2">
        <v>3.5047630219971042E-4</v>
      </c>
      <c r="K265" s="2">
        <v>1.7676056563580667E-2</v>
      </c>
      <c r="L265" s="2">
        <v>0.80996786708905821</v>
      </c>
      <c r="M265" s="2">
        <v>0.17063243893470489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3.2540597934960225E-4</v>
      </c>
      <c r="X265" s="2">
        <f t="shared" si="57"/>
        <v>1.7656743918160083E-3</v>
      </c>
      <c r="Y265" s="2">
        <f t="shared" si="50"/>
        <v>6.813276131525348E-7</v>
      </c>
      <c r="Z265" s="2">
        <v>8.7930915126786524E-3</v>
      </c>
      <c r="AA265" s="2">
        <f t="shared" si="51"/>
        <v>3.3930242633260357E-6</v>
      </c>
      <c r="AB265" s="2">
        <v>269.28907588342651</v>
      </c>
      <c r="AC265" s="2">
        <f t="shared" si="58"/>
        <v>0.10391161822933981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1.3400546322211899E-3</v>
      </c>
      <c r="J266" s="2">
        <v>3.4202642986993874E-4</v>
      </c>
      <c r="K266" s="2">
        <v>1.7359284561242916E-2</v>
      </c>
      <c r="L266" s="2">
        <v>0.81028743482754551</v>
      </c>
      <c r="M266" s="2">
        <v>0.17067119954912274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3.1956773848729192E-4</v>
      </c>
      <c r="X266" s="2">
        <f t="shared" si="57"/>
        <v>1.7339957102981121E-3</v>
      </c>
      <c r="Y266" s="2">
        <f t="shared" si="50"/>
        <v>6.4932863666301703E-7</v>
      </c>
      <c r="Z266" s="2">
        <v>8.6349766251785243E-3</v>
      </c>
      <c r="AA266" s="2">
        <f t="shared" si="51"/>
        <v>3.2335360268453229E-6</v>
      </c>
      <c r="AB266" s="2">
        <v>264.43748340256587</v>
      </c>
      <c r="AC266" s="2">
        <f t="shared" si="58"/>
        <v>9.9023792020146981E-2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1.3077463406587666E-3</v>
      </c>
      <c r="J267" s="2">
        <v>3.3378028127823811E-4</v>
      </c>
      <c r="K267" s="2">
        <v>1.7047964175509682E-2</v>
      </c>
      <c r="L267" s="2">
        <v>0.81060126497954166</v>
      </c>
      <c r="M267" s="2">
        <v>0.17070924422301395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3.1383015199615283E-4</v>
      </c>
      <c r="X267" s="2">
        <f t="shared" si="57"/>
        <v>1.7028631860633631E-3</v>
      </c>
      <c r="Y267" s="2">
        <f t="shared" si="50"/>
        <v>6.1882444351819565E-7</v>
      </c>
      <c r="Z267" s="2">
        <v>8.4795972392323216E-3</v>
      </c>
      <c r="AA267" s="2">
        <f t="shared" si="51"/>
        <v>3.0815053644780104E-6</v>
      </c>
      <c r="AB267" s="2">
        <v>259.67007643907573</v>
      </c>
      <c r="AC267" s="2">
        <f t="shared" si="58"/>
        <v>9.436470989910703E-2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1.2762169917443402E-3</v>
      </c>
      <c r="J268" s="2">
        <v>3.2573294470998918E-4</v>
      </c>
      <c r="K268" s="2">
        <v>1.6742007639067365E-2</v>
      </c>
      <c r="L268" s="2">
        <v>0.81090945657394653</v>
      </c>
      <c r="M268" s="2">
        <v>0.17074658585053412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3.0819159440487187E-4</v>
      </c>
      <c r="X268" s="2">
        <f t="shared" si="57"/>
        <v>1.6722679991967801E-3</v>
      </c>
      <c r="Y268" s="2">
        <f t="shared" si="50"/>
        <v>5.8974565243529928E-7</v>
      </c>
      <c r="Z268" s="2">
        <v>8.3269089132120867E-3</v>
      </c>
      <c r="AA268" s="2">
        <f t="shared" si="51"/>
        <v>2.9365857219956937E-6</v>
      </c>
      <c r="AB268" s="2">
        <v>254.98548034833911</v>
      </c>
      <c r="AC268" s="2">
        <f t="shared" si="58"/>
        <v>8.9923731448420918E-2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1.2454478054180706E-3</v>
      </c>
      <c r="J269" s="2">
        <v>3.1787962687045211E-4</v>
      </c>
      <c r="K269" s="2">
        <v>1.6441328428128604E-2</v>
      </c>
      <c r="L269" s="2">
        <v>0.81121210703736879</v>
      </c>
      <c r="M269" s="2">
        <v>0.17078323710221641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3.0265046342226043E-4</v>
      </c>
      <c r="X269" s="2">
        <f t="shared" si="57"/>
        <v>1.6422014555602725E-3</v>
      </c>
      <c r="Y269" s="2">
        <f t="shared" si="50"/>
        <v>5.6202607780430534E-7</v>
      </c>
      <c r="Z269" s="2">
        <v>8.1768678471843964E-3</v>
      </c>
      <c r="AA269" s="2">
        <f t="shared" si="51"/>
        <v>2.7984465300021838E-6</v>
      </c>
      <c r="AB269" s="2">
        <v>250.38234054024701</v>
      </c>
      <c r="AC269" s="2">
        <f t="shared" si="58"/>
        <v>8.5690707634458158E-2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1.2154204544013957E-3</v>
      </c>
      <c r="J270" s="2">
        <v>3.1021565002970072E-4</v>
      </c>
      <c r="K270" s="2">
        <v>1.6145841249884125E-2</v>
      </c>
      <c r="L270" s="2">
        <v>0.81150931221706735</v>
      </c>
      <c r="M270" s="2">
        <v>0.17081921042861972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2.9720517969855642E-4</v>
      </c>
      <c r="X270" s="2">
        <f t="shared" si="57"/>
        <v>1.6126549854974493E-3</v>
      </c>
      <c r="Y270" s="2">
        <f t="shared" si="50"/>
        <v>5.356025838763917E-7</v>
      </c>
      <c r="Z270" s="2">
        <v>8.0294308760263128E-3</v>
      </c>
      <c r="AA270" s="2">
        <f t="shared" si="51"/>
        <v>2.6667724733012181E-6</v>
      </c>
      <c r="AB270" s="2">
        <v>245.85932225718346</v>
      </c>
      <c r="AC270" s="2">
        <f t="shared" si="58"/>
        <v>8.1655958314249238E-2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1.1861170532806186E-3</v>
      </c>
      <c r="J271" s="2">
        <v>3.0273644923639169E-4</v>
      </c>
      <c r="K271" s="2">
        <v>1.5855462029908826E-2</v>
      </c>
      <c r="L271" s="2">
        <v>0.81180116640365263</v>
      </c>
      <c r="M271" s="2">
        <v>0.17085451806392382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2.9185418658528306E-4</v>
      </c>
      <c r="X271" s="2">
        <f t="shared" si="57"/>
        <v>1.5836201425305967E-3</v>
      </c>
      <c r="Y271" s="2">
        <f t="shared" si="50"/>
        <v>5.10414945526368E-7</v>
      </c>
      <c r="Z271" s="2">
        <v>7.8845554625357264E-3</v>
      </c>
      <c r="AA271" s="2">
        <f t="shared" si="51"/>
        <v>2.541262793285067E-6</v>
      </c>
      <c r="AB271" s="2">
        <v>241.41511035213921</v>
      </c>
      <c r="AC271" s="2">
        <f t="shared" si="58"/>
        <v>7.7810250760465133E-2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1.1575201478536859E-3</v>
      </c>
      <c r="J272" s="2">
        <v>2.9543756959870871E-4</v>
      </c>
      <c r="K272" s="2">
        <v>1.5570107899530141E-2</v>
      </c>
      <c r="L272" s="2">
        <v>0.81208776235354796</v>
      </c>
      <c r="M272" s="2">
        <v>0.17088917202947179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2.8659594989532966E-4</v>
      </c>
      <c r="X272" s="2">
        <f t="shared" si="57"/>
        <v>1.5550886020588605E-3</v>
      </c>
      <c r="Y272" s="2">
        <f t="shared" si="50"/>
        <v>4.8640571529985961E-7</v>
      </c>
      <c r="Z272" s="2">
        <v>7.7421996905396567E-3</v>
      </c>
      <c r="AA272" s="2">
        <f t="shared" si="51"/>
        <v>2.4216306218729236E-6</v>
      </c>
      <c r="AB272" s="2">
        <v>237.04840906705431</v>
      </c>
      <c r="AC272" s="2">
        <f t="shared" si="58"/>
        <v>7.4144779159400001E-2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1.1296127047338122E-3</v>
      </c>
      <c r="J273" s="2">
        <v>2.8831466363086214E-4</v>
      </c>
      <c r="K273" s="2">
        <v>1.5289697183166409E-2</v>
      </c>
      <c r="L273" s="2">
        <v>0.81236919131121066</v>
      </c>
      <c r="M273" s="2">
        <v>0.1709231841372606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2.8142895766269937E-4</v>
      </c>
      <c r="X273" s="2">
        <f t="shared" si="57"/>
        <v>1.5270521600546222E-3</v>
      </c>
      <c r="Y273" s="2">
        <f t="shared" si="50"/>
        <v>4.6352009646445176E-7</v>
      </c>
      <c r="Z273" s="2">
        <v>7.6023222580039462E-3</v>
      </c>
      <c r="AA273" s="2">
        <f t="shared" si="51"/>
        <v>2.3076023455923023E-6</v>
      </c>
      <c r="AB273" s="2">
        <v>232.75794181148723</v>
      </c>
      <c r="AC273" s="2">
        <f t="shared" si="58"/>
        <v>7.0651145038469865E-2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1.1023781012037574E-3</v>
      </c>
      <c r="J274" s="2">
        <v>2.8136348866356401E-4</v>
      </c>
      <c r="K274" s="2">
        <v>1.5014149385642685E-2</v>
      </c>
      <c r="L274" s="2">
        <v>0.81264554303111203</v>
      </c>
      <c r="M274" s="2">
        <v>0.17095656599338024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2.7635171990136875E-4</v>
      </c>
      <c r="X274" s="2">
        <f t="shared" si="57"/>
        <v>1.4995027317550537E-3</v>
      </c>
      <c r="Y274" s="2">
        <f t="shared" si="50"/>
        <v>4.4170582179646882E-7</v>
      </c>
      <c r="Z274" s="2">
        <v>7.4648824701475779E-3</v>
      </c>
      <c r="AA274" s="2">
        <f t="shared" si="51"/>
        <v>2.1989169984581308E-6</v>
      </c>
      <c r="AB274" s="2">
        <v>228.54245094170204</v>
      </c>
      <c r="AC274" s="2">
        <f t="shared" si="58"/>
        <v>6.732133858164506E-2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1.0758001153147144E-3</v>
      </c>
      <c r="J275" s="2">
        <v>2.745799043169353E-4</v>
      </c>
      <c r="K275" s="2">
        <v>1.4743385179491052E-2</v>
      </c>
      <c r="L275" s="2">
        <v>0.8129169057994774</v>
      </c>
      <c r="M275" s="2">
        <v>0.17098932900140223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2.7136276836536855E-4</v>
      </c>
      <c r="X275" s="2">
        <f t="shared" si="57"/>
        <v>1.4724323503603012E-3</v>
      </c>
      <c r="Y275" s="2">
        <f t="shared" si="50"/>
        <v>4.209130378511728E-7</v>
      </c>
      <c r="Z275" s="2">
        <v>7.3298402325647459E-3</v>
      </c>
      <c r="AA275" s="2">
        <f t="shared" si="51"/>
        <v>2.0953256823633533E-6</v>
      </c>
      <c r="AB275" s="2">
        <v>224.40069754026294</v>
      </c>
      <c r="AC275" s="2">
        <f t="shared" si="58"/>
        <v>6.4147720793068547E-2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1.0498629162239096E-3</v>
      </c>
      <c r="J276" s="2">
        <v>2.6795987003434081E-4</v>
      </c>
      <c r="K276" s="2">
        <v>1.4477326392242244E-2</v>
      </c>
      <c r="L276" s="2">
        <v>0.81318336645578415</v>
      </c>
      <c r="M276" s="2">
        <v>0.17102148436571771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2.6646065630675508E-4</v>
      </c>
      <c r="X276" s="2">
        <f t="shared" si="57"/>
        <v>1.4458331657202208E-3</v>
      </c>
      <c r="Y276" s="2">
        <f t="shared" si="50"/>
        <v>4.0109419446636678E-7</v>
      </c>
      <c r="Z276" s="2">
        <v>7.1971560443576492E-3</v>
      </c>
      <c r="AA276" s="2">
        <f t="shared" si="51"/>
        <v>1.9965910137511526E-6</v>
      </c>
      <c r="AB276" s="2">
        <v>220.33146119621884</v>
      </c>
      <c r="AC276" s="2">
        <f t="shared" si="58"/>
        <v>6.1123006470855772E-2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1.0245510547651604E-3</v>
      </c>
      <c r="J277" s="2">
        <v>2.6149944267568257E-4</v>
      </c>
      <c r="K277" s="2">
        <v>1.4215895993715089E-2</v>
      </c>
      <c r="L277" s="2">
        <v>0.8134450104140204</v>
      </c>
      <c r="M277" s="2">
        <v>0.17105304309482602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2.616439582362462E-4</v>
      </c>
      <c r="X277" s="2">
        <f t="shared" si="57"/>
        <v>1.4196974430355739E-3</v>
      </c>
      <c r="Y277" s="2">
        <f t="shared" si="50"/>
        <v>3.8220393927321918E-7</v>
      </c>
      <c r="Z277" s="2">
        <v>7.0667909912828508E-3</v>
      </c>
      <c r="AA277" s="2">
        <f t="shared" si="51"/>
        <v>1.9024865953929343E-6</v>
      </c>
      <c r="AB277" s="2">
        <v>216.33353978595937</v>
      </c>
      <c r="AC277" s="2">
        <f t="shared" si="58"/>
        <v>5.8240247954747873E-2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9.9984945424677401E-4</v>
      </c>
      <c r="J278" s="2">
        <v>2.5519477416871788E-4</v>
      </c>
      <c r="K278" s="2">
        <v>1.3959018083309968E-2</v>
      </c>
      <c r="L278" s="2">
        <v>0.81370192168370259</v>
      </c>
      <c r="M278" s="2">
        <v>0.17108401600457429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2.569112696821918E-4</v>
      </c>
      <c r="X278" s="2">
        <f t="shared" si="57"/>
        <v>1.3940175615501855E-3</v>
      </c>
      <c r="Y278" s="2">
        <f t="shared" si="50"/>
        <v>3.6419901698378999E-7</v>
      </c>
      <c r="Z278" s="2">
        <v>6.9387067389139198E-3</v>
      </c>
      <c r="AA278" s="2">
        <f t="shared" si="51"/>
        <v>1.8127965121480091E-6</v>
      </c>
      <c r="AB278" s="2">
        <v>212.40574925481795</v>
      </c>
      <c r="AC278" s="2">
        <f t="shared" si="58"/>
        <v>5.5492819612893485E-2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9.7574340147130601E-4</v>
      </c>
      <c r="J279" s="2">
        <v>2.490421092170036E-4</v>
      </c>
      <c r="K279" s="2">
        <v>1.3706617877312258E-2</v>
      </c>
      <c r="L279" s="2">
        <v>0.81395418289065335</v>
      </c>
      <c r="M279" s="2">
        <v>0.17111441372134839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2.522612069507657E-4</v>
      </c>
      <c r="X279" s="2">
        <f t="shared" si="57"/>
        <v>1.3687860132497282E-3</v>
      </c>
      <c r="Y279" s="2">
        <f t="shared" si="50"/>
        <v>3.4703817324603745E-7</v>
      </c>
      <c r="Z279" s="2">
        <v>6.8128655258229143E-3</v>
      </c>
      <c r="AA279" s="2">
        <f t="shared" si="51"/>
        <v>1.7273148496302829E-6</v>
      </c>
      <c r="AB279" s="2">
        <v>208.54692339949449</v>
      </c>
      <c r="AC279" s="2">
        <f t="shared" si="58"/>
        <v>5.2874403034565233E-2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9.5221853797182899E-4</v>
      </c>
      <c r="J280" s="2">
        <v>2.4303778306310116E-4</v>
      </c>
      <c r="K280" s="2">
        <v>1.3458621696211419E-2</v>
      </c>
      <c r="L280" s="2">
        <v>0.81420187529753973</v>
      </c>
      <c r="M280" s="2">
        <v>0.17114424668521619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2.476924068863795E-4</v>
      </c>
      <c r="X280" s="2">
        <f t="shared" si="57"/>
        <v>1.3439954015617137E-3</v>
      </c>
      <c r="Y280" s="2">
        <f t="shared" si="50"/>
        <v>3.3068206286031131E-7</v>
      </c>
      <c r="Z280" s="2">
        <v>6.6892301567832062E-3</v>
      </c>
      <c r="AA280" s="2">
        <f t="shared" si="51"/>
        <v>1.6458452347546244E-6</v>
      </c>
      <c r="AB280" s="2">
        <v>204.75591365136736</v>
      </c>
      <c r="AC280" s="2">
        <f t="shared" si="58"/>
        <v>5.0378972897083131E-2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9.2926085145949265E-4</v>
      </c>
      <c r="J281" s="2">
        <v>2.3717821930570985E-4</v>
      </c>
      <c r="K281" s="2">
        <v>1.3214956952041172E-2</v>
      </c>
      <c r="L281" s="2">
        <v>0.8144450788241725</v>
      </c>
      <c r="M281" s="2">
        <v>0.17117352515302339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2.4320352663276257E-4</v>
      </c>
      <c r="X281" s="2">
        <f t="shared" si="57"/>
        <v>1.3196384400590956E-3</v>
      </c>
      <c r="Y281" s="2">
        <f t="shared" si="50"/>
        <v>3.1509316216259076E-7</v>
      </c>
      <c r="Z281" s="2">
        <v>6.5677639959959557E-3</v>
      </c>
      <c r="AA281" s="2">
        <f t="shared" si="51"/>
        <v>1.5682003971809922E-6</v>
      </c>
      <c r="AB281" s="2">
        <v>201.0315888607594</v>
      </c>
      <c r="AC281" s="2">
        <f t="shared" si="58"/>
        <v>4.8000783476624023E-2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9.0685666747728074E-4</v>
      </c>
      <c r="J282" s="2">
        <v>2.3145992776942839E-4</v>
      </c>
      <c r="K282" s="2">
        <v>1.2975552135745933E-2</v>
      </c>
      <c r="L282" s="2">
        <v>0.81468387206756709</v>
      </c>
      <c r="M282" s="2">
        <v>0.17120225920144258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2.3879324339459718E-4</v>
      </c>
      <c r="X282" s="2">
        <f t="shared" si="57"/>
        <v>1.2957079511668869E-3</v>
      </c>
      <c r="Y282" s="2">
        <f t="shared" si="50"/>
        <v>3.0023568538748084E-7</v>
      </c>
      <c r="Z282" s="2">
        <v>6.4484309603424954E-3</v>
      </c>
      <c r="AA282" s="2">
        <f t="shared" si="51"/>
        <v>1.4942017507176027E-6</v>
      </c>
      <c r="AB282" s="2">
        <v>197.37283508222129</v>
      </c>
      <c r="AC282" s="2">
        <f t="shared" si="58"/>
        <v>4.573435577393356E-2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8.8499264125499228E-4</v>
      </c>
      <c r="J283" s="2">
        <v>2.2587950242587587E-4</v>
      </c>
      <c r="K283" s="2">
        <v>1.2740336804578445E-2</v>
      </c>
      <c r="L283" s="2">
        <v>0.8149183323217668</v>
      </c>
      <c r="M283" s="2">
        <v>0.17123045872997619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2.3446025419970873E-4</v>
      </c>
      <c r="X283" s="2">
        <f t="shared" si="57"/>
        <v>1.272196864871787E-3</v>
      </c>
      <c r="Y283" s="2">
        <f t="shared" si="50"/>
        <v>2.8607550483243844E-7</v>
      </c>
      <c r="Z283" s="2">
        <v>6.3311955126647184E-3</v>
      </c>
      <c r="AA283" s="2">
        <f t="shared" si="51"/>
        <v>1.4236789937860463E-6</v>
      </c>
      <c r="AB283" s="2">
        <v>193.77855536089018</v>
      </c>
      <c r="AC283" s="2">
        <f t="shared" si="58"/>
        <v>4.3574465227246173E-2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8.6365574976059699E-4</v>
      </c>
      <c r="J284" s="2">
        <v>2.2043361936493387E-4</v>
      </c>
      <c r="K284" s="2">
        <v>1.2509241569533324E-2</v>
      </c>
      <c r="L284" s="2">
        <v>0.81514853559742961</v>
      </c>
      <c r="M284" s="2">
        <v>0.17125813346391386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2.3020327566281029E-4</v>
      </c>
      <c r="X284" s="2">
        <f t="shared" si="57"/>
        <v>1.2490982174402454E-3</v>
      </c>
      <c r="Y284" s="2">
        <f t="shared" si="50"/>
        <v>2.7258007465376208E-7</v>
      </c>
      <c r="Z284" s="2">
        <v>6.2160226550755128E-3</v>
      </c>
      <c r="AA284" s="2">
        <f t="shared" si="51"/>
        <v>1.3564697280908696E-6</v>
      </c>
      <c r="AB284" s="2">
        <v>190.24766951998078</v>
      </c>
      <c r="AC284" s="2">
        <f t="shared" si="58"/>
        <v>4.151612998594436E-2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8.428332839432311E-4</v>
      </c>
      <c r="J285" s="2">
        <v>2.1511903481490118E-4</v>
      </c>
      <c r="K285" s="2">
        <v>1.2282198082820999E-2</v>
      </c>
      <c r="L285" s="2">
        <v>0.81537455664117853</v>
      </c>
      <c r="M285" s="2">
        <v>0.17128529295724468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2.2602104374891407E-4</v>
      </c>
      <c r="X285" s="2">
        <f t="shared" si="57"/>
        <v>1.2264051501347161E-3</v>
      </c>
      <c r="Y285" s="2">
        <f t="shared" si="50"/>
        <v>2.5971835812883453E-7</v>
      </c>
      <c r="Z285" s="2">
        <v>6.1028779223011309E-3</v>
      </c>
      <c r="AA285" s="2">
        <f t="shared" si="51"/>
        <v>1.2924190946740992E-6</v>
      </c>
      <c r="AB285" s="2">
        <v>186.77911394946105</v>
      </c>
      <c r="AC285" s="2">
        <f t="shared" si="58"/>
        <v>3.9554599719663498E-2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8.2251284116321034E-4</v>
      </c>
      <c r="J286" s="2">
        <v>2.0993258321038203E-4</v>
      </c>
      <c r="K286" s="2">
        <v>1.2059139025386327E-2</v>
      </c>
      <c r="L286" s="2">
        <v>0.81559646895471738</v>
      </c>
      <c r="M286" s="2">
        <v>0.17131194659552501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2.2191231353885232E-4</v>
      </c>
      <c r="X286" s="2">
        <f t="shared" si="57"/>
        <v>1.2041109079413582E-3</v>
      </c>
      <c r="Y286" s="2">
        <f t="shared" si="50"/>
        <v>2.4746075823171652E-7</v>
      </c>
      <c r="Z286" s="2">
        <v>5.9917273750573234E-3</v>
      </c>
      <c r="AA286" s="2">
        <f t="shared" si="51"/>
        <v>1.231379426571583E-6</v>
      </c>
      <c r="AB286" s="2">
        <v>183.37184139596286</v>
      </c>
      <c r="AC286" s="2">
        <f t="shared" si="58"/>
        <v>3.7685344938674849E-2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8.0268231780455392E-4</v>
      </c>
      <c r="J287" s="2">
        <v>2.0487117530675698E-4</v>
      </c>
      <c r="K287" s="2">
        <v>1.1839998094475938E-2</v>
      </c>
      <c r="L287" s="2">
        <v>0.81581434481371273</v>
      </c>
      <c r="M287" s="2">
        <v>0.17133810359870236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2.1787585899535333E-4</v>
      </c>
      <c r="X287" s="2">
        <f t="shared" si="57"/>
        <v>1.1822088383007493E-3</v>
      </c>
      <c r="Y287" s="2">
        <f t="shared" si="50"/>
        <v>2.3577905137108861E-7</v>
      </c>
      <c r="Z287" s="2">
        <v>5.8825375934609524E-3</v>
      </c>
      <c r="AA287" s="2">
        <f t="shared" si="51"/>
        <v>1.1732099173227023E-6</v>
      </c>
      <c r="AB287" s="2">
        <v>180.02482075397521</v>
      </c>
      <c r="AC287" s="2">
        <f t="shared" si="58"/>
        <v>3.5904046802452023E-2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7.833299020656182E-4</v>
      </c>
      <c r="J288" s="2">
        <v>1.9993179634011314E-4</v>
      </c>
      <c r="K288" s="2">
        <v>1.1624709991258184E-2</v>
      </c>
      <c r="L288" s="2">
        <v>0.81602825528644252</v>
      </c>
      <c r="M288" s="2">
        <v>0.17136377302389585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2.1391047272978359E-4</v>
      </c>
      <c r="X288" s="2">
        <f t="shared" si="57"/>
        <v>1.1606923898422124E-3</v>
      </c>
      <c r="Y288" s="2">
        <f t="shared" si="50"/>
        <v>2.2464632414833325E-7</v>
      </c>
      <c r="Z288" s="2">
        <v>5.7752756704787045E-3</v>
      </c>
      <c r="AA288" s="2">
        <f t="shared" si="51"/>
        <v>1.11777630461824E-6</v>
      </c>
      <c r="AB288" s="2">
        <v>176.73703685836446</v>
      </c>
      <c r="AC288" s="2">
        <f t="shared" si="58"/>
        <v>3.4206587394354712E-2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7.6444406692354546E-4</v>
      </c>
      <c r="J289" s="2">
        <v>1.9511150423153796E-4</v>
      </c>
      <c r="K289" s="2">
        <v>1.1413210408499347E-2</v>
      </c>
      <c r="L289" s="2">
        <v>0.81623827025221385</v>
      </c>
      <c r="M289" s="2">
        <v>0.17138896376813403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2.1001496577133238E-4</v>
      </c>
      <c r="X289" s="2">
        <f t="shared" si="57"/>
        <v>1.139555111131397E-3</v>
      </c>
      <c r="Y289" s="2">
        <f t="shared" si="50"/>
        <v>2.1403691300154944E-7</v>
      </c>
      <c r="Z289" s="2">
        <v>5.669909205414451E-3</v>
      </c>
      <c r="AA289" s="2">
        <f t="shared" si="51"/>
        <v>1.0649505684030456E-6</v>
      </c>
      <c r="AB289" s="2">
        <v>173.50749027826348</v>
      </c>
      <c r="AC289" s="2">
        <f t="shared" si="58"/>
        <v>3.2589040441347958E-2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7.4601356326833791E-4</v>
      </c>
      <c r="J290" s="2">
        <v>1.9040742783470719E-4</v>
      </c>
      <c r="K290" s="2">
        <v>1.1205436018299613E-2</v>
      </c>
      <c r="L290" s="2">
        <v>0.81644445841954949</v>
      </c>
      <c r="M290" s="2">
        <v>0.17141368457105016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2.0618816733564138E-4</v>
      </c>
      <c r="X290" s="2">
        <f t="shared" si="57"/>
        <v>1.1187906494148476E-3</v>
      </c>
      <c r="Y290" s="2">
        <f t="shared" si="50"/>
        <v>2.0392634660217111E-7</v>
      </c>
      <c r="Z290" s="2">
        <v>5.5664062974367023E-3</v>
      </c>
      <c r="AA290" s="2">
        <f t="shared" si="51"/>
        <v>1.0146106427804761E-6</v>
      </c>
      <c r="AB290" s="2">
        <v>170.33519711236968</v>
      </c>
      <c r="AC290" s="2">
        <f t="shared" si="58"/>
        <v>3.1047662458614442E-2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7.2802741320246716E-4</v>
      </c>
      <c r="J291" s="2">
        <v>1.8581676522572233E-4</v>
      </c>
      <c r="K291" s="2">
        <v>1.1001324459892079E-2</v>
      </c>
      <c r="L291" s="2">
        <v>0.81664688734414603</v>
      </c>
      <c r="M291" s="2">
        <v>0.17143794401753601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2.0242892459654271E-4</v>
      </c>
      <c r="X291" s="2">
        <f t="shared" si="57"/>
        <v>1.0983927493814383E-3</v>
      </c>
      <c r="Y291" s="2">
        <f t="shared" si="50"/>
        <v>1.9429129088377842E-7</v>
      </c>
      <c r="Z291" s="2">
        <v>5.464735539147521E-3</v>
      </c>
      <c r="AA291" s="2">
        <f t="shared" si="51"/>
        <v>9.6664014109466696E-7</v>
      </c>
      <c r="AB291" s="2">
        <v>167.21918878568903</v>
      </c>
      <c r="AC291" s="2">
        <f t="shared" si="58"/>
        <v>2.957888429981546E-2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7.104749035020271E-4</v>
      </c>
      <c r="J292" s="2">
        <v>1.8133678203418032E-4</v>
      </c>
      <c r="K292" s="2">
        <v>1.0800814327507962E-2</v>
      </c>
      <c r="L292" s="2">
        <v>0.81684562344660383</v>
      </c>
      <c r="M292" s="2">
        <v>0.17146175054035431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1.9873610245779716E-4</v>
      </c>
      <c r="X292" s="2">
        <f t="shared" si="57"/>
        <v>1.0783552519238115E-3</v>
      </c>
      <c r="Y292" s="2">
        <f t="shared" si="50"/>
        <v>1.8510949658105935E-7</v>
      </c>
      <c r="Z292" s="2">
        <v>5.3648660101941982E-3</v>
      </c>
      <c r="AA292" s="2">
        <f t="shared" si="51"/>
        <v>9.2092809359456672E-7</v>
      </c>
      <c r="AB292" s="2">
        <v>164.15851184776022</v>
      </c>
      <c r="AC292" s="2">
        <f t="shared" si="58"/>
        <v>2.8179303094618489E-2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6.9334557923553773E-4</v>
      </c>
      <c r="J293" s="2">
        <v>1.7696480981447993E-4</v>
      </c>
      <c r="K293" s="2">
        <v>1.0603845158310933E-2</v>
      </c>
      <c r="L293" s="2">
        <v>0.81704073202993066</v>
      </c>
      <c r="M293" s="2">
        <v>0.17148511242271075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1.9510858332683068E-4</v>
      </c>
      <c r="X293" s="2">
        <f t="shared" si="57"/>
        <v>1.0586720929106547E-3</v>
      </c>
      <c r="Y293" s="2">
        <f t="shared" si="50"/>
        <v>1.7635974916749673E-7</v>
      </c>
      <c r="Z293" s="2">
        <v>5.2667672709248844E-3</v>
      </c>
      <c r="AA293" s="2">
        <f t="shared" si="51"/>
        <v>8.7736869711014733E-7</v>
      </c>
      <c r="AB293" s="2">
        <v>161.15222777239299</v>
      </c>
      <c r="AC293" s="2">
        <f t="shared" si="58"/>
        <v>2.6845674555927929E-2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6.7662923753659607E-4</v>
      </c>
      <c r="J294" s="2">
        <v>1.7269824445639587E-4</v>
      </c>
      <c r="K294" s="2">
        <v>1.0410357420403393E-2</v>
      </c>
      <c r="L294" s="2">
        <v>0.81723227729682035</v>
      </c>
      <c r="M294" s="2">
        <v>0.17150803780078561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1.915452668896922E-4</v>
      </c>
      <c r="X294" s="2">
        <f t="shared" si="57"/>
        <v>1.039337301965609E-3</v>
      </c>
      <c r="Y294" s="2">
        <f t="shared" si="50"/>
        <v>1.6802182108254951E-7</v>
      </c>
      <c r="Z294" s="2">
        <v>5.1704093560893385E-3</v>
      </c>
      <c r="AA294" s="2">
        <f t="shared" si="51"/>
        <v>8.3586107619673299E-7</v>
      </c>
      <c r="AB294" s="2">
        <v>158.19941275894968</v>
      </c>
      <c r="AC294" s="2">
        <f t="shared" si="58"/>
        <v>2.5574905640044263E-2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6.6031592152666788E-4</v>
      </c>
      <c r="J295" s="2">
        <v>1.6853454463397333E-4</v>
      </c>
      <c r="K295" s="2">
        <v>1.0220292500907332E-2</v>
      </c>
      <c r="L295" s="2">
        <v>0.81742032236670836</v>
      </c>
      <c r="M295" s="2">
        <v>0.171530534666226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1.8804506988800984E-4</v>
      </c>
      <c r="X295" s="2">
        <f t="shared" si="57"/>
        <v>1.0203450012570164E-3</v>
      </c>
      <c r="Y295" s="2">
        <f t="shared" si="50"/>
        <v>1.6007642614542173E-7</v>
      </c>
      <c r="Z295" s="2">
        <v>5.0757627685858427E-3</v>
      </c>
      <c r="AA295" s="2">
        <f t="shared" si="51"/>
        <v>7.9630905522763325E-7</v>
      </c>
      <c r="AB295" s="2">
        <v>155.29915753519921</v>
      </c>
      <c r="AC295" s="2">
        <f t="shared" si="58"/>
        <v>2.4364047543726411E-2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6.4439591438439771E-4</v>
      </c>
      <c r="J296" s="2">
        <v>1.6447123029181905E-4</v>
      </c>
      <c r="K296" s="2">
        <v>1.0033592694122248E-2</v>
      </c>
      <c r="L296" s="2">
        <v>0.81760492929260487</v>
      </c>
      <c r="M296" s="2">
        <v>0.17155261086859902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1.8460692589650218E-4</v>
      </c>
      <c r="X296" s="2">
        <f t="shared" si="57"/>
        <v>1.0016894042906832E-3</v>
      </c>
      <c r="Y296" s="2">
        <f t="shared" si="50"/>
        <v>1.5250517605515207E-7</v>
      </c>
      <c r="Z296" s="2">
        <v>4.9827984732552875E-3</v>
      </c>
      <c r="AA296" s="2">
        <f t="shared" si="51"/>
        <v>7.5862094093851681E-7</v>
      </c>
      <c r="AB296" s="2">
        <v>152.45056716176981</v>
      </c>
      <c r="AC296" s="2">
        <f t="shared" si="58"/>
        <v>2.3210289022850286E-2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6.2885973355790675E-4</v>
      </c>
      <c r="J297" s="2">
        <v>1.6050588116788765E-4</v>
      </c>
      <c r="K297" s="2">
        <v>9.8502011897624829E-3</v>
      </c>
      <c r="L297" s="2">
        <v>0.8177861590777078</v>
      </c>
      <c r="M297" s="2">
        <v>0.17157427411780632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1.8122978510293208E-4</v>
      </c>
      <c r="X297" s="2">
        <f t="shared" si="57"/>
        <v>9.8336481471589352E-4</v>
      </c>
      <c r="Y297" s="2">
        <f t="shared" si="50"/>
        <v>1.4529053888415085E-7</v>
      </c>
      <c r="Z297" s="2">
        <v>4.8914878907233682E-3</v>
      </c>
      <c r="AA297" s="2">
        <f t="shared" si="51"/>
        <v>7.2270931494922662E-7</v>
      </c>
      <c r="AB297" s="2">
        <v>149.65276083822462</v>
      </c>
      <c r="AC297" s="2">
        <f t="shared" si="58"/>
        <v>2.2110950018044386E-2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6.1369812511663014E-4</v>
      </c>
      <c r="J298" s="2">
        <v>1.566361353518829E-4</v>
      </c>
      <c r="K298" s="2">
        <v>9.6700620612761665E-3</v>
      </c>
      <c r="L298" s="2">
        <v>0.81796407169179708</v>
      </c>
      <c r="M298" s="2">
        <v>0.17159553198646069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1.7791261408928172E-4</v>
      </c>
      <c r="X298" s="2">
        <f t="shared" si="57"/>
        <v>9.6536562513805161E-4</v>
      </c>
      <c r="Y298" s="2">
        <f t="shared" si="50"/>
        <v>1.3841579947374301E-7</v>
      </c>
      <c r="Z298" s="2">
        <v>4.801802891291747E-3</v>
      </c>
      <c r="AA298" s="2">
        <f t="shared" si="51"/>
        <v>6.8849083580993529E-7</v>
      </c>
      <c r="AB298" s="2">
        <v>146.90487171078328</v>
      </c>
      <c r="AC298" s="2">
        <f t="shared" si="58"/>
        <v>2.1063475573338212E-2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5.9890205823933003E-4</v>
      </c>
      <c r="J299" s="2">
        <v>1.5285968787841567E-4</v>
      </c>
      <c r="K299" s="2">
        <v>9.4931202542478509E-3</v>
      </c>
      <c r="L299" s="2">
        <v>0.81813872608741178</v>
      </c>
      <c r="M299" s="2">
        <v>0.17161639191222511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1.7465439561470397E-4</v>
      </c>
      <c r="X299" s="2">
        <f t="shared" si="57"/>
        <v>9.4768631594096089E-4</v>
      </c>
      <c r="Y299" s="2">
        <f t="shared" si="50"/>
        <v>1.318650216459024E-7</v>
      </c>
      <c r="Z299" s="2">
        <v>4.7137157888789988E-3</v>
      </c>
      <c r="AA299" s="2">
        <f t="shared" si="51"/>
        <v>6.5588605013885638E-7</v>
      </c>
      <c r="AB299" s="2">
        <v>144.20604668171006</v>
      </c>
      <c r="AC299" s="2">
        <f t="shared" si="58"/>
        <v>2.0065430034486596E-2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5.8446271983500009E-4</v>
      </c>
      <c r="J300" s="2">
        <v>1.4917428935408021E-4</v>
      </c>
      <c r="K300" s="2">
        <v>9.3193215748867513E-3</v>
      </c>
      <c r="L300" s="2">
        <v>0.81831018021581181</v>
      </c>
      <c r="M300" s="2">
        <v>0.17163686120011484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1.7145412840002816E-4</v>
      </c>
      <c r="X300" s="2">
        <f t="shared" si="57"/>
        <v>9.3032145411753807E-4</v>
      </c>
      <c r="Y300" s="2">
        <f t="shared" si="50"/>
        <v>1.2562301214856532E-7</v>
      </c>
      <c r="Z300" s="2">
        <v>4.6271993350120808E-3</v>
      </c>
      <c r="AA300" s="2">
        <f t="shared" si="51"/>
        <v>6.2481921243817296E-7</v>
      </c>
      <c r="AB300" s="2">
        <v>141.55544622038758</v>
      </c>
      <c r="AC300" s="2">
        <f t="shared" si="58"/>
        <v>1.9114491514233802E-2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5.7037150929345915E-4</v>
      </c>
      <c r="J301" s="2">
        <v>1.4557774461763148E-4</v>
      </c>
      <c r="K301" s="2">
        <v>9.1486126786024385E-3</v>
      </c>
      <c r="L301" s="2">
        <v>0.81847849104272585</v>
      </c>
      <c r="M301" s="2">
        <v>0.17165694702476306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1.6831082691404209E-4</v>
      </c>
      <c r="X301" s="2">
        <f t="shared" si="57"/>
        <v>9.1326569211016542E-4</v>
      </c>
      <c r="Y301" s="2">
        <f t="shared" si="50"/>
        <v>1.1967528625595549E-7</v>
      </c>
      <c r="Z301" s="2">
        <v>4.5422267128690259E-3</v>
      </c>
      <c r="AA301" s="2">
        <f t="shared" si="51"/>
        <v>5.952181131933684E-7</v>
      </c>
      <c r="AB301" s="2">
        <v>138.95224417609401</v>
      </c>
      <c r="AC301" s="2">
        <f t="shared" si="58"/>
        <v>1.8208446612352908E-2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5.5662003336250565E-4</v>
      </c>
      <c r="J302" s="2">
        <v>1.4206791143246466E-4</v>
      </c>
      <c r="K302" s="2">
        <v>8.9809410586696309E-3</v>
      </c>
      <c r="L302" s="2">
        <v>0.8186437145638874</v>
      </c>
      <c r="M302" s="2">
        <v>0.1716766564326504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1.6522352116155048E-4</v>
      </c>
      <c r="X302" s="2">
        <f t="shared" si="57"/>
        <v>8.9651376666068203E-4</v>
      </c>
      <c r="Y302" s="2">
        <f t="shared" si="50"/>
        <v>1.1400803494869784E-7</v>
      </c>
      <c r="Z302" s="2">
        <v>4.4587715313734897E-3</v>
      </c>
      <c r="AA302" s="2">
        <f t="shared" si="51"/>
        <v>5.6701391487888425E-7</v>
      </c>
      <c r="AB302" s="2">
        <v>136.39562759249932</v>
      </c>
      <c r="AC302" s="2">
        <f t="shared" si="58"/>
        <v>1.7345185378844018E-2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5.4320010114858298E-4</v>
      </c>
      <c r="J303" s="2">
        <v>1.3864269921061927E-4</v>
      </c>
      <c r="K303" s="2">
        <v>8.816255034983695E-3</v>
      </c>
      <c r="L303" s="2">
        <v>0.8188059058203605</v>
      </c>
      <c r="M303" s="2">
        <v>0.17169599634429905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1.6219125647309873E-4</v>
      </c>
      <c r="X303" s="2">
        <f t="shared" si="57"/>
        <v>8.8006049766941035E-4</v>
      </c>
      <c r="Y303" s="2">
        <f t="shared" si="50"/>
        <v>1.0860809360180764E-7</v>
      </c>
      <c r="Z303" s="2">
        <v>4.3768078193417333E-3</v>
      </c>
      <c r="AA303" s="2">
        <f t="shared" si="51"/>
        <v>5.4014099551001048E-7</v>
      </c>
      <c r="AB303" s="2">
        <v>133.88479652389509</v>
      </c>
      <c r="AC303" s="2">
        <f t="shared" si="58"/>
        <v>1.652269650919885E-2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5.3010371923797644E-4</v>
      </c>
      <c r="J304" s="2">
        <v>1.3530006776754638E-4</v>
      </c>
      <c r="K304" s="2">
        <v>8.6545037429083035E-3</v>
      </c>
      <c r="L304" s="2">
        <v>0.81896511891365675</v>
      </c>
      <c r="M304" s="2">
        <v>0.17171497355643187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1.59213093296251E-4</v>
      </c>
      <c r="X304" s="2">
        <f t="shared" si="57"/>
        <v>8.639007870626179E-4</v>
      </c>
      <c r="Y304" s="2">
        <f t="shared" si="50"/>
        <v>1.0346291211188489E-7</v>
      </c>
      <c r="Z304" s="2">
        <v>4.2963100196825726E-3</v>
      </c>
      <c r="AA304" s="2">
        <f t="shared" si="51"/>
        <v>5.1453679939709242E-7</v>
      </c>
      <c r="AB304" s="2">
        <v>131.41896385317071</v>
      </c>
      <c r="AC304" s="2">
        <f t="shared" si="58"/>
        <v>1.5739062761138602E-2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5.1732308693563727E-4</v>
      </c>
      <c r="J305" s="2">
        <v>1.3203802610689866E-4</v>
      </c>
      <c r="K305" s="2">
        <v>8.4956371222165983E-3</v>
      </c>
      <c r="L305" s="2">
        <v>0.8191214070206464</v>
      </c>
      <c r="M305" s="2">
        <v>0.17173359474409697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1.5628810698964379E-4</v>
      </c>
      <c r="X305" s="2">
        <f t="shared" si="57"/>
        <v>8.4802961767503811E-4</v>
      </c>
      <c r="Y305" s="2">
        <f t="shared" si="50"/>
        <v>9.8560526398784573E-8</v>
      </c>
      <c r="Z305" s="2">
        <v>4.2172529836507992E-3</v>
      </c>
      <c r="AA305" s="2">
        <f t="shared" si="51"/>
        <v>4.9014169477361936E-7</v>
      </c>
      <c r="AB305" s="2">
        <v>128.99735511154785</v>
      </c>
      <c r="AC305" s="2">
        <f t="shared" si="58"/>
        <v>1.4992456582709918E-2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5.0485059161879675E-4</v>
      </c>
      <c r="J306" s="2">
        <v>1.2885463123461826E-4</v>
      </c>
      <c r="K306" s="2">
        <v>8.339605906127116E-3</v>
      </c>
      <c r="L306" s="2">
        <v>0.81927482240826377</v>
      </c>
      <c r="M306" s="2">
        <v>0.17175186646275825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1.5341538761737272E-4</v>
      </c>
      <c r="X306" s="2">
        <f t="shared" si="57"/>
        <v>8.3244205213419927E-4</v>
      </c>
      <c r="Y306" s="2">
        <f t="shared" si="50"/>
        <v>9.3889531217563041E-8</v>
      </c>
      <c r="Z306" s="2">
        <v>4.1396119651544759E-3</v>
      </c>
      <c r="AA306" s="2">
        <f t="shared" si="51"/>
        <v>4.6689883798459427E-7</v>
      </c>
      <c r="AB306" s="2">
        <v>126.6192083000828</v>
      </c>
      <c r="AC306" s="2">
        <f t="shared" si="58"/>
        <v>1.4281135942081438E-2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4.9267880420260303E-4</v>
      </c>
      <c r="J307" s="2">
        <v>1.2574798700161702E-4</v>
      </c>
      <c r="K307" s="2">
        <v>8.1863616104356236E-3</v>
      </c>
      <c r="L307" s="2">
        <v>0.81942541644801037</v>
      </c>
      <c r="M307" s="2">
        <v>0.1717697951503524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1.505940397465988E-4</v>
      </c>
      <c r="X307" s="2">
        <f t="shared" si="57"/>
        <v>8.1713323176222275E-4</v>
      </c>
      <c r="Y307" s="2">
        <f t="shared" si="50"/>
        <v>8.9439054222841896E-8</v>
      </c>
      <c r="Z307" s="2">
        <v>4.0633626151165229E-3</v>
      </c>
      <c r="AA307" s="2">
        <f t="shared" si="51"/>
        <v>4.4475404393567453E-7</v>
      </c>
      <c r="AB307" s="2">
        <v>124.28377371294603</v>
      </c>
      <c r="AC307" s="2">
        <f t="shared" si="58"/>
        <v>1.360344034981823E-2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4.8080047471508081E-4</v>
      </c>
      <c r="J308" s="2">
        <v>1.2271624297435901E-4</v>
      </c>
      <c r="K308" s="2">
        <v>8.0358565227439151E-3</v>
      </c>
      <c r="L308" s="2">
        <v>0.81957323963025652</v>
      </c>
      <c r="M308" s="2">
        <v>0.17178738712931271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1.4782318224615398E-4</v>
      </c>
      <c r="X308" s="2">
        <f t="shared" si="57"/>
        <v>8.0209837548304386E-4</v>
      </c>
      <c r="Y308" s="2">
        <f t="shared" si="50"/>
        <v>8.5198731227063921E-8</v>
      </c>
      <c r="Z308" s="2">
        <v>3.9884809758909401E-3</v>
      </c>
      <c r="AA308" s="2">
        <f t="shared" si="51"/>
        <v>4.2365566251713893E-7</v>
      </c>
      <c r="AB308" s="2">
        <v>121.99031376248632</v>
      </c>
      <c r="AC308" s="2">
        <f t="shared" si="58"/>
        <v>1.2957787064829909E-2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4.6920852797877624E-4</v>
      </c>
      <c r="J309" s="2">
        <v>1.1975759333267313E-4</v>
      </c>
      <c r="K309" s="2">
        <v>7.8880436917865299E-3</v>
      </c>
      <c r="L309" s="2">
        <v>0.81971834157834411</v>
      </c>
      <c r="M309" s="2">
        <v>0.17180464860856051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1.4510194808758925E-4</v>
      </c>
      <c r="X309" s="2">
        <f t="shared" si="57"/>
        <v>7.8733277874288492E-4</v>
      </c>
      <c r="Y309" s="2">
        <f t="shared" si="50"/>
        <v>8.1158682599054923E-8</v>
      </c>
      <c r="Z309" s="2">
        <v>3.9149434757339641E-3</v>
      </c>
      <c r="AA309" s="2">
        <f t="shared" si="51"/>
        <v>4.0355446072961429E-7</v>
      </c>
      <c r="AB309" s="2">
        <v>119.73810280608619</v>
      </c>
      <c r="AC309" s="2">
        <f t="shared" si="58"/>
        <v>1.2342667475585494E-2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4.5789605939651663E-4</v>
      </c>
      <c r="J310" s="2">
        <v>1.1687027579413903E-4</v>
      </c>
      <c r="K310" s="2">
        <v>7.7428769168562638E-3</v>
      </c>
      <c r="L310" s="2">
        <v>0.81986077106249156</v>
      </c>
      <c r="M310" s="2">
        <v>0.1718215856854641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1.4242948414744383E-4</v>
      </c>
      <c r="X310" s="2">
        <f t="shared" si="57"/>
        <v>7.7283181243735521E-4</v>
      </c>
      <c r="Y310" s="2">
        <f t="shared" si="50"/>
        <v>7.7309490750116547E-8</v>
      </c>
      <c r="Z310" s="2">
        <v>3.8427269233304385E-3</v>
      </c>
      <c r="AA310" s="2">
        <f t="shared" si="51"/>
        <v>3.8440351025084029E-7</v>
      </c>
      <c r="AB310" s="2">
        <v>117.52642697481355</v>
      </c>
      <c r="AC310" s="2">
        <f t="shared" si="58"/>
        <v>1.1756643648568862E-2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4.4685633083877421E-4</v>
      </c>
      <c r="J311" s="2">
        <v>1.1405257056440582E-4</v>
      </c>
      <c r="K311" s="2">
        <v>7.600310737329267E-3</v>
      </c>
      <c r="L311" s="2">
        <v>0.82000057601350385</v>
      </c>
      <c r="M311" s="2">
        <v>0.17183820434776634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1.3980495101229007E-4</v>
      </c>
      <c r="X311" s="2">
        <f t="shared" si="57"/>
        <v>7.5859092185361174E-4</v>
      </c>
      <c r="Y311" s="2">
        <f t="shared" si="50"/>
        <v>7.3642178658856057E-8</v>
      </c>
      <c r="Z311" s="2">
        <v>3.7718085023756192E-3</v>
      </c>
      <c r="AA311" s="2">
        <f t="shared" si="51"/>
        <v>3.6615808019455692E-7</v>
      </c>
      <c r="AB311" s="2">
        <v>115.35458400387418</v>
      </c>
      <c r="AC311" s="2">
        <f t="shared" si="58"/>
        <v>1.1198345036312771E-2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4.3608276663018399E-4</v>
      </c>
      <c r="J312" s="2">
        <v>1.1130279931281819E-4</v>
      </c>
      <c r="K312" s="2">
        <v>7.4603004222904149E-3</v>
      </c>
      <c r="L312" s="2">
        <v>0.82013780353628851</v>
      </c>
      <c r="M312" s="2">
        <v>0.1718545104754807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1.3722752278466643E-4</v>
      </c>
      <c r="X312" s="2">
        <f t="shared" si="57"/>
        <v>7.446056256173385E-4</v>
      </c>
      <c r="Y312" s="2">
        <f t="shared" si="50"/>
        <v>7.0148189386238128E-8</v>
      </c>
      <c r="Z312" s="2">
        <v>3.7021657662126076E-3</v>
      </c>
      <c r="AA312" s="2">
        <f t="shared" si="51"/>
        <v>3.4877553482384291E-7</v>
      </c>
      <c r="AB312" s="2">
        <v>113.22188306486787</v>
      </c>
      <c r="AC312" s="2">
        <f t="shared" si="58"/>
        <v>1.0666465337696097E-2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4.2556894963282553E-4</v>
      </c>
      <c r="J313" s="2">
        <v>1.0861932417273984E-4</v>
      </c>
      <c r="K313" s="2">
        <v>7.32280196025959E-3</v>
      </c>
      <c r="L313" s="2">
        <v>0.82027249992318074</v>
      </c>
      <c r="M313" s="2">
        <v>0.17187050984275676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1.3469638689223018E-4</v>
      </c>
      <c r="X313" s="2">
        <f t="shared" si="57"/>
        <v>7.3087151465719676E-4</v>
      </c>
      <c r="Y313" s="2">
        <f t="shared" si="50"/>
        <v>6.6819366536822789E-8</v>
      </c>
      <c r="Z313" s="2">
        <v>3.6337766325255714E-3</v>
      </c>
      <c r="AA313" s="2">
        <f t="shared" si="51"/>
        <v>3.322152359919954E-7</v>
      </c>
      <c r="AB313" s="2">
        <v>111.12764459985046</v>
      </c>
      <c r="AC313" s="2">
        <f t="shared" si="58"/>
        <v>1.0159759503520919E-2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4.1530861742393541E-4</v>
      </c>
      <c r="J314" s="2">
        <v>1.0600054676597888E-4</v>
      </c>
      <c r="K314" s="2">
        <v>7.1877720490194225E-3</v>
      </c>
      <c r="L314" s="2">
        <v>0.8204047106670781</v>
      </c>
      <c r="M314" s="2">
        <v>0.17188620811971517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1.322107438973541E-4</v>
      </c>
      <c r="X314" s="2">
        <f t="shared" si="57"/>
        <v>7.1738425117168355E-4</v>
      </c>
      <c r="Y314" s="2">
        <f t="shared" si="50"/>
        <v>6.3647935621460997E-8</v>
      </c>
      <c r="Z314" s="2">
        <v>3.5666193780888797E-3</v>
      </c>
      <c r="AA314" s="2">
        <f t="shared" si="51"/>
        <v>3.1643845009434002E-7</v>
      </c>
      <c r="AB314" s="2">
        <v>109.07120015720312</v>
      </c>
      <c r="AC314" s="2">
        <f t="shared" si="58"/>
        <v>9.6770408807033623E-3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4.0529565856577403E-4</v>
      </c>
      <c r="J315" s="2">
        <v>1.0344490725073392E-4</v>
      </c>
      <c r="K315" s="2">
        <v>7.0551680855449562E-3</v>
      </c>
      <c r="L315" s="2">
        <v>0.82053448047438837</v>
      </c>
      <c r="M315" s="2">
        <v>0.17190161087425279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1.2976980731027599E-4</v>
      </c>
      <c r="X315" s="2">
        <f t="shared" si="57"/>
        <v>7.0413956761526924E-4</v>
      </c>
      <c r="Y315" s="2">
        <f t="shared" si="50"/>
        <v>6.0626486281755894E-8</v>
      </c>
      <c r="Z315" s="2">
        <v>3.5006726335722353E-3</v>
      </c>
      <c r="AA315" s="2">
        <f t="shared" si="51"/>
        <v>3.014082593241606E-7</v>
      </c>
      <c r="AB315" s="2">
        <v>107.05189222930883</v>
      </c>
      <c r="AC315" s="2">
        <f t="shared" si="58"/>
        <v>9.2171784887145197E-3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3.9552410896542464E-4</v>
      </c>
      <c r="J316" s="2">
        <v>1.0095088339249404E-4</v>
      </c>
      <c r="K316" s="2">
        <v>6.9249481560356586E-3</v>
      </c>
      <c r="L316" s="2">
        <v>0.82066185327779062</v>
      </c>
      <c r="M316" s="2">
        <v>0.17191672357381838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1.273728034022481E-4</v>
      </c>
      <c r="X316" s="2">
        <f t="shared" si="57"/>
        <v>6.9113326568453332E-4</v>
      </c>
      <c r="Y316" s="2">
        <f t="shared" si="50"/>
        <v>5.7747955335086476E-8</v>
      </c>
      <c r="Z316" s="2">
        <v>3.4359153784018696E-3</v>
      </c>
      <c r="AA316" s="2">
        <f t="shared" si="51"/>
        <v>2.8708947703532341E-7</v>
      </c>
      <c r="AB316" s="2">
        <v>105.06907409203571</v>
      </c>
      <c r="AC316" s="2">
        <f t="shared" si="58"/>
        <v>8.7790944221968342E-3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3.8598814832235638E-4</v>
      </c>
      <c r="J317" s="2">
        <v>9.851698965733883E-5</v>
      </c>
      <c r="K317" s="2">
        <v>6.7970710260501031E-3</v>
      </c>
      <c r="L317" s="2">
        <v>0.82078687224881364</v>
      </c>
      <c r="M317" s="2">
        <v>0.17193155158715914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1.2501897102301651E-4</v>
      </c>
      <c r="X317" s="2">
        <f t="shared" si="57"/>
        <v>6.783612153277959E-4</v>
      </c>
      <c r="Y317" s="2">
        <f t="shared" si="50"/>
        <v>5.5005610604649478E-8</v>
      </c>
      <c r="Z317" s="2">
        <v>3.3723269356778322E-3</v>
      </c>
      <c r="AA317" s="2">
        <f t="shared" si="51"/>
        <v>2.7344856702314612E-7</v>
      </c>
      <c r="AB317" s="2">
        <v>103.12210964602562</v>
      </c>
      <c r="AC317" s="2">
        <f t="shared" si="58"/>
        <v>8.3617613739581237E-3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3.7668209666163566E-4</v>
      </c>
      <c r="J318" s="2">
        <v>9.6141776327098906E-5</v>
      </c>
      <c r="K318" s="2">
        <v>6.6714961307436059E-3</v>
      </c>
      <c r="L318" s="2">
        <v>0.82090957981023149</v>
      </c>
      <c r="M318" s="2">
        <v>0.17194610018603879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1.2270756141785633E-4</v>
      </c>
      <c r="X318" s="2">
        <f t="shared" si="57"/>
        <v>6.6581935375233841E-4</v>
      </c>
      <c r="Y318" s="2">
        <f t="shared" si="50"/>
        <v>5.2393035496318796E-8</v>
      </c>
      <c r="Z318" s="2">
        <v>3.3098869671473771E-3</v>
      </c>
      <c r="AA318" s="2">
        <f t="shared" si="51"/>
        <v>2.604535665436061E-7</v>
      </c>
      <c r="AB318" s="2">
        <v>101.21037325978575</v>
      </c>
      <c r="AC318" s="2">
        <f t="shared" si="58"/>
        <v>7.9642002728086154E-3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3.6760041095072044E-4</v>
      </c>
      <c r="J319" s="2">
        <v>9.3823828635849498E-5</v>
      </c>
      <c r="K319" s="2">
        <v>6.5481835652090236E-3</v>
      </c>
      <c r="L319" s="2">
        <v>0.82103001764827976</v>
      </c>
      <c r="M319" s="2">
        <v>0.17196037454692725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1.2043783804827068E-4</v>
      </c>
      <c r="X319" s="2">
        <f t="shared" si="57"/>
        <v>6.5350368445150442E-4</v>
      </c>
      <c r="Y319" s="2">
        <f t="shared" si="50"/>
        <v>4.9904114289941712E-8</v>
      </c>
      <c r="Z319" s="2">
        <v>3.2485754682344123E-3</v>
      </c>
      <c r="AA319" s="2">
        <f t="shared" si="51"/>
        <v>2.480740128991599E-7</v>
      </c>
      <c r="AB319" s="2">
        <v>99.333249614580197</v>
      </c>
      <c r="AC319" s="2">
        <f t="shared" si="58"/>
        <v>7.5854780309584941E-3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3.5873768179782266E-4</v>
      </c>
      <c r="J320" s="2">
        <v>9.1561765927222931E-5</v>
      </c>
      <c r="K320" s="2">
        <v>6.4270940749208702E-3</v>
      </c>
      <c r="L320" s="2">
        <v>0.82114822672469401</v>
      </c>
      <c r="M320" s="2">
        <v>0.17197437975266269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1.1820907641424405E-4</v>
      </c>
      <c r="X320" s="2">
        <f t="shared" si="57"/>
        <v>6.4141027624023449E-4</v>
      </c>
      <c r="Y320" s="2">
        <f t="shared" si="50"/>
        <v>4.7533018111323501E-8</v>
      </c>
      <c r="Z320" s="2">
        <v>3.1883727631249769E-3</v>
      </c>
      <c r="AA320" s="2">
        <f t="shared" si="51"/>
        <v>2.3628087342727149E-7</v>
      </c>
      <c r="AB320" s="2">
        <v>97.490133551117594</v>
      </c>
      <c r="AC320" s="2">
        <f t="shared" si="58"/>
        <v>7.2247053959344368E-3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3.5008863022987228E-4</v>
      </c>
      <c r="J321" s="2">
        <v>8.9354240832038027E-5</v>
      </c>
      <c r="K321" s="2">
        <v>6.3081890462828539E-3</v>
      </c>
      <c r="L321" s="2">
        <v>0.82126424728857161</v>
      </c>
      <c r="M321" s="2">
        <v>0.17198812079408621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1.1602056387760573E-4</v>
      </c>
      <c r="X321" s="2">
        <f t="shared" si="57"/>
        <v>6.295352622966246E-4</v>
      </c>
      <c r="Y321" s="2">
        <f t="shared" si="50"/>
        <v>4.527419155350302E-8</v>
      </c>
      <c r="Z321" s="2">
        <v>3.1292594999086576E-3</v>
      </c>
      <c r="AA321" s="2">
        <f t="shared" si="51"/>
        <v>2.2504647873518053E-7</v>
      </c>
      <c r="AB321" s="2">
        <v>95.680429918030711</v>
      </c>
      <c r="AC321" s="2">
        <f t="shared" si="58"/>
        <v>6.8810349022027607E-3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3.4164810454816326E-4</v>
      </c>
      <c r="J322" s="2">
        <v>8.719993846575662E-5</v>
      </c>
      <c r="K322" s="2">
        <v>6.1914304972788704E-3</v>
      </c>
      <c r="L322" s="2">
        <v>0.82137811888806034</v>
      </c>
      <c r="M322" s="2">
        <v>0.1720016025716494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1.1387159948872405E-4</v>
      </c>
      <c r="X322" s="2">
        <f t="shared" si="57"/>
        <v>6.178748392215574E-4</v>
      </c>
      <c r="Y322" s="2">
        <f t="shared" si="50"/>
        <v>4.3122339918393547E-8</v>
      </c>
      <c r="Z322" s="2">
        <v>3.0712166457758506E-3</v>
      </c>
      <c r="AA322" s="2">
        <f t="shared" si="51"/>
        <v>2.143444590315889E-7</v>
      </c>
      <c r="AB322" s="2">
        <v>93.903553422142394</v>
      </c>
      <c r="AC322" s="2">
        <f t="shared" si="58"/>
        <v>6.5536589179069002E-3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3.3341107725980916E-4</v>
      </c>
      <c r="J323" s="2">
        <v>8.5097575645289155E-5</v>
      </c>
      <c r="K323" s="2">
        <v>6.0767810682274478E-3</v>
      </c>
      <c r="L323" s="2">
        <v>0.82148988038187443</v>
      </c>
      <c r="M323" s="2">
        <v>0.17201482989699551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1.1176149381408873E-4</v>
      </c>
      <c r="X323" s="2">
        <f t="shared" si="57"/>
        <v>6.0642526610315314E-4</v>
      </c>
      <c r="Y323" s="2">
        <f t="shared" ref="Y323:Y386" si="62">X323*Q323</f>
        <v>4.1072417049296414E-8</v>
      </c>
      <c r="Z323" s="2">
        <v>3.0142254822707482E-3</v>
      </c>
      <c r="AA323" s="2">
        <f t="shared" ref="AA323:AA386" si="63">Z323*Q323</f>
        <v>2.0414968341273253E-7</v>
      </c>
      <c r="AB323" s="2">
        <v>92.1589284805125</v>
      </c>
      <c r="AC323" s="2">
        <f t="shared" si="58"/>
        <v>6.2418077823360816E-3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3.2537264208318012E-4</v>
      </c>
      <c r="J324" s="2">
        <v>8.3045900124682813E-5</v>
      </c>
      <c r="K324" s="2">
        <v>5.9642040126395863E-3</v>
      </c>
      <c r="L324" s="2">
        <v>0.82159956995064065</v>
      </c>
      <c r="M324" s="2">
        <v>0.17202780749451438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1.0968956876622471E-4</v>
      </c>
      <c r="X324" s="2">
        <f t="shared" ref="X324:X387" si="69">W324*V324</f>
        <v>5.9518286359387012E-4</v>
      </c>
      <c r="Y324" s="2">
        <f t="shared" si="62"/>
        <v>3.9119613727702325E-8</v>
      </c>
      <c r="Z324" s="2">
        <v>2.9582676005999024E-3</v>
      </c>
      <c r="AA324" s="2">
        <f t="shared" si="63"/>
        <v>1.944382019668028E-7</v>
      </c>
      <c r="AB324" s="2">
        <v>90.445989074258875</v>
      </c>
      <c r="AC324" s="2">
        <f t="shared" ref="AC324:AC387" si="70">AB324*S324</f>
        <v>5.9447480299421587E-3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3.175280110255382E-4</v>
      </c>
      <c r="J325" s="2">
        <v>8.1043689849236915E-5</v>
      </c>
      <c r="K325" s="2">
        <v>5.8536631881798895E-3</v>
      </c>
      <c r="L325" s="2">
        <v>0.82170722510807626</v>
      </c>
      <c r="M325" s="2">
        <v>0.17204054000287156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1.0765515743560439E-4</v>
      </c>
      <c r="X325" s="2">
        <f t="shared" si="69"/>
        <v>5.8414401299844996E-4</v>
      </c>
      <c r="Y325" s="2">
        <f t="shared" si="62"/>
        <v>3.7259346608288797E-8</v>
      </c>
      <c r="Z325" s="2">
        <v>2.9033248969962092E-3</v>
      </c>
      <c r="AA325" s="2">
        <f t="shared" si="63"/>
        <v>1.8518719056689737E-7</v>
      </c>
      <c r="AB325" s="2">
        <v>88.764178604146366</v>
      </c>
      <c r="AC325" s="2">
        <f t="shared" si="70"/>
        <v>5.6617806969130368E-3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3.0987251153112951E-4</v>
      </c>
      <c r="J326" s="2">
        <v>7.9089752227601539E-5</v>
      </c>
      <c r="K326" s="2">
        <v>5.7451230477308284E-3</v>
      </c>
      <c r="L326" s="2">
        <v>0.82181288271200092</v>
      </c>
      <c r="M326" s="2">
        <v>0.17205303197651203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1.0565760392466927E-4</v>
      </c>
      <c r="X326" s="2">
        <f t="shared" si="69"/>
        <v>5.7330515537330783E-4</v>
      </c>
      <c r="Y326" s="2">
        <f t="shared" si="62"/>
        <v>3.5487247667381747E-8</v>
      </c>
      <c r="Z326" s="2">
        <v>2.8493795681381181E-3</v>
      </c>
      <c r="AA326" s="2">
        <f t="shared" si="63"/>
        <v>1.7637489822859261E-7</v>
      </c>
      <c r="AB326" s="2">
        <v>87.11294974793509</v>
      </c>
      <c r="AC326" s="2">
        <f t="shared" si="70"/>
        <v>5.3922397064931115E-3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3.0240158369803532E-4</v>
      </c>
      <c r="J327" s="2">
        <v>7.7182923421425392E-5</v>
      </c>
      <c r="K327" s="2">
        <v>5.6385486305599595E-3</v>
      </c>
      <c r="L327" s="2">
        <v>0.821916578975184</v>
      </c>
      <c r="M327" s="2">
        <v>0.17206528788713907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1.036962631830729E-4</v>
      </c>
      <c r="X327" s="2">
        <f t="shared" si="69"/>
        <v>5.6266279063254946E-4</v>
      </c>
      <c r="Y327" s="2">
        <f t="shared" si="62"/>
        <v>3.3799154140944085E-8</v>
      </c>
      <c r="Z327" s="2">
        <v>2.7964141066238817E-3</v>
      </c>
      <c r="AA327" s="2">
        <f t="shared" si="63"/>
        <v>1.6798059691389044E-7</v>
      </c>
      <c r="AB327" s="2">
        <v>85.491764319481163</v>
      </c>
      <c r="AC327" s="2">
        <f t="shared" si="70"/>
        <v>5.1354903294155204E-3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2.9511077756212402E-4</v>
      </c>
      <c r="J328" s="2">
        <v>7.5322067652130176E-5</v>
      </c>
      <c r="K328" s="2">
        <v>5.5339055535898463E-3</v>
      </c>
      <c r="L328" s="2">
        <v>0.82201834947603003</v>
      </c>
      <c r="M328" s="2">
        <v>0.17207731212516833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1.0177050084603234E-4</v>
      </c>
      <c r="X328" s="2">
        <f t="shared" si="69"/>
        <v>5.5221347667085629E-4</v>
      </c>
      <c r="Y328" s="2">
        <f t="shared" si="62"/>
        <v>3.2191098930181538E-8</v>
      </c>
      <c r="Z328" s="2">
        <v>2.7444112965006079E-3</v>
      </c>
      <c r="AA328" s="2">
        <f t="shared" si="63"/>
        <v>1.5998453366870063E-7</v>
      </c>
      <c r="AB328" s="2">
        <v>83.900093129580469</v>
      </c>
      <c r="AC328" s="2">
        <f t="shared" si="70"/>
        <v>4.8909277159774698E-3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2.879957504464857E-4</v>
      </c>
      <c r="J329" s="2">
        <v>7.3506076524398374E-5</v>
      </c>
      <c r="K329" s="2">
        <v>5.4311600027704254E-3</v>
      </c>
      <c r="L329" s="2">
        <v>0.82211822916910349</v>
      </c>
      <c r="M329" s="2">
        <v>0.17208910900115765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9.9879693073456899E-5</v>
      </c>
      <c r="X329" s="2">
        <f t="shared" si="69"/>
        <v>5.4195382849058621E-4</v>
      </c>
      <c r="Y329" s="2">
        <f t="shared" si="62"/>
        <v>3.065930145244121E-8</v>
      </c>
      <c r="Z329" s="2">
        <v>2.6933542088478915E-3</v>
      </c>
      <c r="AA329" s="2">
        <f t="shared" si="63"/>
        <v>1.5236788498617122E-7</v>
      </c>
      <c r="AB329" s="2">
        <v>82.337415848546939</v>
      </c>
      <c r="AC329" s="2">
        <f t="shared" si="70"/>
        <v>4.6579754964485142E-3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2.8105226437477148E-4</v>
      </c>
      <c r="J330" s="2">
        <v>7.1733868365971563E-5</v>
      </c>
      <c r="K330" s="2">
        <v>5.3302787245534927E-3</v>
      </c>
      <c r="L330" s="2">
        <v>0.82221625239549501</v>
      </c>
      <c r="M330" s="2">
        <v>0.17210068274721316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9.802322639151928E-5</v>
      </c>
      <c r="X330" s="2">
        <f t="shared" si="69"/>
        <v>5.318805173421293E-4</v>
      </c>
      <c r="Y330" s="2">
        <f t="shared" si="62"/>
        <v>2.9200158917430366E-8</v>
      </c>
      <c r="Z330" s="2">
        <v>2.6432261974157645E-3</v>
      </c>
      <c r="AA330" s="2">
        <f t="shared" si="63"/>
        <v>1.451127132931026E-7</v>
      </c>
      <c r="AB330" s="2">
        <v>80.803220870515815</v>
      </c>
      <c r="AC330" s="2">
        <f t="shared" si="70"/>
        <v>4.4360844466532195E-3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2.7427618354689627E-4</v>
      </c>
      <c r="J331" s="2">
        <v>7.0004387583365863E-5</v>
      </c>
      <c r="K331" s="2">
        <v>5.2312290174689764E-3</v>
      </c>
      <c r="L331" s="2">
        <v>0.82231245289303145</v>
      </c>
      <c r="M331" s="2">
        <v>0.17211203751837167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9.6200497536447216E-5</v>
      </c>
      <c r="X331" s="2">
        <f t="shared" si="69"/>
        <v>5.2199026987631006E-4</v>
      </c>
      <c r="Y331" s="2">
        <f t="shared" si="62"/>
        <v>2.7810238009051151E-8</v>
      </c>
      <c r="Z331" s="2">
        <v>2.594010894316707E-3</v>
      </c>
      <c r="AA331" s="2">
        <f t="shared" si="63"/>
        <v>1.3820192546139497E-7</v>
      </c>
      <c r="AB331" s="2">
        <v>79.297005179461905</v>
      </c>
      <c r="AC331" s="2">
        <f t="shared" si="70"/>
        <v>4.2247312157147185E-3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2.6766347187560143E-4</v>
      </c>
      <c r="J332" s="2">
        <v>6.8316604033121062E-5</v>
      </c>
      <c r="K332" s="2">
        <v>5.1339787238026038E-3</v>
      </c>
      <c r="L332" s="2">
        <v>0.8224068638063311</v>
      </c>
      <c r="M332" s="2">
        <v>0.17212317739395999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9.4410913299647348E-5</v>
      </c>
      <c r="X332" s="2">
        <f t="shared" si="69"/>
        <v>5.1227986730401943E-4</v>
      </c>
      <c r="Y332" s="2">
        <f t="shared" si="62"/>
        <v>2.6486266953872345E-8</v>
      </c>
      <c r="Z332" s="2">
        <v>2.5456922057714225E-3</v>
      </c>
      <c r="AA332" s="2">
        <f t="shared" si="63"/>
        <v>1.3161923325095112E-7</v>
      </c>
      <c r="AB332" s="2">
        <v>77.818274216922745</v>
      </c>
      <c r="AC332" s="2">
        <f t="shared" si="70"/>
        <v>4.0234171130833453E-3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2.612101905824101E-4</v>
      </c>
      <c r="J333" s="2">
        <v>6.6669512408208591E-5</v>
      </c>
      <c r="K333" s="2">
        <v>5.0384962213745584E-3</v>
      </c>
      <c r="L333" s="2">
        <v>0.82249951769670582</v>
      </c>
      <c r="M333" s="2">
        <v>0.17213410637893145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9.2653890374716497E-5</v>
      </c>
      <c r="X333" s="2">
        <f t="shared" si="69"/>
        <v>5.0274614456608825E-4</v>
      </c>
      <c r="Y333" s="2">
        <f t="shared" si="62"/>
        <v>2.5225127958571414E-8</v>
      </c>
      <c r="Z333" s="2">
        <v>2.498254307908095E-3</v>
      </c>
      <c r="AA333" s="2">
        <f t="shared" si="63"/>
        <v>1.2534911559475889E-7</v>
      </c>
      <c r="AB333" s="2">
        <v>76.366541751416023</v>
      </c>
      <c r="AC333" s="2">
        <f t="shared" si="70"/>
        <v>3.8316669521069342E-3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2.5491249585154362E-4</v>
      </c>
      <c r="J334" s="2">
        <v>6.506213163923301E-5</v>
      </c>
      <c r="K334" s="2">
        <v>4.9447504154186764E-3</v>
      </c>
      <c r="L334" s="2">
        <v>0.82259044655191305</v>
      </c>
      <c r="M334" s="2">
        <v>0.17214482840517992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9.0928855207228487E-5</v>
      </c>
      <c r="X334" s="2">
        <f t="shared" si="69"/>
        <v>4.9338598951822023E-4</v>
      </c>
      <c r="Y334" s="2">
        <f t="shared" si="62"/>
        <v>2.4023849999542873E-8</v>
      </c>
      <c r="Z334" s="2">
        <v>2.4516816426148132E-3</v>
      </c>
      <c r="AA334" s="2">
        <f t="shared" si="63"/>
        <v>1.193767826409592E-7</v>
      </c>
      <c r="AB334" s="2">
        <v>74.941329749540159</v>
      </c>
      <c r="AC334" s="2">
        <f t="shared" si="70"/>
        <v>3.6490279475249396E-3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2.4876663654040083E-4</v>
      </c>
      <c r="J335" s="2">
        <v>6.3493504310070412E-5</v>
      </c>
      <c r="K335" s="2">
        <v>4.852710730561715E-3</v>
      </c>
      <c r="L335" s="2">
        <v>0.82267968179575846</v>
      </c>
      <c r="M335" s="2">
        <v>0.17215534733283178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8.9235243845409151E-5</v>
      </c>
      <c r="X335" s="2">
        <f t="shared" si="69"/>
        <v>4.8419634212074471E-4</v>
      </c>
      <c r="Y335" s="2">
        <f t="shared" si="62"/>
        <v>2.2879601947881966E-8</v>
      </c>
      <c r="Z335" s="2">
        <v>2.4059589134448416E-3</v>
      </c>
      <c r="AA335" s="2">
        <f t="shared" si="63"/>
        <v>1.1368814147061304E-7</v>
      </c>
      <c r="AB335" s="2">
        <v>73.542168248746805</v>
      </c>
      <c r="AC335" s="2">
        <f t="shared" si="70"/>
        <v>3.4750686643888248E-3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2.4276895194523727E-4</v>
      </c>
      <c r="J336" s="2">
        <v>6.1962696087595551E-5</v>
      </c>
      <c r="K336" s="2">
        <v>4.7623471029021964E-3</v>
      </c>
      <c r="L336" s="2">
        <v>0.82276725429755138</v>
      </c>
      <c r="M336" s="2">
        <v>0.17216566695151606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8.7572501792920754E-5</v>
      </c>
      <c r="X336" s="2">
        <f t="shared" si="69"/>
        <v>4.7517419363981537E-4</v>
      </c>
      <c r="Y336" s="2">
        <f t="shared" si="62"/>
        <v>2.1789686014591603E-8</v>
      </c>
      <c r="Z336" s="2">
        <v>2.3610710815744128E-3</v>
      </c>
      <c r="AA336" s="2">
        <f t="shared" si="63"/>
        <v>1.0826976341361618E-7</v>
      </c>
      <c r="AB336" s="2">
        <v>72.168595231773793</v>
      </c>
      <c r="AC336" s="2">
        <f t="shared" si="70"/>
        <v>3.3093780160260359E-3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2.3691586962071309E-4</v>
      </c>
      <c r="J337" s="2">
        <v>6.0468795165158075E-5</v>
      </c>
      <c r="K337" s="2">
        <v>4.6736299721882851E-3</v>
      </c>
      <c r="L337" s="2">
        <v>0.82285319438141513</v>
      </c>
      <c r="M337" s="2">
        <v>0.17217579098161315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8.5940083863755845E-5</v>
      </c>
      <c r="X337" s="2">
        <f t="shared" si="69"/>
        <v>4.663165858600543E-4</v>
      </c>
      <c r="Y337" s="2">
        <f t="shared" si="62"/>
        <v>2.0751531501196603E-8</v>
      </c>
      <c r="Z337" s="2">
        <v>2.3170033618126807E-3</v>
      </c>
      <c r="AA337" s="2">
        <f t="shared" si="63"/>
        <v>1.0310885288876239E-7</v>
      </c>
      <c r="AB337" s="2">
        <v>70.820156502726334</v>
      </c>
      <c r="AC337" s="2">
        <f t="shared" si="70"/>
        <v>3.1515643087742262E-3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2.3120390325201089E-4</v>
      </c>
      <c r="J338" s="2">
        <v>5.901091171947637E-5</v>
      </c>
      <c r="K338" s="2">
        <v>4.5865302740941659E-3</v>
      </c>
      <c r="L338" s="2">
        <v>0.82293753183545426</v>
      </c>
      <c r="M338" s="2">
        <v>0.17218572307548252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8.4337454039129511E-5</v>
      </c>
      <c r="X338" s="2">
        <f t="shared" si="69"/>
        <v>4.5762061030804032E-4</v>
      </c>
      <c r="Y338" s="2">
        <f t="shared" si="62"/>
        <v>1.9762688841603287E-8</v>
      </c>
      <c r="Z338" s="2">
        <v>2.2737412186635058E-3</v>
      </c>
      <c r="AA338" s="2">
        <f t="shared" si="63"/>
        <v>9.8193217697356896E-8</v>
      </c>
      <c r="AB338" s="2">
        <v>69.496405564794415</v>
      </c>
      <c r="AC338" s="2">
        <f t="shared" si="70"/>
        <v>3.0012543313169219E-3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2.2562965057825628E-4</v>
      </c>
      <c r="J339" s="2">
        <v>5.7588177380625499E-5</v>
      </c>
      <c r="K339" s="2">
        <v>4.5010194325943399E-3</v>
      </c>
      <c r="L339" s="2">
        <v>0.82302029592077963</v>
      </c>
      <c r="M339" s="2">
        <v>0.17219546681866954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8.2764085325370829E-5</v>
      </c>
      <c r="X339" s="2">
        <f t="shared" si="69"/>
        <v>4.4908340748121839E-4</v>
      </c>
      <c r="Y339" s="2">
        <f t="shared" si="62"/>
        <v>1.882082392149652E-8</v>
      </c>
      <c r="Z339" s="2">
        <v>2.2312703624386902E-3</v>
      </c>
      <c r="AA339" s="2">
        <f t="shared" si="63"/>
        <v>9.3511240703028207E-8</v>
      </c>
      <c r="AB339" s="2">
        <v>68.196903499594114</v>
      </c>
      <c r="AC339" s="2">
        <f t="shared" si="70"/>
        <v>2.8580924865517997E-3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2.2018979136600387E-4</v>
      </c>
      <c r="J340" s="2">
        <v>5.6199744714803654E-5</v>
      </c>
      <c r="K340" s="2">
        <v>4.4170693524352364E-3</v>
      </c>
      <c r="L340" s="2">
        <v>0.82310151538039444</v>
      </c>
      <c r="M340" s="2">
        <v>0.17220502573109192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8.1219459614811917E-5</v>
      </c>
      <c r="X340" s="2">
        <f t="shared" si="69"/>
        <v>4.407021660930742E-4</v>
      </c>
      <c r="Y340" s="2">
        <f t="shared" si="62"/>
        <v>1.792371266289934E-8</v>
      </c>
      <c r="Z340" s="2">
        <v>2.1895767454223011E-3</v>
      </c>
      <c r="AA340" s="2">
        <f t="shared" si="63"/>
        <v>8.9051852833478463E-8</v>
      </c>
      <c r="AB340" s="2">
        <v>66.921218848119764</v>
      </c>
      <c r="AC340" s="2">
        <f t="shared" si="70"/>
        <v>2.7217399640177362E-3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2.1488108543158216E-4</v>
      </c>
      <c r="J341" s="2">
        <v>5.4844786719568782E-5</v>
      </c>
      <c r="K341" s="2">
        <v>4.3346524117035346E-3</v>
      </c>
      <c r="L341" s="2">
        <v>0.82318121844794168</v>
      </c>
      <c r="M341" s="2">
        <v>0.172214403268206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7.9703067547232109E-5</v>
      </c>
      <c r="X341" s="2">
        <f t="shared" si="69"/>
        <v>4.3247412232132144E-4</v>
      </c>
      <c r="Y341" s="2">
        <f t="shared" si="62"/>
        <v>1.7069235861050262E-8</v>
      </c>
      <c r="Z341" s="2">
        <v>2.148646558085695E-3</v>
      </c>
      <c r="AA341" s="2">
        <f t="shared" si="63"/>
        <v>8.480450734286722E-8</v>
      </c>
      <c r="AB341" s="2">
        <v>65.668927493294461</v>
      </c>
      <c r="AC341" s="2">
        <f t="shared" si="70"/>
        <v>2.5918739509977586E-3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2.0970037071111873E-4</v>
      </c>
      <c r="J342" s="2">
        <v>5.3522496331245072E-5</v>
      </c>
      <c r="K342" s="2">
        <v>4.2537414544905521E-3</v>
      </c>
      <c r="L342" s="2">
        <v>0.8232594328563162</v>
      </c>
      <c r="M342" s="2">
        <v>0.17222360282215324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7.821440837452176E-5</v>
      </c>
      <c r="X342" s="2">
        <f t="shared" si="69"/>
        <v>4.2439655907355845E-4</v>
      </c>
      <c r="Y342" s="2">
        <f t="shared" si="62"/>
        <v>1.6255374262508731E-8</v>
      </c>
      <c r="Z342" s="2">
        <v>2.1084662253528681E-3</v>
      </c>
      <c r="AA342" s="2">
        <f t="shared" si="63"/>
        <v>8.0759155276349524E-8</v>
      </c>
      <c r="AB342" s="2">
        <v>64.439612544105501</v>
      </c>
      <c r="AC342" s="2">
        <f t="shared" si="70"/>
        <v>2.4681868805018548E-3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2.0464456137709694E-4</v>
      </c>
      <c r="J343" s="2">
        <v>5.22320859442056E-5</v>
      </c>
      <c r="K343" s="2">
        <v>4.1743097836520419E-3</v>
      </c>
      <c r="L343" s="2">
        <v>0.82333618584614177</v>
      </c>
      <c r="M343" s="2">
        <v>0.17223262772288728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7.6752989825568108E-5</v>
      </c>
      <c r="X343" s="2">
        <f t="shared" si="69"/>
        <v>4.1646680525412997E-4</v>
      </c>
      <c r="Y343" s="2">
        <f t="shared" si="62"/>
        <v>1.5480203872656156E-8</v>
      </c>
      <c r="Z343" s="2">
        <v>2.0690224029157201E-3</v>
      </c>
      <c r="AA343" s="2">
        <f t="shared" si="63"/>
        <v>7.6906222080974985E-8</v>
      </c>
      <c r="AB343" s="2">
        <v>63.232864221311644</v>
      </c>
      <c r="AC343" s="2">
        <f t="shared" si="70"/>
        <v>2.3503857144162692E-3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1.9971064600032138E-4</v>
      </c>
      <c r="J344" s="2">
        <v>5.0972786941744935E-5</v>
      </c>
      <c r="K344" s="2">
        <v>4.0963311536627266E-3</v>
      </c>
      <c r="L344" s="2">
        <v>0.8234115041741159</v>
      </c>
      <c r="M344" s="2">
        <v>0.17224148123928165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7.5318327974138732E-5</v>
      </c>
      <c r="X344" s="2">
        <f t="shared" si="69"/>
        <v>4.0868223504725407E-4</v>
      </c>
      <c r="Y344" s="2">
        <f t="shared" si="62"/>
        <v>1.4741891482553129E-8</v>
      </c>
      <c r="Z344" s="2">
        <v>2.0303019735988396E-3</v>
      </c>
      <c r="AA344" s="2">
        <f t="shared" si="63"/>
        <v>7.3236585309725564E-8</v>
      </c>
      <c r="AB344" s="2">
        <v>62.048279744708516</v>
      </c>
      <c r="AC344" s="2">
        <f t="shared" si="70"/>
        <v>2.2381912601848932E-3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1.9489568575619813E-4</v>
      </c>
      <c r="J345" s="2">
        <v>4.9743849238262308E-5</v>
      </c>
      <c r="K345" s="2">
        <v>4.0197797635648878E-3</v>
      </c>
      <c r="L345" s="2">
        <v>0.82348541412122422</v>
      </c>
      <c r="M345" s="2">
        <v>0.1722501665802188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7.3909947108319329E-5</v>
      </c>
      <c r="X345" s="2">
        <f t="shared" si="69"/>
        <v>4.0104026720858287E-4</v>
      </c>
      <c r="Y345" s="2">
        <f t="shared" si="62"/>
        <v>1.4038690404666314E-8</v>
      </c>
      <c r="Z345" s="2">
        <v>1.9922920437734077E-3</v>
      </c>
      <c r="AA345" s="2">
        <f t="shared" si="63"/>
        <v>6.974155336792624E-8</v>
      </c>
      <c r="AB345" s="2">
        <v>60.885463221938764</v>
      </c>
      <c r="AC345" s="2">
        <f t="shared" si="70"/>
        <v>2.1313375194639372E-3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1.9019681267426076E-4</v>
      </c>
      <c r="J346" s="2">
        <v>4.8544540832482533E-5</v>
      </c>
      <c r="K346" s="2">
        <v>3.9446302500102956E-3</v>
      </c>
      <c r="L346" s="2">
        <v>0.82355794150082495</v>
      </c>
      <c r="M346" s="2">
        <v>0.17225868689566037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7.2527379600728636E-5</v>
      </c>
      <c r="X346" s="2">
        <f t="shared" si="69"/>
        <v>3.9353836436098E-4</v>
      </c>
      <c r="Y346" s="2">
        <f t="shared" si="62"/>
        <v>1.3368936407637812E-8</v>
      </c>
      <c r="Z346" s="2">
        <v>1.9549799398197922E-3</v>
      </c>
      <c r="AA346" s="2">
        <f t="shared" si="63"/>
        <v>6.6412845253594366E-8</v>
      </c>
      <c r="AB346" s="2">
        <v>59.744025538832886</v>
      </c>
      <c r="AC346" s="2">
        <f t="shared" si="70"/>
        <v>2.0295710672627375E-3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1.8561122792989991E-4</v>
      </c>
      <c r="J347" s="2">
        <v>4.7374147371448687E-5</v>
      </c>
      <c r="K347" s="2">
        <v>3.8708576803947623E-3</v>
      </c>
      <c r="L347" s="2">
        <v>0.82362911166660702</v>
      </c>
      <c r="M347" s="2">
        <v>0.17226704527769923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7.1170165782064032E-5</v>
      </c>
      <c r="X347" s="2">
        <f t="shared" si="69"/>
        <v>3.8617403230837096E-4</v>
      </c>
      <c r="Y347" s="2">
        <f t="shared" si="62"/>
        <v>1.2731043841345798E-8</v>
      </c>
      <c r="Z347" s="2">
        <v>1.9183532046384219E-3</v>
      </c>
      <c r="AA347" s="2">
        <f t="shared" si="63"/>
        <v>6.3242571245535699E-8</v>
      </c>
      <c r="AB347" s="2">
        <v>58.623584251267026</v>
      </c>
      <c r="AC347" s="2">
        <f t="shared" si="70"/>
        <v>1.932650460152474E-3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1.811362001772786E-4</v>
      </c>
      <c r="J348" s="2">
        <v>4.6231971725026736E-5</v>
      </c>
      <c r="K348" s="2">
        <v>3.7984375460845942E-3</v>
      </c>
      <c r="L348" s="2">
        <v>0.82369894952042189</v>
      </c>
      <c r="M348" s="2">
        <v>0.17227524476159356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6.9837853814869177E-5</v>
      </c>
      <c r="X348" s="2">
        <f t="shared" si="69"/>
        <v>3.789448193507977E-4</v>
      </c>
      <c r="Y348" s="2">
        <f t="shared" si="62"/>
        <v>1.2123501942834491E-8</v>
      </c>
      <c r="Z348" s="2">
        <v>1.882399594208516E-3</v>
      </c>
      <c r="AA348" s="2">
        <f t="shared" si="63"/>
        <v>6.0223214495120554E-8</v>
      </c>
      <c r="AB348" s="2">
        <v>57.523763478523577</v>
      </c>
      <c r="AC348" s="2">
        <f t="shared" si="70"/>
        <v>1.840345672189922E-3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1.7676906392244043E-4</v>
      </c>
      <c r="J349" s="2">
        <v>4.5117333570668776E-5</v>
      </c>
      <c r="K349" s="2">
        <v>3.7273457557341896E-3</v>
      </c>
      <c r="L349" s="2">
        <v>0.82376747951999185</v>
      </c>
      <c r="M349" s="2">
        <v>0.17228328832678316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6.8529999569966193E-5</v>
      </c>
      <c r="X349" s="2">
        <f t="shared" si="69"/>
        <v>3.7184831561393151E-4</v>
      </c>
      <c r="Y349" s="2">
        <f t="shared" si="62"/>
        <v>1.1544871315167598E-8</v>
      </c>
      <c r="Z349" s="2">
        <v>1.8471070741942364E-3</v>
      </c>
      <c r="AA349" s="2">
        <f t="shared" si="63"/>
        <v>5.7347613479707929E-8</v>
      </c>
      <c r="AB349" s="2">
        <v>56.444193798140397</v>
      </c>
      <c r="AC349" s="2">
        <f t="shared" si="70"/>
        <v>1.7524375572658848E-3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1.7250721793564178E-4</v>
      </c>
      <c r="J350" s="2">
        <v>4.4029568988187439E-5</v>
      </c>
      <c r="K350" s="2">
        <v>3.657558628694033E-3</v>
      </c>
      <c r="L350" s="2">
        <v>0.82383472568649618</v>
      </c>
      <c r="M350" s="2">
        <v>0.17229117889788831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6.7246166504331129E-5</v>
      </c>
      <c r="X350" s="2">
        <f t="shared" si="69"/>
        <v>3.648821523864172E-4</v>
      </c>
      <c r="Y350" s="2">
        <f t="shared" si="62"/>
        <v>1.0993780570944712E-8</v>
      </c>
      <c r="Z350" s="2">
        <v>1.8124638165978306E-3</v>
      </c>
      <c r="AA350" s="2">
        <f t="shared" si="63"/>
        <v>5.4608945277629516E-8</v>
      </c>
      <c r="AB350" s="2">
        <v>55.384512142234527</v>
      </c>
      <c r="AC350" s="2">
        <f t="shared" si="70"/>
        <v>1.6687173366477196E-3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1.6834812370196186E-4</v>
      </c>
      <c r="J351" s="2">
        <v>4.2968030064300204E-5</v>
      </c>
      <c r="K351" s="2">
        <v>3.5890528885083118E-3</v>
      </c>
      <c r="L351" s="2">
        <v>0.82390071161203615</v>
      </c>
      <c r="M351" s="2">
        <v>0.17229891934569158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6.5985925539968626E-5</v>
      </c>
      <c r="X351" s="2">
        <f t="shared" si="69"/>
        <v>3.5804400146263916E-4</v>
      </c>
      <c r="Y351" s="2">
        <f t="shared" si="62"/>
        <v>1.0468923132763921E-8</v>
      </c>
      <c r="Z351" s="2">
        <v>1.7784581964593305E-3</v>
      </c>
      <c r="AA351" s="2">
        <f t="shared" si="63"/>
        <v>5.2000709626493983E-8</v>
      </c>
      <c r="AB351" s="2">
        <v>54.344361695285805</v>
      </c>
      <c r="AC351" s="2">
        <f t="shared" si="70"/>
        <v>1.5889861105421504E-3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1.6428930390926846E-4</v>
      </c>
      <c r="J352" s="2">
        <v>4.1932084506708019E-5</v>
      </c>
      <c r="K352" s="2">
        <v>3.5218056565013882E-3</v>
      </c>
      <c r="L352" s="2">
        <v>0.82396546046698227</v>
      </c>
      <c r="M352" s="2">
        <v>0.17230651248810266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6.4748854946117262E-5</v>
      </c>
      <c r="X352" s="2">
        <f t="shared" si="69"/>
        <v>3.5133157450355955E-4</v>
      </c>
      <c r="Y352" s="2">
        <f t="shared" si="62"/>
        <v>9.969054183709752E-9</v>
      </c>
      <c r="Z352" s="2">
        <v>1.7450787886023637E-3</v>
      </c>
      <c r="AA352" s="2">
        <f t="shared" si="63"/>
        <v>4.9516713728339501E-8</v>
      </c>
      <c r="AB352" s="2">
        <v>53.323391793366191</v>
      </c>
      <c r="AC352" s="2">
        <f t="shared" si="70"/>
        <v>1.5130543925589179E-3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1.6032834097263793E-4</v>
      </c>
      <c r="J353" s="2">
        <v>4.0921115267478319E-5</v>
      </c>
      <c r="K353" s="2">
        <v>3.4557944454523359E-3</v>
      </c>
      <c r="L353" s="2">
        <v>0.82402899500720317</v>
      </c>
      <c r="M353" s="2">
        <v>0.17231396109110664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6.3534540220899771E-5</v>
      </c>
      <c r="X353" s="2">
        <f t="shared" si="69"/>
        <v>3.4474262239454464E-4</v>
      </c>
      <c r="Y353" s="2">
        <f t="shared" si="62"/>
        <v>9.492987760266388E-9</v>
      </c>
      <c r="Z353" s="2">
        <v>1.712314364425635E-3</v>
      </c>
      <c r="AA353" s="2">
        <f t="shared" si="63"/>
        <v>4.7151057766850993E-8</v>
      </c>
      <c r="AB353" s="2">
        <v>52.321257824800227</v>
      </c>
      <c r="AC353" s="2">
        <f t="shared" si="70"/>
        <v>1.4407416660076736E-3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1.5646287559435134E-4</v>
      </c>
      <c r="J354" s="2">
        <v>3.9934520175508225E-5</v>
      </c>
      <c r="K354" s="2">
        <v>3.3909971533567463E-3</v>
      </c>
      <c r="L354" s="2">
        <v>0.82409133758117981</v>
      </c>
      <c r="M354" s="2">
        <v>0.17232126786969584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6.2342573976637006E-5</v>
      </c>
      <c r="X354" s="2">
        <f t="shared" si="69"/>
        <v>3.3827493462307089E-4</v>
      </c>
      <c r="Y354" s="2">
        <f t="shared" si="62"/>
        <v>9.0395939816956708E-9</v>
      </c>
      <c r="Z354" s="2">
        <v>1.6801538887396344E-3</v>
      </c>
      <c r="AA354" s="2">
        <f t="shared" si="63"/>
        <v>4.4898121103465099E-8</v>
      </c>
      <c r="AB354" s="2">
        <v>51.337621132241928</v>
      </c>
      <c r="AC354" s="2">
        <f t="shared" si="70"/>
        <v>1.3718759610099004E-3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1.526906053586084E-4</v>
      </c>
      <c r="J355" s="2">
        <v>3.897171157784888E-5</v>
      </c>
      <c r="K355" s="2">
        <v>3.3273920572750109E-3</v>
      </c>
      <c r="L355" s="2">
        <v>0.82415251013700497</v>
      </c>
      <c r="M355" s="2">
        <v>0.17232843548878579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6.1172555825161901E-5</v>
      </c>
      <c r="X355" s="2">
        <f t="shared" si="69"/>
        <v>3.3192633865643066E-4</v>
      </c>
      <c r="Y355" s="2">
        <f t="shared" si="62"/>
        <v>8.6077964089639574E-9</v>
      </c>
      <c r="Z355" s="2">
        <v>1.6485865166481187E-3</v>
      </c>
      <c r="AA355" s="2">
        <f t="shared" si="63"/>
        <v>4.2752549120720847E-8</v>
      </c>
      <c r="AB355" s="2">
        <v>50.372148916153776</v>
      </c>
      <c r="AC355" s="2">
        <f t="shared" si="70"/>
        <v>1.3062934514548076E-3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1.490092833601225E-4</v>
      </c>
      <c r="J356" s="2">
        <v>3.8032115989677387E-5</v>
      </c>
      <c r="K356" s="2">
        <v>3.2649578072662636E-3</v>
      </c>
      <c r="L356" s="2">
        <v>0.82421253422927099</v>
      </c>
      <c r="M356" s="2">
        <v>0.17233546656411519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6.0024092266020013E-5</v>
      </c>
      <c r="X356" s="2">
        <f t="shared" si="69"/>
        <v>3.2569469933510118E-4</v>
      </c>
      <c r="Y356" s="2">
        <f t="shared" si="62"/>
        <v>8.1965695276186994E-9</v>
      </c>
      <c r="Z356" s="2">
        <v>1.6176015904739208E-3</v>
      </c>
      <c r="AA356" s="2">
        <f t="shared" si="63"/>
        <v>4.0709240682681074E-8</v>
      </c>
      <c r="AB356" s="2">
        <v>49.424514139672908</v>
      </c>
      <c r="AC356" s="2">
        <f t="shared" si="70"/>
        <v>1.2438380708732102E-3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1.4541671686577981E-4</v>
      </c>
      <c r="J357" s="2">
        <v>3.7115173752707771E-5</v>
      </c>
      <c r="K357" s="2">
        <v>3.2036734204071758E-3</v>
      </c>
      <c r="L357" s="2">
        <v>0.82427143102584621</v>
      </c>
      <c r="M357" s="2">
        <v>0.17234236366313038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5.8896796575225174E-5</v>
      </c>
      <c r="X357" s="2">
        <f t="shared" si="69"/>
        <v>3.1957791826912532E-4</v>
      </c>
      <c r="Y357" s="2">
        <f t="shared" si="62"/>
        <v>7.8049363485037558E-9</v>
      </c>
      <c r="Z357" s="2">
        <v>1.587188636728631E-3</v>
      </c>
      <c r="AA357" s="2">
        <f t="shared" si="63"/>
        <v>3.876333618364464E-8</v>
      </c>
      <c r="AB357" s="2">
        <v>48.494395434850027</v>
      </c>
      <c r="AC357" s="2">
        <f t="shared" si="70"/>
        <v>1.1843611463462692E-3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1.4191076600856547E-4</v>
      </c>
      <c r="J358" s="2">
        <v>3.6220338701837589E-5</v>
      </c>
      <c r="K358" s="2">
        <v>3.1435182748947845E-3</v>
      </c>
      <c r="L358" s="2">
        <v>0.82432922131454256</v>
      </c>
      <c r="M358" s="2">
        <v>0.1723491293058545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5.7790288696346614E-5</v>
      </c>
      <c r="X358" s="2">
        <f t="shared" si="69"/>
        <v>3.1357393324714296E-4</v>
      </c>
      <c r="Y358" s="2">
        <f t="shared" si="62"/>
        <v>7.431966121074585E-9</v>
      </c>
      <c r="Z358" s="2">
        <v>1.5573373631257001E-3</v>
      </c>
      <c r="AA358" s="2">
        <f t="shared" si="63"/>
        <v>3.6910206157702954E-8</v>
      </c>
      <c r="AB358" s="2">
        <v>47.581477010246253</v>
      </c>
      <c r="AC358" s="2">
        <f t="shared" si="70"/>
        <v>1.1277210496069233E-3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1.3848934251297864E-4</v>
      </c>
      <c r="J359" s="2">
        <v>3.534707783983153E-5</v>
      </c>
      <c r="K359" s="2">
        <v>3.0844721042325236E-3</v>
      </c>
      <c r="L359" s="2">
        <v>0.82438592550967527</v>
      </c>
      <c r="M359" s="2">
        <v>0.17235576596574159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5.6704195132706303E-5</v>
      </c>
      <c r="X359" s="2">
        <f t="shared" si="69"/>
        <v>3.0768071765144669E-4</v>
      </c>
      <c r="Y359" s="2">
        <f t="shared" si="62"/>
        <v>7.0767721538974182E-9</v>
      </c>
      <c r="Z359" s="2">
        <v>1.5280376556365061E-3</v>
      </c>
      <c r="AA359" s="2">
        <f t="shared" si="63"/>
        <v>3.5145440422968525E-8</v>
      </c>
      <c r="AB359" s="2">
        <v>46.685448559873137</v>
      </c>
      <c r="AC359" s="2">
        <f t="shared" si="70"/>
        <v>1.0737828645309879E-3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1.3515040845117762E-4</v>
      </c>
      <c r="J360" s="2">
        <v>3.4494871019848355E-5</v>
      </c>
      <c r="K360" s="2">
        <v>3.0265149914986407E-3</v>
      </c>
      <c r="L360" s="2">
        <v>0.82444156365851662</v>
      </c>
      <c r="M360" s="2">
        <v>0.17236227607051596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5.5638148841352653E-5</v>
      </c>
      <c r="X360" s="2">
        <f t="shared" si="69"/>
        <v>3.0189627988267629E-4</v>
      </c>
      <c r="Y360" s="2">
        <f t="shared" si="62"/>
        <v>6.7385097374252583E-9</v>
      </c>
      <c r="Z360" s="2">
        <v>1.499279575588934E-3</v>
      </c>
      <c r="AA360" s="2">
        <f t="shared" si="63"/>
        <v>3.3464837735513198E-8</v>
      </c>
      <c r="AB360" s="2">
        <v>45.806005173461358</v>
      </c>
      <c r="AC360" s="2">
        <f t="shared" si="70"/>
        <v>1.0224180702520581E-3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1.318919750291136E-4</v>
      </c>
      <c r="J361" s="2">
        <v>3.3663210635621961E-5</v>
      </c>
      <c r="K361" s="2">
        <v>2.969627363696159E-3</v>
      </c>
      <c r="L361" s="2">
        <v>0.82449615544764454</v>
      </c>
      <c r="M361" s="2">
        <v>0.17236866200299678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5.4591789127922397E-5</v>
      </c>
      <c r="X361" s="2">
        <f t="shared" si="69"/>
        <v>2.9621866278933199E-4</v>
      </c>
      <c r="Y361" s="2">
        <f t="shared" si="62"/>
        <v>6.4163741641723174E-9</v>
      </c>
      <c r="Z361" s="2">
        <v>1.4710533568080052E-3</v>
      </c>
      <c r="AA361" s="2">
        <f t="shared" si="63"/>
        <v>3.1864395929214814E-8</v>
      </c>
      <c r="AB361" s="2">
        <v>44.942847248043094</v>
      </c>
      <c r="AC361" s="2">
        <f t="shared" si="70"/>
        <v>9.7350423917001076E-4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1.287121014019307E-4</v>
      </c>
      <c r="J362" s="2">
        <v>3.2851601319112085E-5</v>
      </c>
      <c r="K362" s="2">
        <v>2.9137899861835545E-3</v>
      </c>
      <c r="L362" s="2">
        <v>0.82454972020918904</v>
      </c>
      <c r="M362" s="2">
        <v>0.17237492610190855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5.3564761544500072E-5</v>
      </c>
      <c r="X362" s="2">
        <f t="shared" si="69"/>
        <v>2.9064594311355353E-4</v>
      </c>
      <c r="Y362" s="2">
        <f t="shared" si="62"/>
        <v>6.109598841996069E-9</v>
      </c>
      <c r="Z362" s="2">
        <v>1.4433494027981083E-3</v>
      </c>
      <c r="AA362" s="2">
        <f t="shared" si="63"/>
        <v>3.0340302518813387E-8</v>
      </c>
      <c r="AB362" s="2">
        <v>44.095680400833629</v>
      </c>
      <c r="AC362" s="2">
        <f t="shared" si="70"/>
        <v>9.269247491567646E-4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1.2560889351792605E-4</v>
      </c>
      <c r="J363" s="2">
        <v>3.2059559645444583E-5</v>
      </c>
      <c r="K363" s="2">
        <v>2.8589839571853091E-3</v>
      </c>
      <c r="L363" s="2">
        <v>0.82460227692697607</v>
      </c>
      <c r="M363" s="2">
        <v>0.17238107066267741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5.2556717787033413E-5</v>
      </c>
      <c r="X363" s="2">
        <f t="shared" si="69"/>
        <v>2.8517623093448925E-4</v>
      </c>
      <c r="Y363" s="2">
        <f t="shared" si="62"/>
        <v>5.8174534957332757E-9</v>
      </c>
      <c r="Z363" s="2">
        <v>1.4161582839663678E-3</v>
      </c>
      <c r="AA363" s="2">
        <f t="shared" si="63"/>
        <v>2.888892574453135E-8</v>
      </c>
      <c r="AB363" s="2">
        <v>43.264215383397264</v>
      </c>
      <c r="AC363" s="2">
        <f t="shared" si="70"/>
        <v>8.8256850929529086E-4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1.2258050299038175E-4</v>
      </c>
      <c r="J364" s="2">
        <v>3.1286613844965498E-5</v>
      </c>
      <c r="K364" s="2">
        <v>2.8051907023815058E-3</v>
      </c>
      <c r="L364" s="2">
        <v>0.82465384424257182</v>
      </c>
      <c r="M364" s="2">
        <v>0.17238709793821347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5.1567315595746344E-5</v>
      </c>
      <c r="X364" s="2">
        <f t="shared" si="69"/>
        <v>2.7980766912793017E-4</v>
      </c>
      <c r="Y364" s="2">
        <f t="shared" si="62"/>
        <v>5.539242453471277E-9</v>
      </c>
      <c r="Z364" s="2">
        <v>1.3894707348866995E-3</v>
      </c>
      <c r="AA364" s="2">
        <f t="shared" si="63"/>
        <v>2.7506806037619324E-8</v>
      </c>
      <c r="AB364" s="2">
        <v>42.44816799708321</v>
      </c>
      <c r="AC364" s="2">
        <f t="shared" si="70"/>
        <v>8.4032969851880878E-4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1.1962512599659659E-4</v>
      </c>
      <c r="J365" s="2">
        <v>3.0532303522237365E-5</v>
      </c>
      <c r="K365" s="2">
        <v>2.7523919695756154E-3</v>
      </c>
      <c r="L365" s="2">
        <v>0.82470444046122804</v>
      </c>
      <c r="M365" s="2">
        <v>0.1723930101396797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5.0596218656218106E-5</v>
      </c>
      <c r="X365" s="2">
        <f t="shared" si="69"/>
        <v>2.7453843282955909E-4</v>
      </c>
      <c r="Y365" s="2">
        <f t="shared" si="62"/>
        <v>5.274303013232321E-9</v>
      </c>
      <c r="Z365" s="2">
        <v>1.363277651604091E-3</v>
      </c>
      <c r="AA365" s="2">
        <f t="shared" si="63"/>
        <v>2.6190647887145539E-8</v>
      </c>
      <c r="AB365" s="2">
        <v>41.647259009716372</v>
      </c>
      <c r="AC365" s="2">
        <f t="shared" si="70"/>
        <v>8.0010751654645393E-4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1.1674100220346179E-4</v>
      </c>
      <c r="J366" s="2">
        <v>2.979617938181051E-5</v>
      </c>
      <c r="K366" s="2">
        <v>2.7005698234396449E-3</v>
      </c>
      <c r="L366" s="2">
        <v>0.82475408355773006</v>
      </c>
      <c r="M366" s="2">
        <v>0.17239880943724722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4.9643096502016704E-5</v>
      </c>
      <c r="X366" s="2">
        <f t="shared" si="69"/>
        <v>2.6936672890663307E-4</v>
      </c>
      <c r="Y366" s="2">
        <f t="shared" si="62"/>
        <v>5.0220038864188191E-9</v>
      </c>
      <c r="Z366" s="2">
        <v>1.3375700889786571E-3</v>
      </c>
      <c r="AA366" s="2">
        <f t="shared" si="63"/>
        <v>2.4937312089262149E-8</v>
      </c>
      <c r="AB366" s="2">
        <v>40.861214073528835</v>
      </c>
      <c r="AC366" s="2">
        <f t="shared" si="70"/>
        <v>7.6180594653982162E-4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1.1392641371894069E-4</v>
      </c>
      <c r="J367" s="2">
        <v>2.9077802960605846E-5</v>
      </c>
      <c r="K367" s="2">
        <v>2.6497066403357982E-3</v>
      </c>
      <c r="L367" s="2">
        <v>0.82480279118214939</v>
      </c>
      <c r="M367" s="2">
        <v>0.17240449796083751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4.8707624419330742E-5</v>
      </c>
      <c r="X367" s="2">
        <f t="shared" si="69"/>
        <v>2.6429079544050945E-4</v>
      </c>
      <c r="Y367" s="2">
        <f t="shared" si="62"/>
        <v>4.781743714474987E-9</v>
      </c>
      <c r="Z367" s="2">
        <v>1.3123392580690113E-3</v>
      </c>
      <c r="AA367" s="2">
        <f t="shared" si="63"/>
        <v>2.3743808361055065E-8</v>
      </c>
      <c r="AB367" s="2">
        <v>40.08976364431728</v>
      </c>
      <c r="AC367" s="2">
        <f t="shared" si="70"/>
        <v>7.2533352893159111E-4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1.1117968406882802E-4</v>
      </c>
      <c r="J368" s="2">
        <v>2.8376746366749845E-5</v>
      </c>
      <c r="K368" s="2">
        <v>2.599785103213808E-3</v>
      </c>
      <c r="L368" s="2">
        <v>0.82485058066550132</v>
      </c>
      <c r="M368" s="2">
        <v>0.17241007780085157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4.7789483351934336E-5</v>
      </c>
      <c r="X368" s="2">
        <f t="shared" si="69"/>
        <v>2.5930890121097908E-4</v>
      </c>
      <c r="Y368" s="2">
        <f t="shared" si="62"/>
        <v>4.5529496551753225E-9</v>
      </c>
      <c r="Z368" s="2">
        <v>1.2875765235545011E-3</v>
      </c>
      <c r="AA368" s="2">
        <f t="shared" si="63"/>
        <v>2.2607288301914641E-8</v>
      </c>
      <c r="AB368" s="2">
        <v>39.332642901811781</v>
      </c>
      <c r="AC368" s="2">
        <f t="shared" si="70"/>
        <v>6.906031459029447E-4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1.0849917719817912E-4</v>
      </c>
      <c r="J369" s="2">
        <v>2.769259202470616E-5</v>
      </c>
      <c r="K369" s="2">
        <v>2.5507881965830992E-3</v>
      </c>
      <c r="L369" s="2">
        <v>0.82489746902530992</v>
      </c>
      <c r="M369" s="2">
        <v>0.17241555100888645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4.6888359808594515E-5</v>
      </c>
      <c r="X369" s="2">
        <f t="shared" si="69"/>
        <v>2.5441934519385308E-4</v>
      </c>
      <c r="Y369" s="2">
        <f t="shared" si="62"/>
        <v>4.3350760354968875E-9</v>
      </c>
      <c r="Z369" s="2">
        <v>1.2632734011958518E-3</v>
      </c>
      <c r="AA369" s="2">
        <f t="shared" si="63"/>
        <v>2.1525038686158423E-8</v>
      </c>
      <c r="AB369" s="2">
        <v>38.589591671241678</v>
      </c>
      <c r="AC369" s="2">
        <f t="shared" si="70"/>
        <v>6.5753181601086786E-4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1.0588329649681442E-4</v>
      </c>
      <c r="J370" s="2">
        <v>2.7024932426551982E-5</v>
      </c>
      <c r="K370" s="2">
        <v>2.5026992015589411E-3</v>
      </c>
      <c r="L370" s="2">
        <v>0.82494347297108106</v>
      </c>
      <c r="M370" s="2">
        <v>0.17242091959843897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4.600394577114475E-5</v>
      </c>
      <c r="X370" s="2">
        <f t="shared" si="69"/>
        <v>2.4962045606216339E-4</v>
      </c>
      <c r="Y370" s="2">
        <f t="shared" si="62"/>
        <v>4.1276030677865378E-9</v>
      </c>
      <c r="Z370" s="2">
        <v>1.2394215553337723E-3</v>
      </c>
      <c r="AA370" s="2">
        <f t="shared" si="63"/>
        <v>2.0494475071395729E-8</v>
      </c>
      <c r="AB370" s="2">
        <v>37.860354346083952</v>
      </c>
      <c r="AC370" s="2">
        <f t="shared" si="70"/>
        <v>6.2604049848969388E-4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1.0333048384831867E-4</v>
      </c>
      <c r="J371" s="2">
        <v>2.6373369889251112E-5</v>
      </c>
      <c r="K371" s="2">
        <v>2.4555016909817476E-3</v>
      </c>
      <c r="L371" s="2">
        <v>0.82498860890968551</v>
      </c>
      <c r="M371" s="2">
        <v>0.17242618554559747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4.5135938604445869E-5</v>
      </c>
      <c r="X371" s="2">
        <f t="shared" si="69"/>
        <v>2.449105916976048E-4</v>
      </c>
      <c r="Y371" s="2">
        <f t="shared" si="62"/>
        <v>3.9300356263792183E-9</v>
      </c>
      <c r="Z371" s="2">
        <v>1.216012796425065E-3</v>
      </c>
      <c r="AA371" s="2">
        <f t="shared" si="63"/>
        <v>1.9513135707843144E-8</v>
      </c>
      <c r="AB371" s="2">
        <v>37.144679811979856</v>
      </c>
      <c r="AC371" s="2">
        <f t="shared" si="70"/>
        <v>5.960539067733485E-4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1.0083921870196851E-4</v>
      </c>
      <c r="J372" s="2">
        <v>2.5737516317779026E-5</v>
      </c>
      <c r="K372" s="2">
        <v>2.409179524608689E-3</v>
      </c>
      <c r="L372" s="2">
        <v>0.82503289295065285</v>
      </c>
      <c r="M372" s="2">
        <v>0.17243135078972102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4.4284040967346172E-5</v>
      </c>
      <c r="X372" s="2">
        <f t="shared" si="69"/>
        <v>2.4028813870739872E-4</v>
      </c>
      <c r="Y372" s="2">
        <f t="shared" si="62"/>
        <v>3.7419020817564893E-9</v>
      </c>
      <c r="Z372" s="2">
        <v>1.1930390786157974E-3</v>
      </c>
      <c r="AA372" s="2">
        <f t="shared" si="63"/>
        <v>1.8578675734491583E-8</v>
      </c>
      <c r="AB372" s="2">
        <v>36.442321371805384</v>
      </c>
      <c r="AC372" s="2">
        <f t="shared" si="70"/>
        <v>5.675003308059617E-4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9.8408017167035572E-5</v>
      </c>
      <c r="J373" s="2">
        <v>2.5116992973958986E-5</v>
      </c>
      <c r="K373" s="2">
        <v>2.3637168443767739E-3</v>
      </c>
      <c r="L373" s="2">
        <v>0.82507634091137749</v>
      </c>
      <c r="M373" s="2">
        <v>0.17243641723410708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4.3447960724640744E-5</v>
      </c>
      <c r="X373" s="2">
        <f t="shared" si="69"/>
        <v>2.3575151194657861E-4</v>
      </c>
      <c r="Y373" s="2">
        <f t="shared" si="62"/>
        <v>3.5627531895571183E-9</v>
      </c>
      <c r="Z373" s="2">
        <v>1.1704924973510859E-3</v>
      </c>
      <c r="AA373" s="2">
        <f t="shared" si="63"/>
        <v>1.7688861648680419E-8</v>
      </c>
      <c r="AB373" s="2">
        <v>35.753036671881517</v>
      </c>
      <c r="AC373" s="2">
        <f t="shared" si="70"/>
        <v>5.403114677286256E-4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9.6035431128925648E-5</v>
      </c>
      <c r="J374" s="2">
        <v>2.4511430250871399E-5</v>
      </c>
      <c r="K374" s="2">
        <v>2.3190980697365728E-3</v>
      </c>
      <c r="L374" s="2">
        <v>0.82511896832223885</v>
      </c>
      <c r="M374" s="2">
        <v>0.17244138674664708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4.2627410861362236E-5</v>
      </c>
      <c r="X374" s="2">
        <f t="shared" si="69"/>
        <v>2.312991540529259E-4</v>
      </c>
      <c r="Y374" s="2">
        <f t="shared" si="62"/>
        <v>3.3921610319820586E-9</v>
      </c>
      <c r="Z374" s="2">
        <v>1.1483652870210462E-3</v>
      </c>
      <c r="AA374" s="2">
        <f t="shared" si="63"/>
        <v>1.684156603626112E-8</v>
      </c>
      <c r="AB374" s="2">
        <v>35.076587629309927</v>
      </c>
      <c r="AC374" s="2">
        <f t="shared" si="70"/>
        <v>5.1442226054930929E-4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9.3720047386627449E-5</v>
      </c>
      <c r="J375" s="2">
        <v>2.3920467452702111E-5</v>
      </c>
      <c r="K375" s="2">
        <v>2.2753078930557451E-3</v>
      </c>
      <c r="L375" s="2">
        <v>0.82516079043163659</v>
      </c>
      <c r="M375" s="2">
        <v>0.17244626116047068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4.1822109397737783E-5</v>
      </c>
      <c r="X375" s="2">
        <f t="shared" si="69"/>
        <v>2.2692953498552082E-4</v>
      </c>
      <c r="Y375" s="2">
        <f t="shared" si="62"/>
        <v>3.2297180089984893E-9</v>
      </c>
      <c r="Z375" s="2">
        <v>1.1266498186424678E-3</v>
      </c>
      <c r="AA375" s="2">
        <f t="shared" si="63"/>
        <v>1.603476255013095E-8</v>
      </c>
      <c r="AB375" s="2">
        <v>34.412740360420237</v>
      </c>
      <c r="AC375" s="2">
        <f t="shared" si="70"/>
        <v>4.8977074442130189E-4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9.1460486810957209E-5</v>
      </c>
      <c r="J376" s="2">
        <v>2.3343752579898485E-5</v>
      </c>
      <c r="K376" s="2">
        <v>2.2323312750915404E-3</v>
      </c>
      <c r="L376" s="2">
        <v>0.82520182221094129</v>
      </c>
      <c r="M376" s="2">
        <v>0.17245104227457866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4.1031779304701033E-5</v>
      </c>
      <c r="X376" s="2">
        <f t="shared" si="69"/>
        <v>2.226411515663049E-4</v>
      </c>
      <c r="Y376" s="2">
        <f t="shared" si="62"/>
        <v>3.0750358770101689E-9</v>
      </c>
      <c r="Z376" s="2">
        <v>1.1053385975757703E-3</v>
      </c>
      <c r="AA376" s="2">
        <f t="shared" si="63"/>
        <v>1.5266521125486336E-8</v>
      </c>
      <c r="AB376" s="2">
        <v>33.761265110314618</v>
      </c>
      <c r="AC376" s="2">
        <f t="shared" si="70"/>
        <v>4.6629790017301134E-4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8.9255403523097774E-5</v>
      </c>
      <c r="J377" s="2">
        <v>2.2780942119505299E-5</v>
      </c>
      <c r="K377" s="2">
        <v>2.190153440531451E-3</v>
      </c>
      <c r="L377" s="2">
        <v>0.8252420783593637</v>
      </c>
      <c r="M377" s="2">
        <v>0.17245573185446456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4.0256148422401772E-5</v>
      </c>
      <c r="X377" s="2">
        <f t="shared" si="69"/>
        <v>2.1843252703790888E-4</v>
      </c>
      <c r="Y377" s="2">
        <f t="shared" si="62"/>
        <v>2.9277448329563959E-9</v>
      </c>
      <c r="Z377" s="2">
        <v>1.084424261276806E-3</v>
      </c>
      <c r="AA377" s="2">
        <f t="shared" si="63"/>
        <v>1.4535003420688897E-8</v>
      </c>
      <c r="AB377" s="2">
        <v>33.121936183495983</v>
      </c>
      <c r="AC377" s="2">
        <f t="shared" si="70"/>
        <v>4.4394751474862668E-4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8.7103484092942784E-5</v>
      </c>
      <c r="J378" s="2">
        <v>2.2231700840555577E-5</v>
      </c>
      <c r="K378" s="2">
        <v>2.1487598736011884E-3</v>
      </c>
      <c r="L378" s="2">
        <v>0.82528157330874219</v>
      </c>
      <c r="M378" s="2">
        <v>0.17246033163272539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3.9494949378493516E-5</v>
      </c>
      <c r="X378" s="2">
        <f t="shared" si="69"/>
        <v>2.1430221062027579E-4</v>
      </c>
      <c r="Y378" s="2">
        <f t="shared" si="62"/>
        <v>2.7874926414626183E-9</v>
      </c>
      <c r="Z378" s="2">
        <v>1.0638995770830681E-3</v>
      </c>
      <c r="AA378" s="2">
        <f t="shared" si="63"/>
        <v>1.3838458473156125E-8</v>
      </c>
      <c r="AB378" s="2">
        <v>32.494531875565933</v>
      </c>
      <c r="AC378" s="2">
        <f t="shared" si="70"/>
        <v>4.2266604823507428E-4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8.5003446756768596E-5</v>
      </c>
      <c r="J379" s="2">
        <v>2.1695701594394487E-5</v>
      </c>
      <c r="K379" s="2">
        <v>2.108136313739164E-3</v>
      </c>
      <c r="L379" s="2">
        <v>0.82532032122825028</v>
      </c>
      <c r="M379" s="2">
        <v>0.17246484330966164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3.8747919508086426E-5</v>
      </c>
      <c r="X379" s="2">
        <f t="shared" si="69"/>
        <v>2.102487770763201E-4</v>
      </c>
      <c r="Y379" s="2">
        <f t="shared" si="62"/>
        <v>2.6539438031710093E-9</v>
      </c>
      <c r="Z379" s="2">
        <v>1.0437574400338728E-3</v>
      </c>
      <c r="AA379" s="2">
        <f t="shared" si="63"/>
        <v>1.3175218560182155E-8</v>
      </c>
      <c r="AB379" s="2">
        <v>31.878834405978576</v>
      </c>
      <c r="AC379" s="2">
        <f t="shared" si="70"/>
        <v>4.0240250716583336E-4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8.2954040653767793E-5</v>
      </c>
      <c r="J380" s="2">
        <v>2.1172625119817347E-5</v>
      </c>
      <c r="K380" s="2">
        <v>2.0682687513366572E-3</v>
      </c>
      <c r="L380" s="2">
        <v>0.82535833602902542</v>
      </c>
      <c r="M380" s="2">
        <v>0.17246926855386652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3.801480077514352E-5</v>
      </c>
      <c r="X380" s="2">
        <f t="shared" si="69"/>
        <v>2.0627082628541841E-4</v>
      </c>
      <c r="Y380" s="2">
        <f t="shared" si="62"/>
        <v>2.5267787623001189E-9</v>
      </c>
      <c r="Z380" s="2">
        <v>1.0239908707240833E-3</v>
      </c>
      <c r="AA380" s="2">
        <f t="shared" si="63"/>
        <v>1.254369525506539E-8</v>
      </c>
      <c r="AB380" s="2">
        <v>31.274629851836661</v>
      </c>
      <c r="AC380" s="2">
        <f t="shared" si="70"/>
        <v>3.8310832380664448E-4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8.0954045080989788E-5</v>
      </c>
      <c r="J381" s="2">
        <v>2.0662159852905726E-5</v>
      </c>
      <c r="K381" s="2">
        <v>2.0291434235428616E-3</v>
      </c>
      <c r="L381" s="2">
        <v>0.82539563136872041</v>
      </c>
      <c r="M381" s="2">
        <v>0.17247360900280498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3.7295339694987106E-5</v>
      </c>
      <c r="X381" s="2">
        <f t="shared" si="69"/>
        <v>2.0236698282292422E-4</v>
      </c>
      <c r="Y381" s="2">
        <f t="shared" si="62"/>
        <v>2.4056931515697534E-9</v>
      </c>
      <c r="Z381" s="2">
        <v>1.0045930131909475E-3</v>
      </c>
      <c r="AA381" s="2">
        <f t="shared" si="63"/>
        <v>1.1942375669369893E-8</v>
      </c>
      <c r="AB381" s="2">
        <v>30.681708082716526</v>
      </c>
      <c r="AC381" s="2">
        <f t="shared" si="70"/>
        <v>3.6473724114194871E-4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7.9002268766244395E-5</v>
      </c>
      <c r="J382" s="2">
        <v>2.0164001741448306E-5</v>
      </c>
      <c r="K382" s="2">
        <v>1.9907468101339962E-3</v>
      </c>
      <c r="L382" s="2">
        <v>0.82543222065597821</v>
      </c>
      <c r="M382" s="2">
        <v>0.17247786626338227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3.6589287257804415E-5</v>
      </c>
      <c r="X382" s="2">
        <f t="shared" si="69"/>
        <v>1.9853589554510442E-4</v>
      </c>
      <c r="Y382" s="2">
        <f t="shared" si="62"/>
        <v>2.290397072732093E-9</v>
      </c>
      <c r="Z382" s="2">
        <v>9.8555713283362211E-4</v>
      </c>
      <c r="AA382" s="2">
        <f t="shared" si="63"/>
        <v>1.1369818872575279E-8</v>
      </c>
      <c r="AB382" s="2">
        <v>30.099862696508222</v>
      </c>
      <c r="AC382" s="2">
        <f t="shared" si="70"/>
        <v>3.4724520329402125E-4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7.7097549158535564E-5</v>
      </c>
      <c r="J383" s="2">
        <v>1.9677854063836019E-5</v>
      </c>
      <c r="K383" s="2">
        <v>1.9530656294456819E-3</v>
      </c>
      <c r="L383" s="2">
        <v>0.82546811705483158</v>
      </c>
      <c r="M383" s="2">
        <v>0.17248204191250255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3.5896398853374478E-5</v>
      </c>
      <c r="X383" s="2">
        <f t="shared" si="69"/>
        <v>1.9477623718070229E-4</v>
      </c>
      <c r="Y383" s="2">
        <f t="shared" si="62"/>
        <v>2.1806144110534505E-9</v>
      </c>
      <c r="Z383" s="2">
        <v>9.6687661436496188E-4</v>
      </c>
      <c r="AA383" s="2">
        <f t="shared" si="63"/>
        <v>1.0824652480778575E-8</v>
      </c>
      <c r="AB383" s="2">
        <v>29.528890956257644</v>
      </c>
      <c r="AC383" s="2">
        <f t="shared" si="70"/>
        <v>3.3059025111930316E-4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7.5238751735602532E-5</v>
      </c>
      <c r="J384" s="2">
        <v>1.9203427252323539E-5</v>
      </c>
      <c r="K384" s="2">
        <v>1.9160868343677802E-3</v>
      </c>
      <c r="L384" s="2">
        <v>0.82550333348902893</v>
      </c>
      <c r="M384" s="2">
        <v>0.17248613749761757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3.5216434197349322E-5</v>
      </c>
      <c r="X384" s="2">
        <f t="shared" si="69"/>
        <v>1.9108670393093455E-4</v>
      </c>
      <c r="Y384" s="2">
        <f t="shared" si="62"/>
        <v>2.0760821821721874E-9</v>
      </c>
      <c r="Z384" s="2">
        <v>9.485449597951501E-4</v>
      </c>
      <c r="AA384" s="2">
        <f t="shared" si="63"/>
        <v>1.0305569406502002E-8</v>
      </c>
      <c r="AB384" s="2">
        <v>28.968593727997202</v>
      </c>
      <c r="AC384" s="2">
        <f t="shared" si="70"/>
        <v>3.1473242273840837E-4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7.3424769328155889E-5</v>
      </c>
      <c r="J385" s="2">
        <v>1.8740438720551912E-5</v>
      </c>
      <c r="K385" s="2">
        <v>1.8797976084009025E-3</v>
      </c>
      <c r="L385" s="2">
        <v>0.82553788264628702</v>
      </c>
      <c r="M385" s="2">
        <v>0.17249015453726563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3.4549157258090268E-5</v>
      </c>
      <c r="X385" s="2">
        <f t="shared" si="69"/>
        <v>1.8746601507250001E-4</v>
      </c>
      <c r="Y385" s="2">
        <f t="shared" si="62"/>
        <v>1.9765499097515244E-9</v>
      </c>
      <c r="Z385" s="2">
        <v>9.3055578644675788E-4</v>
      </c>
      <c r="AA385" s="2">
        <f t="shared" si="63"/>
        <v>9.8113247620310122E-9</v>
      </c>
      <c r="AB385" s="2">
        <v>28.418775419552055</v>
      </c>
      <c r="AC385" s="2">
        <f t="shared" si="70"/>
        <v>2.9963365876764926E-4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7.1654521460406162E-5</v>
      </c>
      <c r="J386" s="2">
        <v>1.8288612695229552E-5</v>
      </c>
      <c r="K386" s="2">
        <v>1.844185361773799E-3</v>
      </c>
      <c r="L386" s="2">
        <v>0.82557177698247197</v>
      </c>
      <c r="M386" s="2">
        <v>0.17249409452160086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3.3894336184947527E-5</v>
      </c>
      <c r="X386" s="2">
        <f t="shared" si="69"/>
        <v>1.8391291256842021E-4</v>
      </c>
      <c r="Y386" s="2">
        <f t="shared" si="62"/>
        <v>1.8817790325359452E-9</v>
      </c>
      <c r="Z386" s="2">
        <v>9.1290282500081402E-4</v>
      </c>
      <c r="AA386" s="2">
        <f t="shared" si="63"/>
        <v>9.3407329090624237E-9</v>
      </c>
      <c r="AB386" s="2">
        <v>27.879243920308717</v>
      </c>
      <c r="AC386" s="2">
        <f t="shared" si="70"/>
        <v>2.8525771203082202E-4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6.9926953706491934E-5</v>
      </c>
      <c r="J387" s="2">
        <v>1.7847680051871339E-5</v>
      </c>
      <c r="K387" s="2">
        <v>1.8092377276208429E-3</v>
      </c>
      <c r="L387" s="2">
        <v>0.82560502872570973</v>
      </c>
      <c r="M387" s="2">
        <v>0.17249795891291328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3.3251743237761033E-5</v>
      </c>
      <c r="X387" s="2">
        <f t="shared" si="69"/>
        <v>1.8042616068550599E-4</v>
      </c>
      <c r="Y387" s="2">
        <f t="shared" ref="Y387:Y450" si="74">X387*Q387</f>
        <v>1.7915423394149108E-9</v>
      </c>
      <c r="Z387" s="2">
        <v>8.9557991757347572E-4</v>
      </c>
      <c r="AA387" s="2">
        <f t="shared" ref="AA387:AA450" si="75">Z387*Q387</f>
        <v>8.892664647779583E-9</v>
      </c>
      <c r="AB387" s="2">
        <v>27.349810541933113</v>
      </c>
      <c r="AC387" s="2">
        <f t="shared" si="70"/>
        <v>2.7157006154033614E-4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6.8241037062424472E-5</v>
      </c>
      <c r="J388" s="2">
        <v>1.7417378154498007E-5</v>
      </c>
      <c r="K388" s="2">
        <v>1.7749425582188299E-3</v>
      </c>
      <c r="L388" s="2">
        <v>0.82563764988042709</v>
      </c>
      <c r="M388" s="2">
        <v>0.17250174914613939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3.262115471736049E-5</v>
      </c>
      <c r="X388" s="2">
        <f t="shared" ref="X388:X451" si="81">W388*V388</f>
        <v>1.7700454561724634E-4</v>
      </c>
      <c r="Y388" s="2">
        <f t="shared" si="74"/>
        <v>1.7056234311653245E-9</v>
      </c>
      <c r="Z388" s="2">
        <v>8.785810158228925E-4</v>
      </c>
      <c r="AA388" s="2">
        <f t="shared" si="75"/>
        <v>8.4660445387937538E-9</v>
      </c>
      <c r="AB388" s="2">
        <v>26.83028996002529</v>
      </c>
      <c r="AC388" s="2">
        <f t="shared" ref="AC388:AC451" si="82">AB388*S388</f>
        <v>2.585378305466527E-4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6.6595767333174345E-5</v>
      </c>
      <c r="J389" s="2">
        <v>1.6997450699200335E-5</v>
      </c>
      <c r="K389" s="2">
        <v>1.7412879212823208E-3</v>
      </c>
      <c r="L389" s="2">
        <v>0.82566965223132371</v>
      </c>
      <c r="M389" s="2">
        <v>0.17250546662936386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3.2002350896620513E-5</v>
      </c>
      <c r="X389" s="2">
        <f t="shared" si="81"/>
        <v>1.7364687510970897E-4</v>
      </c>
      <c r="Y389" s="2">
        <f t="shared" si="74"/>
        <v>1.6238162075972431E-9</v>
      </c>
      <c r="Z389" s="2">
        <v>8.6190017908585885E-4</v>
      </c>
      <c r="AA389" s="2">
        <f t="shared" si="75"/>
        <v>8.0598483516985057E-9</v>
      </c>
      <c r="AB389" s="2">
        <v>26.320500156697964</v>
      </c>
      <c r="AC389" s="2">
        <f t="shared" si="82"/>
        <v>2.4612970846442985E-4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6.4990164534535356E-5</v>
      </c>
      <c r="J390" s="2">
        <v>1.6587647561474951E-5</v>
      </c>
      <c r="K390" s="2">
        <v>1.7082620963167565E-3</v>
      </c>
      <c r="L390" s="2">
        <v>0.82570104734727734</v>
      </c>
      <c r="M390" s="2">
        <v>0.17250911274431216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3.1395115953625208E-5</v>
      </c>
      <c r="X390" s="2">
        <f t="shared" si="81"/>
        <v>1.7035197809888678E-4</v>
      </c>
      <c r="Y390" s="2">
        <f t="shared" si="74"/>
        <v>1.5459243789893971E-9</v>
      </c>
      <c r="Z390" s="2">
        <v>8.455315725438518E-4</v>
      </c>
      <c r="AA390" s="2">
        <f t="shared" si="75"/>
        <v>7.6731006342762529E-9</v>
      </c>
      <c r="AB390" s="2">
        <v>25.82026236406632</v>
      </c>
      <c r="AC390" s="2">
        <f t="shared" si="82"/>
        <v>2.3431587649273898E-4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6.342327230940924E-5</v>
      </c>
      <c r="J391" s="2">
        <v>1.6187724647240819E-5</v>
      </c>
      <c r="K391" s="2">
        <v>1.6758535710285861E-3</v>
      </c>
      <c r="L391" s="2">
        <v>0.82573184658518262</v>
      </c>
      <c r="M391" s="2">
        <v>0.17251268884683443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3.0799237905276833E-5</v>
      </c>
      <c r="X391" s="2">
        <f t="shared" si="81"/>
        <v>1.6711870435045433E-4</v>
      </c>
      <c r="Y391" s="2">
        <f t="shared" si="74"/>
        <v>1.4717610005842836E-9</v>
      </c>
      <c r="Z391" s="2">
        <v>8.2946946541805977E-4</v>
      </c>
      <c r="AA391" s="2">
        <f t="shared" si="75"/>
        <v>7.3048723966754219E-9</v>
      </c>
      <c r="AB391" s="2">
        <v>25.329401008636577</v>
      </c>
      <c r="AC391" s="2">
        <f t="shared" si="82"/>
        <v>2.230679367552803E-4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6.1894157358163637E-5</v>
      </c>
      <c r="J392" s="2">
        <v>1.579744374744766E-5</v>
      </c>
      <c r="K392" s="2">
        <v>1.6440510377916469E-3</v>
      </c>
      <c r="L392" s="2">
        <v>0.8257620610937243</v>
      </c>
      <c r="M392" s="2">
        <v>0.17251619626738071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3.0214508541681617E-5</v>
      </c>
      <c r="X392" s="2">
        <f t="shared" si="81"/>
        <v>1.6394592410374061E-4</v>
      </c>
      <c r="Y392" s="2">
        <f t="shared" si="74"/>
        <v>1.4011480290786556E-9</v>
      </c>
      <c r="Z392" s="2">
        <v>8.1370822919300356E-4</v>
      </c>
      <c r="AA392" s="2">
        <f t="shared" si="75"/>
        <v>6.954278905143252E-9</v>
      </c>
      <c r="AB392" s="2">
        <v>24.847743656580818</v>
      </c>
      <c r="AC392" s="2">
        <f t="shared" si="82"/>
        <v>2.1235884479469977E-4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6.040190888272389E-5</v>
      </c>
      <c r="J393" s="2">
        <v>1.5416572396189741E-5</v>
      </c>
      <c r="K393" s="2">
        <v>1.6128433901690497E-3</v>
      </c>
      <c r="L393" s="2">
        <v>0.82579170181708661</v>
      </c>
      <c r="M393" s="2">
        <v>0.17251963631146774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2.9640723362311938E-5</v>
      </c>
      <c r="X393" s="2">
        <f t="shared" si="81"/>
        <v>1.6083252772534112E-4</v>
      </c>
      <c r="Y393" s="2">
        <f t="shared" si="74"/>
        <v>1.3339159001214752E-9</v>
      </c>
      <c r="Z393" s="2">
        <v>7.9824233586836091E-4</v>
      </c>
      <c r="AA393" s="2">
        <f t="shared" si="75"/>
        <v>6.6204775801527317E-9</v>
      </c>
      <c r="AB393" s="2">
        <v>24.375120959885951</v>
      </c>
      <c r="AC393" s="2">
        <f t="shared" si="82"/>
        <v>2.0216284526288069E-4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5.8945638044067632E-5</v>
      </c>
      <c r="J394" s="2">
        <v>1.5044883732240487E-5</v>
      </c>
      <c r="K394" s="2">
        <v>1.5822197194898214E-3</v>
      </c>
      <c r="L394" s="2">
        <v>0.82582077949859889</v>
      </c>
      <c r="M394" s="2">
        <v>0.17252301026013733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2.9077681512279518E-5</v>
      </c>
      <c r="X394" s="2">
        <f t="shared" si="81"/>
        <v>1.5777742536333172E-4</v>
      </c>
      <c r="Y394" s="2">
        <f t="shared" si="74"/>
        <v>1.2699031257524598E-9</v>
      </c>
      <c r="Z394" s="2">
        <v>7.8306635623860525E-4</v>
      </c>
      <c r="AA394" s="2">
        <f t="shared" si="75"/>
        <v>6.3026659940041198E-9</v>
      </c>
      <c r="AB394" s="2">
        <v>23.911366603364417</v>
      </c>
      <c r="AC394" s="2">
        <f t="shared" si="82"/>
        <v>1.9245541065650106E-4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5.7524477432799025E-5</v>
      </c>
      <c r="J395" s="2">
        <v>1.4682156363925439E-5</v>
      </c>
      <c r="K395" s="2">
        <v>1.5521693114795669E-3</v>
      </c>
      <c r="L395" s="2">
        <v>0.8258493046843195</v>
      </c>
      <c r="M395" s="2">
        <v>0.17252631937040655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2.8525185720607027E-5</v>
      </c>
      <c r="X395" s="2">
        <f t="shared" si="81"/>
        <v>1.5477954661232644E-4</v>
      </c>
      <c r="Y395" s="2">
        <f t="shared" si="74"/>
        <v>1.2089559109291905E-9</v>
      </c>
      <c r="Z395" s="2">
        <v>7.681749582000776E-4</v>
      </c>
      <c r="AA395" s="2">
        <f t="shared" si="75"/>
        <v>6.0000799632127112E-9</v>
      </c>
      <c r="AB395" s="2">
        <v>23.456317252514804</v>
      </c>
      <c r="AC395" s="2">
        <f t="shared" si="82"/>
        <v>1.8321318295423769E-4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5.6137580552487256E-5</v>
      </c>
      <c r="J396" s="2">
        <v>1.432817423725309E-5</v>
      </c>
      <c r="K396" s="2">
        <v>1.5226816429444192E-3</v>
      </c>
      <c r="L396" s="2">
        <v>0.82587728772655822</v>
      </c>
      <c r="M396" s="2">
        <v>0.17252956487570997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2.7983042238721723E-5</v>
      </c>
      <c r="X396" s="2">
        <f t="shared" si="81"/>
        <v>1.518378401797399E-4</v>
      </c>
      <c r="Y396" s="2">
        <f t="shared" si="74"/>
        <v>1.1509277881639777E-9</v>
      </c>
      <c r="Z396" s="2">
        <v>7.5356290508510565E-4</v>
      </c>
      <c r="AA396" s="2">
        <f t="shared" si="75"/>
        <v>5.7119917312137034E-9</v>
      </c>
      <c r="AB396" s="2">
        <v>23.009812502220274</v>
      </c>
      <c r="AC396" s="2">
        <f t="shared" si="82"/>
        <v>1.7441391801871709E-4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5.4784121315461606E-5</v>
      </c>
      <c r="J397" s="2">
        <v>1.3982726507225049E-5</v>
      </c>
      <c r="K397" s="2">
        <v>1.4937463785075487E-3</v>
      </c>
      <c r="L397" s="2">
        <v>0.82590473878733839</v>
      </c>
      <c r="M397" s="2">
        <v>0.17253274798633378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2.7451060780170344E-5</v>
      </c>
      <c r="X397" s="2">
        <f t="shared" si="81"/>
        <v>1.4895127355867623E-4</v>
      </c>
      <c r="Y397" s="2">
        <f t="shared" si="74"/>
        <v>1.0956792694628559E-9</v>
      </c>
      <c r="Z397" s="2">
        <v>7.3922505402279799E-4</v>
      </c>
      <c r="AA397" s="2">
        <f t="shared" si="75"/>
        <v>5.4377082371254467E-9</v>
      </c>
      <c r="AB397" s="2">
        <v>22.571694826273053</v>
      </c>
      <c r="AC397" s="2">
        <f t="shared" si="82"/>
        <v>1.6603643263276291E-4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5.3463293550762731E-5</v>
      </c>
      <c r="J398" s="2">
        <v>1.3645607412248866E-5</v>
      </c>
      <c r="K398" s="2">
        <v>1.4653533673975136E-3</v>
      </c>
      <c r="L398" s="2">
        <v>0.82593166784179961</v>
      </c>
      <c r="M398" s="2">
        <v>0.17253586988984229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2.6929054461222179E-5</v>
      </c>
      <c r="X398" s="2">
        <f t="shared" si="81"/>
        <v>1.4611883270563742E-4</v>
      </c>
      <c r="Y398" s="2">
        <f t="shared" si="74"/>
        <v>1.0430775147371326E-9</v>
      </c>
      <c r="Z398" s="2">
        <v>7.2515635432613659E-4</v>
      </c>
      <c r="AA398" s="2">
        <f t="shared" si="75"/>
        <v>5.1765694665117839E-9</v>
      </c>
      <c r="AB398" s="2">
        <v>22.141809527713225</v>
      </c>
      <c r="AC398" s="2">
        <f t="shared" si="82"/>
        <v>1.5806055404560468E-4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5.2174310523957038E-5</v>
      </c>
      <c r="J399" s="2">
        <v>1.3316616151578736E-5</v>
      </c>
      <c r="K399" s="2">
        <v>1.4374926402877374E-3</v>
      </c>
      <c r="L399" s="2">
        <v>0.82595808468154241</v>
      </c>
      <c r="M399" s="2">
        <v>0.17253893175149673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2.6416839742804399E-5</v>
      </c>
      <c r="X399" s="2">
        <f t="shared" si="81"/>
        <v>1.4333952172546066E-4</v>
      </c>
      <c r="Y399" s="2">
        <f t="shared" si="74"/>
        <v>9.9299601592853476E-10</v>
      </c>
      <c r="Z399" s="2">
        <v>7.1135184590499984E-4</v>
      </c>
      <c r="AA399" s="2">
        <f t="shared" si="75"/>
        <v>4.9279468802748559E-9</v>
      </c>
      <c r="AB399" s="2">
        <v>21.720004689970288</v>
      </c>
      <c r="AC399" s="2">
        <f t="shared" si="82"/>
        <v>1.5046707191055595E-4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5.0916404468528276E-5</v>
      </c>
      <c r="J400" s="2">
        <v>1.2995556765711053E-5</v>
      </c>
      <c r="K400" s="2">
        <v>1.410154406186406E-3</v>
      </c>
      <c r="L400" s="2">
        <v>0.8259839989179153</v>
      </c>
      <c r="M400" s="2">
        <v>0.1725419347146665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2.5914236372881483E-5</v>
      </c>
      <c r="X400" s="2">
        <f t="shared" si="81"/>
        <v>1.4061236255866519E-4</v>
      </c>
      <c r="Y400" s="2">
        <f t="shared" si="74"/>
        <v>9.4531429607276135E-10</v>
      </c>
      <c r="Z400" s="2">
        <v>6.978066577047479E-4</v>
      </c>
      <c r="AA400" s="2">
        <f t="shared" si="75"/>
        <v>4.6912419179916529E-9</v>
      </c>
      <c r="AB400" s="2">
        <v>21.30613112879599</v>
      </c>
      <c r="AC400" s="2">
        <f t="shared" si="82"/>
        <v>1.432376925012455E-4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4.968882612856702E-5</v>
      </c>
      <c r="J401" s="2">
        <v>1.2682238019663608E-5</v>
      </c>
      <c r="K401" s="2">
        <v>1.3833290493760839E-3</v>
      </c>
      <c r="L401" s="2">
        <v>0.82600941998524513</v>
      </c>
      <c r="M401" s="2">
        <v>0.17254487990123304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2.5421067329833846E-5</v>
      </c>
      <c r="X401" s="2">
        <f t="shared" si="81"/>
        <v>1.3793639467422111E-4</v>
      </c>
      <c r="Y401" s="2">
        <f t="shared" si="74"/>
        <v>8.9991762261993089E-10</v>
      </c>
      <c r="Z401" s="2">
        <v>6.8451600617000952E-4</v>
      </c>
      <c r="AA401" s="2">
        <f t="shared" si="75"/>
        <v>4.4658845721805029E-9</v>
      </c>
      <c r="AB401" s="2">
        <v>20.900042344977049</v>
      </c>
      <c r="AC401" s="2">
        <f t="shared" si="82"/>
        <v>1.3635499509878602E-4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4.8490844312485877E-5</v>
      </c>
      <c r="J402" s="2">
        <v>1.2376473289068872E-5</v>
      </c>
      <c r="K402" s="2">
        <v>1.3570071264023577E-3</v>
      </c>
      <c r="L402" s="2">
        <v>0.82603435714401208</v>
      </c>
      <c r="M402" s="2">
        <v>0.17254776841198649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2.4937158766946688E-5</v>
      </c>
      <c r="X402" s="2">
        <f t="shared" si="81"/>
        <v>1.3531067476834198E-4</v>
      </c>
      <c r="Y402" s="2">
        <f t="shared" si="74"/>
        <v>8.5669673434306824E-10</v>
      </c>
      <c r="Z402" s="2">
        <v>6.7147519373331036E-4</v>
      </c>
      <c r="AA402" s="2">
        <f t="shared" si="75"/>
        <v>4.2513320301488501E-9</v>
      </c>
      <c r="AB402" s="2">
        <v>20.501594477816614</v>
      </c>
      <c r="AC402" s="2">
        <f t="shared" si="82"/>
        <v>1.2980239044732531E-4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4.7321745457494368E-5</v>
      </c>
      <c r="J403" s="2">
        <v>1.2078080449013545E-5</v>
      </c>
      <c r="K403" s="2">
        <v>1.331179363110814E-3</v>
      </c>
      <c r="L403" s="2">
        <v>0.82605881948396997</v>
      </c>
      <c r="M403" s="2">
        <v>0.17255060132701516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2.4462339957898038E-5</v>
      </c>
      <c r="X403" s="2">
        <f t="shared" si="81"/>
        <v>1.327342764686996E-4</v>
      </c>
      <c r="Y403" s="2">
        <f t="shared" si="74"/>
        <v>8.1554758118906594E-10</v>
      </c>
      <c r="Z403" s="2">
        <v>6.5867960732818721E-4</v>
      </c>
      <c r="AA403" s="2">
        <f t="shared" si="75"/>
        <v>4.0470673802312227E-9</v>
      </c>
      <c r="AB403" s="2">
        <v>20.110646259373254</v>
      </c>
      <c r="AC403" s="2">
        <f t="shared" si="82"/>
        <v>1.235640811802549E-4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4.6180833204574259E-5</v>
      </c>
      <c r="J404" s="2">
        <v>1.1786881765558138E-5</v>
      </c>
      <c r="K404" s="2">
        <v>1.3058366517316794E-3</v>
      </c>
      <c r="L404" s="2">
        <v>0.82608281592721267</v>
      </c>
      <c r="M404" s="2">
        <v>0.172553379706088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2.3996443242690901E-5</v>
      </c>
      <c r="X404" s="2">
        <f t="shared" si="81"/>
        <v>1.302062900410481E-4</v>
      </c>
      <c r="Y404" s="2">
        <f t="shared" si="74"/>
        <v>7.7637107644317685E-10</v>
      </c>
      <c r="Z404" s="2">
        <v>6.4612471692643845E-4</v>
      </c>
      <c r="AA404" s="2">
        <f t="shared" si="75"/>
        <v>3.8525983793761432E-9</v>
      </c>
      <c r="AB404" s="2">
        <v>19.727058969446571</v>
      </c>
      <c r="AC404" s="2">
        <f t="shared" si="82"/>
        <v>1.1762502412394193E-4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4.5067427983702088E-5</v>
      </c>
      <c r="J405" s="2">
        <v>1.1502703789871992E-5</v>
      </c>
      <c r="K405" s="2">
        <v>1.2809700480114396E-3</v>
      </c>
      <c r="L405" s="2">
        <v>0.82610635523118725</v>
      </c>
      <c r="M405" s="2">
        <v>0.17255610458903017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2.3539303974584591E-5</v>
      </c>
      <c r="X405" s="2">
        <f t="shared" si="81"/>
        <v>1.2772582210126987E-4</v>
      </c>
      <c r="Y405" s="2">
        <f t="shared" si="74"/>
        <v>7.3907286064588334E-10</v>
      </c>
      <c r="Z405" s="2">
        <v>6.3380607409916007E-4</v>
      </c>
      <c r="AA405" s="2">
        <f t="shared" si="75"/>
        <v>3.6674562791837043E-9</v>
      </c>
      <c r="AB405" s="2">
        <v>19.350696391298488</v>
      </c>
      <c r="AC405" s="2">
        <f t="shared" si="82"/>
        <v>1.1197089439023275E-4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4.3980866609071792E-5</v>
      </c>
      <c r="J406" s="2">
        <v>1.1225377254920667E-5</v>
      </c>
      <c r="K406" s="2">
        <v>1.256570768390779E-3</v>
      </c>
      <c r="L406" s="2">
        <v>0.82612944599165583</v>
      </c>
      <c r="M406" s="2">
        <v>0.17255877699609187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2.3090760468580385E-5</v>
      </c>
      <c r="X406" s="2">
        <f t="shared" si="81"/>
        <v>1.2529199533585533E-4</v>
      </c>
      <c r="Y406" s="2">
        <f t="shared" si="74"/>
        <v>7.0356307672380464E-10</v>
      </c>
      <c r="Z406" s="2">
        <v>6.2171931060122591E-4</v>
      </c>
      <c r="AA406" s="2">
        <f t="shared" si="75"/>
        <v>3.4911947076320788E-9</v>
      </c>
      <c r="AB406" s="2">
        <v>18.981424768099508</v>
      </c>
      <c r="AC406" s="2">
        <f t="shared" si="82"/>
        <v>1.0658805117316038E-4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4.2920501884076469E-5</v>
      </c>
      <c r="J407" s="2">
        <v>1.0954736974644163E-5</v>
      </c>
      <c r="K407" s="2">
        <v>1.2326301872281733E-3</v>
      </c>
      <c r="L407" s="2">
        <v>0.82615209664560507</v>
      </c>
      <c r="M407" s="2">
        <v>0.17256139792831052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2.265065394924104E-5</v>
      </c>
      <c r="X407" s="2">
        <f t="shared" si="81"/>
        <v>1.2290394821876812E-4</v>
      </c>
      <c r="Y407" s="2">
        <f t="shared" si="74"/>
        <v>6.6975615573628412E-10</v>
      </c>
      <c r="Z407" s="2">
        <v>6.098601369788697E-4</v>
      </c>
      <c r="AA407" s="2">
        <f t="shared" si="75"/>
        <v>3.3233886038609594E-9</v>
      </c>
      <c r="AB407" s="2">
        <v>18.61911276008933</v>
      </c>
      <c r="AC407" s="2">
        <f t="shared" si="82"/>
        <v>1.014635051692631E-4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4.1885702215813847E-5</v>
      </c>
      <c r="J408" s="2">
        <v>1.069062174556592E-5</v>
      </c>
      <c r="K408" s="2">
        <v>1.2091398340684869E-3</v>
      </c>
      <c r="L408" s="2">
        <v>0.82617431547410625</v>
      </c>
      <c r="M408" s="2">
        <v>0.17256396836786633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2.2218828501174848E-5</v>
      </c>
      <c r="X408" s="2">
        <f t="shared" si="81"/>
        <v>1.2056083474276837E-4</v>
      </c>
      <c r="Y408" s="2">
        <f t="shared" si="74"/>
        <v>6.3757061283940543E-10</v>
      </c>
      <c r="Z408" s="2">
        <v>5.9822434120003292E-4</v>
      </c>
      <c r="AA408" s="2">
        <f t="shared" si="75"/>
        <v>3.1636332035037836E-9</v>
      </c>
      <c r="AB408" s="2">
        <v>18.263631402441195</v>
      </c>
      <c r="AC408" s="2">
        <f t="shared" si="82"/>
        <v>9.6584887544716577E-5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4.0875851238885936E-5</v>
      </c>
      <c r="J409" s="2">
        <v>1.0432874250773996E-5</v>
      </c>
      <c r="K409" s="2">
        <v>1.1860913909559254E-3</v>
      </c>
      <c r="L409" s="2">
        <v>0.82619611060512532</v>
      </c>
      <c r="M409" s="2">
        <v>0.17256648927843152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2.1795131019075598E-5</v>
      </c>
      <c r="X409" s="2">
        <f t="shared" si="81"/>
        <v>1.1826182414832619E-4</v>
      </c>
      <c r="Y409" s="2">
        <f t="shared" si="74"/>
        <v>6.0692885288980255E-10</v>
      </c>
      <c r="Z409" s="2">
        <v>5.8680778730714608E-4</v>
      </c>
      <c r="AA409" s="2">
        <f t="shared" si="75"/>
        <v>3.0115430721788859E-9</v>
      </c>
      <c r="AB409" s="2">
        <v>17.91485406381975</v>
      </c>
      <c r="AC409" s="2">
        <f t="shared" si="82"/>
        <v>9.194042037610688E-5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3.9890347448268703E-5</v>
      </c>
      <c r="J410" s="2">
        <v>1.0181340966217232E-5</v>
      </c>
      <c r="K410" s="2">
        <v>1.1634766897907029E-3</v>
      </c>
      <c r="L410" s="2">
        <v>0.82621749001628397</v>
      </c>
      <c r="M410" s="2">
        <v>0.17256896160551322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2.1379411158650719E-5</v>
      </c>
      <c r="X410" s="2">
        <f t="shared" si="81"/>
        <v>1.1600610065735454E-4</v>
      </c>
      <c r="Y410" s="2">
        <f t="shared" si="74"/>
        <v>5.7775698527486663E-10</v>
      </c>
      <c r="Z410" s="2">
        <v>5.7560641409201252E-4</v>
      </c>
      <c r="AA410" s="2">
        <f t="shared" si="75"/>
        <v>2.8667511848618799E-9</v>
      </c>
      <c r="AB410" s="2">
        <v>17.572656405621952</v>
      </c>
      <c r="AC410" s="2">
        <f t="shared" si="82"/>
        <v>8.751888849510736E-5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3.8928603841033223E-5</v>
      </c>
      <c r="J411" s="2">
        <v>9.9358720692605789E-6</v>
      </c>
      <c r="K411" s="2">
        <v>1.1412877097287952E-3</v>
      </c>
      <c r="L411" s="2">
        <v>0.82623846153757319</v>
      </c>
      <c r="M411" s="2">
        <v>0.17257138627679011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2.0971521289214756E-5</v>
      </c>
      <c r="X411" s="2">
        <f t="shared" si="81"/>
        <v>1.1379286321597827E-4</v>
      </c>
      <c r="Y411" s="2">
        <f t="shared" si="74"/>
        <v>5.4998464755349736E-10</v>
      </c>
      <c r="Z411" s="2">
        <v>5.6461623379247137E-4</v>
      </c>
      <c r="AA411" s="2">
        <f t="shared" si="75"/>
        <v>2.7289080489692102E-9</v>
      </c>
      <c r="AB411" s="2">
        <v>17.236916341891035</v>
      </c>
      <c r="AC411" s="2">
        <f t="shared" si="82"/>
        <v>8.3309612670620601E-5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3.7990047566704726E-5</v>
      </c>
      <c r="J412" s="2">
        <v>9.6963213494451345E-6</v>
      </c>
      <c r="K412" s="2">
        <v>1.1195165746241463E-3</v>
      </c>
      <c r="L412" s="2">
        <v>0.82625903285401903</v>
      </c>
      <c r="M412" s="2">
        <v>0.17257376420244311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2.0571316445838761E-5</v>
      </c>
      <c r="X412" s="2">
        <f t="shared" si="81"/>
        <v>1.1162132523489354E-4</v>
      </c>
      <c r="Y412" s="2">
        <f t="shared" si="74"/>
        <v>5.2354483743372663E-10</v>
      </c>
      <c r="Z412" s="2">
        <v>5.5383333081051548E-4</v>
      </c>
      <c r="AA412" s="2">
        <f t="shared" si="75"/>
        <v>2.5976808690847578E-9</v>
      </c>
      <c r="AB412" s="2">
        <v>16.907513999893382</v>
      </c>
      <c r="AC412" s="2">
        <f t="shared" si="82"/>
        <v>7.9302424065070095E-5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3.7074119586051454E-5</v>
      </c>
      <c r="J413" s="2">
        <v>9.4625461213997203E-6</v>
      </c>
      <c r="K413" s="2">
        <v>1.098155550512715E-3</v>
      </c>
      <c r="L413" s="2">
        <v>0.82627921150830252</v>
      </c>
      <c r="M413" s="2">
        <v>0.17257609627547979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2.0178654283498076E-5</v>
      </c>
      <c r="X413" s="2">
        <f t="shared" si="81"/>
        <v>1.0949071434057073E-4</v>
      </c>
      <c r="Y413" s="2">
        <f t="shared" si="74"/>
        <v>4.9837375275872144E-10</v>
      </c>
      <c r="Z413" s="2">
        <v>5.4325386045154828E-4</v>
      </c>
      <c r="AA413" s="2">
        <f t="shared" si="75"/>
        <v>2.4727527513589298E-9</v>
      </c>
      <c r="AB413" s="2">
        <v>16.584331681348427</v>
      </c>
      <c r="AC413" s="2">
        <f t="shared" si="82"/>
        <v>7.5487639904513659E-5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3.6180274338099962E-5</v>
      </c>
      <c r="J414" s="2">
        <v>9.2344071398521412E-6</v>
      </c>
      <c r="K414" s="2">
        <v>1.0771970431377451E-3</v>
      </c>
      <c r="L414" s="2">
        <v>0.82629900490333352</v>
      </c>
      <c r="M414" s="2">
        <v>0.17257838337205328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1.9793395030998084E-5</v>
      </c>
      <c r="X414" s="2">
        <f t="shared" si="81"/>
        <v>1.0740027212525239E-4</v>
      </c>
      <c r="Y414" s="2">
        <f t="shared" si="74"/>
        <v>4.7441063906445219E-10</v>
      </c>
      <c r="Z414" s="2">
        <v>5.3287404768446317E-4</v>
      </c>
      <c r="AA414" s="2">
        <f t="shared" si="75"/>
        <v>2.3538219457025745E-9</v>
      </c>
      <c r="AB414" s="2">
        <v>16.267253824301786</v>
      </c>
      <c r="AC414" s="2">
        <f t="shared" si="82"/>
        <v>7.1856040305098327E-5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3.5307979415178604E-5</v>
      </c>
      <c r="J415" s="2">
        <v>9.0117685166894844E-6</v>
      </c>
      <c r="K415" s="2">
        <v>1.0566335955156554E-3</v>
      </c>
      <c r="L415" s="2">
        <v>0.82631842030477987</v>
      </c>
      <c r="M415" s="2">
        <v>0.17258062635177512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1.9415401446343239E-5</v>
      </c>
      <c r="X415" s="2">
        <f t="shared" si="81"/>
        <v>1.0534925390478278E-4</v>
      </c>
      <c r="Y415" s="2">
        <f t="shared" si="74"/>
        <v>4.5159764439371826E-10</v>
      </c>
      <c r="Z415" s="2">
        <v>5.2269018592223672E-4</v>
      </c>
      <c r="AA415" s="2">
        <f t="shared" si="75"/>
        <v>2.2406011239865121E-9</v>
      </c>
      <c r="AB415" s="2">
        <v>15.956166965631947</v>
      </c>
      <c r="AC415" s="2">
        <f t="shared" si="82"/>
        <v>6.8398846201084618E-5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3.4456715245795598E-5</v>
      </c>
      <c r="J416" s="2">
        <v>8.7944976400180835E-6</v>
      </c>
      <c r="K416" s="2">
        <v>1.0364578855419496E-3</v>
      </c>
      <c r="L416" s="2">
        <v>0.82633746484355219</v>
      </c>
      <c r="M416" s="2">
        <v>0.17258282605802253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1.9044538772328146E-5</v>
      </c>
      <c r="X416" s="2">
        <f t="shared" si="81"/>
        <v>1.0333692847764197E-4</v>
      </c>
      <c r="Y416" s="2">
        <f t="shared" si="74"/>
        <v>4.2987968099317874E-10</v>
      </c>
      <c r="Z416" s="2">
        <v>5.1269863582272576E-4</v>
      </c>
      <c r="AA416" s="2">
        <f t="shared" si="75"/>
        <v>2.1328166925417842E-9</v>
      </c>
      <c r="AB416" s="2">
        <v>15.650959704180908</v>
      </c>
      <c r="AC416" s="2">
        <f t="shared" si="82"/>
        <v>6.5107698322251409E-5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3.3625974785162789E-5</v>
      </c>
      <c r="J417" s="2">
        <v>8.5824650951749078E-6</v>
      </c>
      <c r="K417" s="2">
        <v>1.0166627236365563E-3</v>
      </c>
      <c r="L417" s="2">
        <v>0.82635614551824554</v>
      </c>
      <c r="M417" s="2">
        <v>0.17258498331824007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1.8680674693349886E-5</v>
      </c>
      <c r="X417" s="2">
        <f t="shared" si="81"/>
        <v>1.0136257789060684E-4</v>
      </c>
      <c r="Y417" s="2">
        <f t="shared" si="74"/>
        <v>4.0920429359170758E-10</v>
      </c>
      <c r="Z417" s="2">
        <v>5.0289582410936924E-4</v>
      </c>
      <c r="AA417" s="2">
        <f t="shared" si="75"/>
        <v>2.0302081373362954E-9</v>
      </c>
      <c r="AB417" s="2">
        <v>15.351522664499369</v>
      </c>
      <c r="AC417" s="2">
        <f t="shared" si="82"/>
        <v>6.1974637170960213E-5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3.2815263213180848E-5</v>
      </c>
      <c r="J418" s="2">
        <v>8.3755445876433458E-6</v>
      </c>
      <c r="K418" s="2">
        <v>9.9724105042800991E-4</v>
      </c>
      <c r="L418" s="2">
        <v>0.82637446919753776</v>
      </c>
      <c r="M418" s="2">
        <v>0.17258709894423591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1.8323679292220341E-5</v>
      </c>
      <c r="X418" s="2">
        <f t="shared" si="81"/>
        <v>9.9425497204411721E-5</v>
      </c>
      <c r="Y418" s="2">
        <f t="shared" si="74"/>
        <v>3.8952153392101266E-10</v>
      </c>
      <c r="Z418" s="2">
        <v>4.9327824241148909E-4</v>
      </c>
      <c r="AA418" s="2">
        <f t="shared" si="75"/>
        <v>1.9325274002799615E-9</v>
      </c>
      <c r="AB418" s="2">
        <v>15.057748461197082</v>
      </c>
      <c r="AC418" s="2">
        <f t="shared" si="82"/>
        <v>5.8992083951499703E-5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3.2024097639705854E-5</v>
      </c>
      <c r="J419" s="2">
        <v>8.1736128678274692E-6</v>
      </c>
      <c r="K419" s="2">
        <v>9.7818593447589999E-4</v>
      </c>
      <c r="L419" s="2">
        <v>0.82639244262254652</v>
      </c>
      <c r="M419" s="2">
        <v>0.17258917373247254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1.7973425008754873E-5</v>
      </c>
      <c r="X419" s="2">
        <f t="shared" si="81"/>
        <v>9.752499426904795E-5</v>
      </c>
      <c r="Y419" s="2">
        <f t="shared" si="74"/>
        <v>3.7078384122232094E-10</v>
      </c>
      <c r="Z419" s="2">
        <v>4.8384244612390058E-4</v>
      </c>
      <c r="AA419" s="2">
        <f t="shared" si="75"/>
        <v>1.8395382851835881E-9</v>
      </c>
      <c r="AB419" s="2">
        <v>14.769531663889222</v>
      </c>
      <c r="AC419" s="2">
        <f t="shared" si="82"/>
        <v>5.6152822406569346E-5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3.125200681692189E-5</v>
      </c>
      <c r="J420" s="2">
        <v>7.9765496576399645E-6</v>
      </c>
      <c r="K420" s="2">
        <v>9.5949057003101091E-4</v>
      </c>
      <c r="L420" s="2">
        <v>0.82641007240914455</v>
      </c>
      <c r="M420" s="2">
        <v>0.17259120846435239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1.7629786598027941E-5</v>
      </c>
      <c r="X420" s="2">
        <f t="shared" si="81"/>
        <v>9.5660389497256011E-5</v>
      </c>
      <c r="Y420" s="2">
        <f t="shared" si="74"/>
        <v>3.5294592841003274E-10</v>
      </c>
      <c r="Z420" s="2">
        <v>4.7458505328553318E-4</v>
      </c>
      <c r="AA420" s="2">
        <f t="shared" si="75"/>
        <v>1.7510158919663623E-9</v>
      </c>
      <c r="AB420" s="2">
        <v>14.486768762729566</v>
      </c>
      <c r="AC420" s="2">
        <f t="shared" si="82"/>
        <v>5.3449981517895805E-5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3.0498530858648207E-5</v>
      </c>
      <c r="J421" s="2">
        <v>7.7842375788600007E-6</v>
      </c>
      <c r="K421" s="2">
        <v>9.4114827483259239E-4</v>
      </c>
      <c r="L421" s="2">
        <v>0.82642736505023429</v>
      </c>
      <c r="M421" s="2">
        <v>0.1725932039064981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1.7292641089738936E-5</v>
      </c>
      <c r="X421" s="2">
        <f t="shared" si="81"/>
        <v>9.3831015644041919E-5</v>
      </c>
      <c r="Y421" s="2">
        <f t="shared" si="74"/>
        <v>3.3596467365603658E-10</v>
      </c>
      <c r="Z421" s="2">
        <v>4.6550274347677853E-4</v>
      </c>
      <c r="AA421" s="2">
        <f t="shared" si="75"/>
        <v>1.6667460777730186E-9</v>
      </c>
      <c r="AB421" s="2">
        <v>14.209358134521622</v>
      </c>
      <c r="AC421" s="2">
        <f t="shared" si="82"/>
        <v>5.0877019030001676E-5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2.9763220966413813E-5</v>
      </c>
      <c r="J422" s="2">
        <v>7.5965620832183668E-6</v>
      </c>
      <c r="K422" s="2">
        <v>9.2315248794219999E-4</v>
      </c>
      <c r="L422" s="2">
        <v>0.82644432691798286</v>
      </c>
      <c r="M422" s="2">
        <v>0.1725951608110278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1.696186774857722E-5</v>
      </c>
      <c r="X422" s="2">
        <f t="shared" si="81"/>
        <v>9.2036217591615242E-5</v>
      </c>
      <c r="Y422" s="2">
        <f t="shared" si="74"/>
        <v>3.1979901713459978E-10</v>
      </c>
      <c r="Z422" s="2">
        <v>4.5659225673527596E-4</v>
      </c>
      <c r="AA422" s="2">
        <f t="shared" si="75"/>
        <v>1.586524943725118E-9</v>
      </c>
      <c r="AB422" s="2">
        <v>13.937200009398701</v>
      </c>
      <c r="AC422" s="2">
        <f t="shared" si="82"/>
        <v>4.8427705758087282E-5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2.9045639162136301E-5</v>
      </c>
      <c r="J423" s="2">
        <v>7.4134113841682434E-6</v>
      </c>
      <c r="K423" s="2">
        <v>9.0549676761355539E-4</v>
      </c>
      <c r="L423" s="2">
        <v>0.82646096426601734</v>
      </c>
      <c r="M423" s="2">
        <v>0.17259707991582529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1.663734803447614E-5</v>
      </c>
      <c r="X423" s="2">
        <f t="shared" si="81"/>
        <v>9.0275352133724793E-5</v>
      </c>
      <c r="Y423" s="2">
        <f t="shared" si="74"/>
        <v>3.0440986266219936E-10</v>
      </c>
      <c r="Z423" s="2">
        <v>4.4785039248985644E-4</v>
      </c>
      <c r="AA423" s="2">
        <f t="shared" si="75"/>
        <v>1.5101583460910089E-9</v>
      </c>
      <c r="AB423" s="2">
        <v>13.670196438064277</v>
      </c>
      <c r="AC423" s="2">
        <f t="shared" si="82"/>
        <v>4.6096110642827962E-5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2.8345358027245723E-5</v>
      </c>
      <c r="J424" s="2">
        <v>7.2346763903009488E-6</v>
      </c>
      <c r="K424" s="2">
        <v>8.8817478919788135E-4</v>
      </c>
      <c r="L424" s="2">
        <v>0.82647728323158176</v>
      </c>
      <c r="M424" s="2">
        <v>0.17259896194480528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1.6318965564421362E-5</v>
      </c>
      <c r="X424" s="2">
        <f t="shared" si="81"/>
        <v>8.8547787768428077E-5</v>
      </c>
      <c r="Y424" s="2">
        <f t="shared" si="74"/>
        <v>2.8975998403237841E-10</v>
      </c>
      <c r="Z424" s="2">
        <v>4.3927400851236504E-4</v>
      </c>
      <c r="AA424" s="2">
        <f t="shared" si="75"/>
        <v>1.4374614307164564E-9</v>
      </c>
      <c r="AB424" s="2">
        <v>13.408251259583917</v>
      </c>
      <c r="AC424" s="2">
        <f t="shared" si="82"/>
        <v>4.3876586516647253E-5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2.7661960448098096E-5</v>
      </c>
      <c r="J425" s="2">
        <v>7.0602506403670156E-6</v>
      </c>
      <c r="K425" s="2">
        <v>8.7118034308417342E-4</v>
      </c>
      <c r="L425" s="2">
        <v>0.82649328983765591</v>
      </c>
      <c r="M425" s="2">
        <v>0.17260080760817392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1.6006606074148166E-5</v>
      </c>
      <c r="X425" s="2">
        <f t="shared" si="81"/>
        <v>8.6852904490258354E-5</v>
      </c>
      <c r="Y425" s="2">
        <f t="shared" si="74"/>
        <v>2.7581393579193006E-10</v>
      </c>
      <c r="Z425" s="2">
        <v>4.308600198870881E-4</v>
      </c>
      <c r="AA425" s="2">
        <f t="shared" si="75"/>
        <v>1.3682581896127161E-9</v>
      </c>
      <c r="AB425" s="2">
        <v>13.151270069720267</v>
      </c>
      <c r="AC425" s="2">
        <f t="shared" si="82"/>
        <v>4.1763756547704231E-5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2.699503936752692E-5</v>
      </c>
      <c r="J426" s="2">
        <v>6.8900302398638883E-6</v>
      </c>
      <c r="K426" s="2">
        <v>8.5450733267387739E-4</v>
      </c>
      <c r="L426" s="2">
        <v>0.82650898999503675</v>
      </c>
      <c r="M426" s="2">
        <v>0.17260261760268442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1.5700157380837965E-5</v>
      </c>
      <c r="X426" s="2">
        <f t="shared" si="81"/>
        <v>8.5190093587813391E-5</v>
      </c>
      <c r="Y426" s="2">
        <f t="shared" si="74"/>
        <v>2.6253796826872153E-10</v>
      </c>
      <c r="Z426" s="2">
        <v>4.2260539799751342E-4</v>
      </c>
      <c r="AA426" s="2">
        <f t="shared" si="75"/>
        <v>1.3023810386508747E-9</v>
      </c>
      <c r="AB426" s="2">
        <v>12.89916018980267</v>
      </c>
      <c r="AC426" s="2">
        <f t="shared" si="82"/>
        <v>3.9752501329427084E-5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2.6344197542384682E-5</v>
      </c>
      <c r="J427" s="2">
        <v>6.7239137991524692E-6</v>
      </c>
      <c r="K427" s="2">
        <v>8.381497723894477E-4</v>
      </c>
      <c r="L427" s="2">
        <v>0.82652438950438334</v>
      </c>
      <c r="M427" s="2">
        <v>0.17260439261188812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1.5399509346591955E-5</v>
      </c>
      <c r="X427" s="2">
        <f t="shared" si="81"/>
        <v>8.3558757445561122E-5</v>
      </c>
      <c r="Y427" s="2">
        <f t="shared" si="74"/>
        <v>2.4989994664507261E-10</v>
      </c>
      <c r="Z427" s="2">
        <v>4.145071695301558E-4</v>
      </c>
      <c r="AA427" s="2">
        <f t="shared" si="75"/>
        <v>1.2396704153609783E-9</v>
      </c>
      <c r="AB427" s="2">
        <v>12.651830636123096</v>
      </c>
      <c r="AC427" s="2">
        <f t="shared" si="82"/>
        <v>3.7837946584946674E-5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2.5709047306929994E-5</v>
      </c>
      <c r="J428" s="2">
        <v>6.5618023730656557E-6</v>
      </c>
      <c r="K428" s="2">
        <v>8.2210178571626787E-4</v>
      </c>
      <c r="L428" s="2">
        <v>0.82653949405822535</v>
      </c>
      <c r="M428" s="2">
        <v>0.17260613330638086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1.5104553842015811E-5</v>
      </c>
      <c r="X428" s="2">
        <f t="shared" si="81"/>
        <v>8.1958309346247786E-5</v>
      </c>
      <c r="Y428" s="2">
        <f t="shared" si="74"/>
        <v>2.3786927387409811E-10</v>
      </c>
      <c r="Z428" s="2">
        <v>4.0656241549518368E-4</v>
      </c>
      <c r="AA428" s="2">
        <f t="shared" si="75"/>
        <v>1.1799743958818769E-9</v>
      </c>
      <c r="AB428" s="2">
        <v>12.409192089850141</v>
      </c>
      <c r="AC428" s="2">
        <f t="shared" si="82"/>
        <v>3.6015451457235222E-5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2.5089210341919358E-5</v>
      </c>
      <c r="J429" s="2">
        <v>6.4035994019728985E-6</v>
      </c>
      <c r="K429" s="2">
        <v>8.0635760327742254E-4</v>
      </c>
      <c r="L429" s="2">
        <v>0.82655430924293616</v>
      </c>
      <c r="M429" s="2">
        <v>0.17260784034404497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1.4815184710803564E-5</v>
      </c>
      <c r="X429" s="2">
        <f t="shared" si="81"/>
        <v>8.0388173278727687E-5</v>
      </c>
      <c r="Y429" s="2">
        <f t="shared" si="74"/>
        <v>2.2641681727172751E-10</v>
      </c>
      <c r="Z429" s="2">
        <v>3.9876827026358595E-4</v>
      </c>
      <c r="AA429" s="2">
        <f t="shared" si="75"/>
        <v>1.1231483301527534E-9</v>
      </c>
      <c r="AB429" s="2">
        <v>12.171156867453069</v>
      </c>
      <c r="AC429" s="2">
        <f t="shared" si="82"/>
        <v>3.4280597357134878E-5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2.4484317449266087E-5</v>
      </c>
      <c r="J430" s="2">
        <v>6.2492106542656703E-6</v>
      </c>
      <c r="K430" s="2">
        <v>7.9091156094081522E-4</v>
      </c>
      <c r="L430" s="2">
        <v>0.82656884054067137</v>
      </c>
      <c r="M430" s="2">
        <v>0.17260951437028677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1.4531297735209669E-5</v>
      </c>
      <c r="X430" s="2">
        <f t="shared" si="81"/>
        <v>7.8847783750612369E-5</v>
      </c>
      <c r="Y430" s="2">
        <f t="shared" si="74"/>
        <v>2.1551483860748863E-10</v>
      </c>
      <c r="Z430" s="2">
        <v>3.9112192062062127E-4</v>
      </c>
      <c r="AA430" s="2">
        <f t="shared" si="75"/>
        <v>1.0690544944803159E-9</v>
      </c>
      <c r="AB430" s="2">
        <v>11.937638891627822</v>
      </c>
      <c r="AC430" s="2">
        <f t="shared" si="82"/>
        <v>3.2629177342776846E-5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2.3894008332132088E-5</v>
      </c>
      <c r="J431" s="2">
        <v>6.0985441702296002E-6</v>
      </c>
      <c r="K431" s="2">
        <v>7.7575809795813301E-4</v>
      </c>
      <c r="L431" s="2">
        <v>0.82658309333127233</v>
      </c>
      <c r="M431" s="2">
        <v>0.17261115601826965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1.4252790600965959E-5</v>
      </c>
      <c r="X431" s="2">
        <f t="shared" si="81"/>
        <v>7.7336585597907669E-5</v>
      </c>
      <c r="Y431" s="2">
        <f t="shared" si="74"/>
        <v>2.051369275067139E-10</v>
      </c>
      <c r="Z431" s="2">
        <v>3.8362060483529604E-4</v>
      </c>
      <c r="AA431" s="2">
        <f t="shared" si="75"/>
        <v>1.0175617606566399E-9</v>
      </c>
      <c r="AB431" s="2">
        <v>11.708553662717179</v>
      </c>
      <c r="AC431" s="2">
        <f t="shared" si="82"/>
        <v>3.1057186005148191E-5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2.3317931380321612E-5</v>
      </c>
      <c r="J432" s="2">
        <v>5.9515102072698189E-6</v>
      </c>
      <c r="K432" s="2">
        <v>7.6089175513516596E-4</v>
      </c>
      <c r="L432" s="2">
        <v>0.82659707289413664</v>
      </c>
      <c r="M432" s="2">
        <v>0.17261276590914307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1.3979562864308015E-5</v>
      </c>
      <c r="X432" s="2">
        <f t="shared" si="81"/>
        <v>7.585403380609663E-5</v>
      </c>
      <c r="Y432" s="2">
        <f t="shared" si="74"/>
        <v>1.9525793804701671E-10</v>
      </c>
      <c r="Z432" s="2">
        <v>3.7626161174562076E-4</v>
      </c>
      <c r="AA432" s="2">
        <f t="shared" si="75"/>
        <v>9.6854528084163931E-10</v>
      </c>
      <c r="AB432" s="2">
        <v>11.483818230617212</v>
      </c>
      <c r="AC432" s="2">
        <f t="shared" si="82"/>
        <v>2.9560809835756355E-5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2.2755743460849045E-5</v>
      </c>
      <c r="J433" s="2">
        <v>5.8080211864569181E-6</v>
      </c>
      <c r="K433" s="2">
        <v>7.4630717303299579E-4</v>
      </c>
      <c r="L433" s="2">
        <v>0.82661078441005498</v>
      </c>
      <c r="M433" s="2">
        <v>0.17261434465226713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1.3711515918335415E-5</v>
      </c>
      <c r="X433" s="2">
        <f t="shared" si="81"/>
        <v>7.4399593327607955E-5</v>
      </c>
      <c r="Y433" s="2">
        <f t="shared" si="74"/>
        <v>1.8585392835637616E-10</v>
      </c>
      <c r="Z433" s="2">
        <v>3.6904227985939568E-4</v>
      </c>
      <c r="AA433" s="2">
        <f t="shared" si="75"/>
        <v>9.2188618746132924E-10</v>
      </c>
      <c r="AB433" s="2">
        <v>11.263351167162462</v>
      </c>
      <c r="AC433" s="2">
        <f t="shared" si="82"/>
        <v>2.8136418053480532E-5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2.2207109713556073E-5</v>
      </c>
      <c r="J434" s="2">
        <v>5.6679916403616601E-6</v>
      </c>
      <c r="K434" s="2">
        <v>7.3199909019957328E-4</v>
      </c>
      <c r="L434" s="2">
        <v>0.82662423296301568</v>
      </c>
      <c r="M434" s="2">
        <v>0.17261589284543327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1.3448552960704241E-5</v>
      </c>
      <c r="X434" s="2">
        <f t="shared" si="81"/>
        <v>7.2972738906513468E-5</v>
      </c>
      <c r="Y434" s="2">
        <f t="shared" si="74"/>
        <v>1.7690210309950459E-10</v>
      </c>
      <c r="Z434" s="2">
        <v>3.6195999647028408E-4</v>
      </c>
      <c r="AA434" s="2">
        <f t="shared" si="75"/>
        <v>8.7747130740856878E-10</v>
      </c>
      <c r="AB434" s="2">
        <v>11.047072538982158</v>
      </c>
      <c r="AC434" s="2">
        <f t="shared" si="82"/>
        <v>2.6780553868785831E-5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2.1671703351656448E-5</v>
      </c>
      <c r="J435" s="2">
        <v>5.5313381621473812E-6</v>
      </c>
      <c r="K435" s="2">
        <v>7.1796234143121202E-4</v>
      </c>
      <c r="L435" s="2">
        <v>0.82663742354197678</v>
      </c>
      <c r="M435" s="2">
        <v>0.17261741107508066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1.3190578961097543E-5</v>
      </c>
      <c r="X435" s="2">
        <f t="shared" si="81"/>
        <v>7.157295490202064E-5</v>
      </c>
      <c r="Y435" s="2">
        <f t="shared" si="74"/>
        <v>1.6838075869391181E-10</v>
      </c>
      <c r="Z435" s="2">
        <v>3.5501219678893018E-4</v>
      </c>
      <c r="AA435" s="2">
        <f t="shared" si="75"/>
        <v>8.3519288986662709E-10</v>
      </c>
      <c r="AB435" s="2">
        <v>10.834903880820084</v>
      </c>
      <c r="AC435" s="2">
        <f t="shared" si="82"/>
        <v>2.5489926164506998E-5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2.1149205467089537E-5</v>
      </c>
      <c r="J436" s="2">
        <v>5.3979793558897586E-6</v>
      </c>
      <c r="K436" s="2">
        <v>7.0419185606353089E-4</v>
      </c>
      <c r="L436" s="2">
        <v>0.82665036104260714</v>
      </c>
      <c r="M436" s="2">
        <v>0.17261889991650883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1.2937500630361143E-5</v>
      </c>
      <c r="X436" s="2">
        <f t="shared" si="81"/>
        <v>7.0199735121001422E-5</v>
      </c>
      <c r="Y436" s="2">
        <f t="shared" si="74"/>
        <v>1.6026923115112691E-10</v>
      </c>
      <c r="Z436" s="2">
        <v>3.4819636308888578E-4</v>
      </c>
      <c r="AA436" s="2">
        <f t="shared" si="75"/>
        <v>7.9494834710821165E-10</v>
      </c>
      <c r="AB436" s="2">
        <v>10.626768169310701</v>
      </c>
      <c r="AC436" s="2">
        <f t="shared" si="82"/>
        <v>2.4261401573396688E-5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2.0639304840566771E-5</v>
      </c>
      <c r="J437" s="2">
        <v>5.2678357880943514E-6</v>
      </c>
      <c r="K437" s="2">
        <v>6.9068265629138427E-4</v>
      </c>
      <c r="L437" s="2">
        <v>0.82666305026899611</v>
      </c>
      <c r="M437" s="2">
        <v>0.17262035993408636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1.2689226388973296E-5</v>
      </c>
      <c r="X437" s="2">
        <f t="shared" si="81"/>
        <v>6.885258264690659E-5</v>
      </c>
      <c r="Y437" s="2">
        <f t="shared" si="74"/>
        <v>1.5254784638815995E-10</v>
      </c>
      <c r="Z437" s="2">
        <v>3.4151002386710984E-4</v>
      </c>
      <c r="AA437" s="2">
        <f t="shared" si="75"/>
        <v>7.5664000765318141E-10</v>
      </c>
      <c r="AB437" s="2">
        <v>10.422589797204274</v>
      </c>
      <c r="AC437" s="2">
        <f t="shared" si="82"/>
        <v>2.3091996933569693E-5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2.0141697756197767E-5</v>
      </c>
      <c r="J438" s="2">
        <v>5.1408299403830416E-6</v>
      </c>
      <c r="K438" s="2">
        <v>6.7742985551732507E-4</v>
      </c>
      <c r="L438" s="2">
        <v>0.82667549593533307</v>
      </c>
      <c r="M438" s="2">
        <v>0.17262179168145558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1.244566633695765E-5</v>
      </c>
      <c r="X438" s="2">
        <f t="shared" si="81"/>
        <v>6.7531009676511424E-5</v>
      </c>
      <c r="Y438" s="2">
        <f t="shared" si="74"/>
        <v>1.4519787291892137E-10</v>
      </c>
      <c r="Z438" s="2">
        <v>3.3495075301881151E-4</v>
      </c>
      <c r="AA438" s="2">
        <f t="shared" si="75"/>
        <v>7.2017488119740487E-10</v>
      </c>
      <c r="AB438" s="2">
        <v>10.222294548033803</v>
      </c>
      <c r="AC438" s="2">
        <f t="shared" si="82"/>
        <v>2.1978872103869154E-5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1.9656087820585805E-5</v>
      </c>
      <c r="J439" s="2">
        <v>5.0168861633211857E-6</v>
      </c>
      <c r="K439" s="2">
        <v>6.6442865672815276E-4</v>
      </c>
      <c r="L439" s="2">
        <v>0.82668770266755676</v>
      </c>
      <c r="M439" s="2">
        <v>0.17262319570173373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1.2206732223685179E-5</v>
      </c>
      <c r="X439" s="2">
        <f t="shared" si="81"/>
        <v>6.6234537356059026E-5</v>
      </c>
      <c r="Y439" s="2">
        <f t="shared" si="74"/>
        <v>1.3820147679322854E-10</v>
      </c>
      <c r="Z439" s="2">
        <v>3.2851616902640664E-4</v>
      </c>
      <c r="AA439" s="2">
        <f t="shared" si="75"/>
        <v>6.8546443475308787E-10</v>
      </c>
      <c r="AB439" s="2">
        <v>10.025809571216747</v>
      </c>
      <c r="AC439" s="2">
        <f t="shared" si="82"/>
        <v>2.0919323122034145E-5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1.9182185786284818E-5</v>
      </c>
      <c r="J440" s="2">
        <v>4.8959306313579831E-6</v>
      </c>
      <c r="K440" s="2">
        <v>6.516743508991024E-4</v>
      </c>
      <c r="L440" s="2">
        <v>0.82669967500497554</v>
      </c>
      <c r="M440" s="2">
        <v>0.17262457252771024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1.1972337418786339E-5</v>
      </c>
      <c r="X440" s="2">
        <f t="shared" si="81"/>
        <v>6.4962695623427695E-5</v>
      </c>
      <c r="Y440" s="2">
        <f t="shared" si="74"/>
        <v>1.3154167869125337E-10</v>
      </c>
      <c r="Z440" s="2">
        <v>3.2220393416236499E-4</v>
      </c>
      <c r="AA440" s="2">
        <f t="shared" si="75"/>
        <v>6.5242437946738738E-10</v>
      </c>
      <c r="AB440" s="2">
        <v>9.8330633575845372</v>
      </c>
      <c r="AC440" s="2">
        <f t="shared" si="82"/>
        <v>1.9910775689358229E-5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1.8719709379512795E-5</v>
      </c>
      <c r="J441" s="2">
        <v>4.7778912988532146E-6</v>
      </c>
      <c r="K441" s="2">
        <v>6.391623154252394E-4</v>
      </c>
      <c r="L441" s="2">
        <v>0.82671141740185838</v>
      </c>
      <c r="M441" s="2">
        <v>0.17262592268204049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1.1742396882841177E-5</v>
      </c>
      <c r="X441" s="2">
        <f t="shared" si="81"/>
        <v>6.3715023049093608E-5</v>
      </c>
      <c r="Y441" s="2">
        <f t="shared" si="74"/>
        <v>1.252023130557437E-10</v>
      </c>
      <c r="Z441" s="2">
        <v>3.160117537057251E-4</v>
      </c>
      <c r="AA441" s="2">
        <f t="shared" si="75"/>
        <v>6.209744676113967E-10</v>
      </c>
      <c r="AB441" s="2">
        <v>9.6439857153330291</v>
      </c>
      <c r="AC441" s="2">
        <f t="shared" si="82"/>
        <v>1.8950778966302567E-5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1.8268383132018958E-5</v>
      </c>
      <c r="J442" s="2">
        <v>4.6626978571641639E-6</v>
      </c>
      <c r="K442" s="2">
        <v>6.2688801257962802E-4</v>
      </c>
      <c r="L442" s="2">
        <v>0.82672293422899767</v>
      </c>
      <c r="M442" s="2">
        <v>0.17262724667743598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1.1516827139290697E-5</v>
      </c>
      <c r="X442" s="2">
        <f t="shared" si="81"/>
        <v>6.2491066683719983E-5</v>
      </c>
      <c r="Y442" s="2">
        <f t="shared" si="74"/>
        <v>1.1916798918141693E-10</v>
      </c>
      <c r="Z442" s="2">
        <v>3.0993737517205861E-4</v>
      </c>
      <c r="AA442" s="2">
        <f t="shared" si="75"/>
        <v>5.9103829925570395E-10</v>
      </c>
      <c r="AB442" s="2">
        <v>9.4585077463871148</v>
      </c>
      <c r="AC442" s="2">
        <f t="shared" si="82"/>
        <v>1.8036999664264821E-5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1.7827938217004552E-5</v>
      </c>
      <c r="J443" s="2">
        <v>4.550281692767159E-6</v>
      </c>
      <c r="K443" s="2">
        <v>6.1484698799784917E-4</v>
      </c>
      <c r="L443" s="2">
        <v>0.82673422977524391</v>
      </c>
      <c r="M443" s="2">
        <v>0.17262854501685093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1.1295546246237187E-5</v>
      </c>
      <c r="X443" s="2">
        <f t="shared" si="81"/>
        <v>6.1290381905143744E-5</v>
      </c>
      <c r="Y443" s="2">
        <f t="shared" si="74"/>
        <v>1.1342405415391153E-10</v>
      </c>
      <c r="Z443" s="2">
        <v>3.0397858755666846E-4</v>
      </c>
      <c r="AA443" s="2">
        <f t="shared" si="75"/>
        <v>5.6254313817162761E-10</v>
      </c>
      <c r="AB443" s="2">
        <v>9.2765618231728162</v>
      </c>
      <c r="AC443" s="2">
        <f t="shared" si="82"/>
        <v>1.7167216419406224E-5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1.7398112288999569E-5</v>
      </c>
      <c r="J444" s="2">
        <v>4.4405758463887917E-6</v>
      </c>
      <c r="K444" s="2">
        <v>6.0303486918844942E-4</v>
      </c>
      <c r="L444" s="2">
        <v>0.82674530824901304</v>
      </c>
      <c r="M444" s="2">
        <v>0.17262981819366555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1.1078473769132735E-5</v>
      </c>
      <c r="X444" s="2">
        <f t="shared" si="81"/>
        <v>6.0112532270181696E-5</v>
      </c>
      <c r="Y444" s="2">
        <f t="shared" si="74"/>
        <v>1.079565575611292E-10</v>
      </c>
      <c r="Z444" s="2">
        <v>2.9813322059080844E-4</v>
      </c>
      <c r="AA444" s="2">
        <f t="shared" si="75"/>
        <v>5.3541973651909771E-10</v>
      </c>
      <c r="AB444" s="2">
        <v>9.0980815657902969</v>
      </c>
      <c r="AC444" s="2">
        <f t="shared" si="82"/>
        <v>1.6339314435108224E-5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1.6978649327599955E-5</v>
      </c>
      <c r="J445" s="2">
        <v>4.3335149731224684E-6</v>
      </c>
      <c r="K445" s="2">
        <v>5.9144736406890636E-4</v>
      </c>
      <c r="L445" s="2">
        <v>0.82675617377976696</v>
      </c>
      <c r="M445" s="2">
        <v>0.17263106669186581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1.0865530753911834E-5</v>
      </c>
      <c r="X445" s="2">
        <f t="shared" si="81"/>
        <v>5.895708936884617E-5</v>
      </c>
      <c r="Y445" s="2">
        <f t="shared" si="74"/>
        <v>1.0275221788786815E-10</v>
      </c>
      <c r="Z445" s="2">
        <v>2.9239914401071453E-4</v>
      </c>
      <c r="AA445" s="2">
        <f t="shared" si="75"/>
        <v>5.0960216790300267E-10</v>
      </c>
      <c r="AB445" s="2">
        <v>8.9230018195812857</v>
      </c>
      <c r="AC445" s="2">
        <f t="shared" si="82"/>
        <v>1.5551280380268269E-5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1.6569299484972273E-5</v>
      </c>
      <c r="J446" s="2">
        <v>4.2290353035065379E-6</v>
      </c>
      <c r="K446" s="2">
        <v>5.800802595267038E-4</v>
      </c>
      <c r="L446" s="2">
        <v>0.82676683041946708</v>
      </c>
      <c r="M446" s="2">
        <v>0.1726322909862201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1.0656639700123982E-5</v>
      </c>
      <c r="X446" s="2">
        <f t="shared" si="81"/>
        <v>5.7823632678560798E-5</v>
      </c>
      <c r="Y446" s="2">
        <f t="shared" si="74"/>
        <v>9.7798390509706899E-11</v>
      </c>
      <c r="Z446" s="2">
        <v>2.8677426683924135E-4</v>
      </c>
      <c r="AA446" s="2">
        <f t="shared" si="75"/>
        <v>4.8502766839963029E-10</v>
      </c>
      <c r="AB446" s="2">
        <v>8.751258633084527</v>
      </c>
      <c r="AC446" s="2">
        <f t="shared" si="82"/>
        <v>1.4801197531250404E-5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1.6169818937035007E-5</v>
      </c>
      <c r="J447" s="2">
        <v>4.1270746055408169E-6</v>
      </c>
      <c r="K447" s="2">
        <v>5.6892942000511524E-4</v>
      </c>
      <c r="L447" s="2">
        <v>0.82677728214400237</v>
      </c>
      <c r="M447" s="2">
        <v>0.17263349154245231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1.0451724535287532E-5</v>
      </c>
      <c r="X447" s="2">
        <f t="shared" si="81"/>
        <v>5.6711749425002761E-5</v>
      </c>
      <c r="Y447" s="2">
        <f t="shared" si="74"/>
        <v>9.3083037221666754E-11</v>
      </c>
      <c r="Z447" s="2">
        <v>2.8125653667990041E-4</v>
      </c>
      <c r="AA447" s="2">
        <f t="shared" si="75"/>
        <v>4.6163648517374182E-10</v>
      </c>
      <c r="AB447" s="2">
        <v>8.5827892363729621</v>
      </c>
      <c r="AC447" s="2">
        <f t="shared" si="82"/>
        <v>1.4087241145885111E-5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1.5779969738227801E-5</v>
      </c>
      <c r="J448" s="2">
        <v>4.0275721476188805E-6</v>
      </c>
      <c r="K448" s="2">
        <v>5.5799078611329833E-4</v>
      </c>
      <c r="L448" s="2">
        <v>0.82678753285459117</v>
      </c>
      <c r="M448" s="2">
        <v>0.17263466881741202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1.025071058879945E-5</v>
      </c>
      <c r="X448" s="2">
        <f t="shared" si="81"/>
        <v>5.562103444053542E-5</v>
      </c>
      <c r="Y448" s="2">
        <f t="shared" si="74"/>
        <v>8.8594697213165237E-11</v>
      </c>
      <c r="Z448" s="2">
        <v>2.7584393902309865E-4</v>
      </c>
      <c r="AA448" s="2">
        <f t="shared" si="75"/>
        <v>4.3937173232485083E-10</v>
      </c>
      <c r="AB448" s="2">
        <v>8.417532019766405</v>
      </c>
      <c r="AC448" s="2">
        <f t="shared" si="82"/>
        <v>1.340767405846451E-5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1.5399519679782181E-5</v>
      </c>
      <c r="J449" s="2">
        <v>3.9304686623540445E-6</v>
      </c>
      <c r="K449" s="2">
        <v>5.4726037326031094E-4</v>
      </c>
      <c r="L449" s="2">
        <v>0.82679758637915846</v>
      </c>
      <c r="M449" s="2">
        <v>0.17263582325924137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1.0053524567288363E-5</v>
      </c>
      <c r="X449" s="2">
        <f t="shared" si="81"/>
        <v>5.4551090030472349E-5</v>
      </c>
      <c r="Y449" s="2">
        <f t="shared" si="74"/>
        <v>8.4322459437567743E-11</v>
      </c>
      <c r="Z449" s="2">
        <v>2.7053449656438099E-4</v>
      </c>
      <c r="AA449" s="2">
        <f t="shared" si="75"/>
        <v>4.1817925361839552E-10</v>
      </c>
      <c r="AB449" s="2">
        <v>8.2554265129136439</v>
      </c>
      <c r="AC449" s="2">
        <f t="shared" si="82"/>
        <v>1.2760842485202939E-5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1.5028242151409329E-5</v>
      </c>
      <c r="J450" s="2">
        <v>3.8357063112774949E-6</v>
      </c>
      <c r="K450" s="2">
        <v>5.367342703126622E-4</v>
      </c>
      <c r="L450" s="2">
        <v>0.82680744647368798</v>
      </c>
      <c r="M450" s="2">
        <v>0.17263695530753892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9.8600945295235221E-6</v>
      </c>
      <c r="X450" s="2">
        <f t="shared" si="81"/>
        <v>5.3501525836931664E-5</v>
      </c>
      <c r="Y450" s="2">
        <f t="shared" si="74"/>
        <v>8.0255936293263298E-11</v>
      </c>
      <c r="Z450" s="2">
        <v>2.6532626853447908E-4</v>
      </c>
      <c r="AA450" s="2">
        <f t="shared" si="75"/>
        <v>3.9800749177387656E-10</v>
      </c>
      <c r="AB450" s="2">
        <v>8.0964133642378613</v>
      </c>
      <c r="AC450" s="2">
        <f t="shared" si="82"/>
        <v>1.21451720301341E-5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1.4665916006322517E-5</v>
      </c>
      <c r="J451" s="2">
        <v>3.7432286503875281E-6</v>
      </c>
      <c r="K451" s="2">
        <v>5.2640863827502053E-4</v>
      </c>
      <c r="L451" s="2">
        <v>0.82681711682355008</v>
      </c>
      <c r="M451" s="2">
        <v>0.17263806539352047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9.6703498621009132E-6</v>
      </c>
      <c r="X451" s="2">
        <f t="shared" si="81"/>
        <v>5.2471958706907271E-5</v>
      </c>
      <c r="Y451" s="2">
        <f t="shared" ref="Y451:Y503" si="86">X451*Q451</f>
        <v>7.6385238564698689E-11</v>
      </c>
      <c r="Z451" s="2">
        <v>2.602173500409779E-4</v>
      </c>
      <c r="AA451" s="2">
        <f t="shared" ref="AA451:AA503" si="87">Z451*Q451</f>
        <v>3.7880736399758749E-10</v>
      </c>
      <c r="AB451" s="2">
        <v>7.9404343207395032</v>
      </c>
      <c r="AC451" s="2">
        <f t="shared" si="82"/>
        <v>1.1559163881891946E-5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1.4312325429513804E-5</v>
      </c>
      <c r="J452" s="2">
        <v>3.6529805965293972E-6</v>
      </c>
      <c r="K452" s="2">
        <v>5.1627970899370307E-4</v>
      </c>
      <c r="L452" s="2">
        <v>0.82682660104480565</v>
      </c>
      <c r="M452" s="2">
        <v>0.17263915394017684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03" si="91">(1/r_H)*(1 - EXP(-r_H*LOOKUP(U452,$A$18:$B$38)))</f>
        <v>5.4260662184054196</v>
      </c>
      <c r="W452" s="2">
        <f t="shared" ref="W452:W503" si="92">L452-L451</f>
        <v>9.4842212555734662E-6</v>
      </c>
      <c r="X452" s="2">
        <f t="shared" ref="X452:X503" si="93">W452*V452</f>
        <v>5.1462012562749821E-5</v>
      </c>
      <c r="Y452" s="2">
        <f t="shared" si="86"/>
        <v>7.2700951560397137E-11</v>
      </c>
      <c r="Z452" s="2">
        <v>2.5520587142140682E-4</v>
      </c>
      <c r="AA452" s="2">
        <f t="shared" si="87"/>
        <v>3.6053214346239003E-10</v>
      </c>
      <c r="AB452" s="2">
        <v>7.7874322081506913</v>
      </c>
      <c r="AC452" s="2">
        <f t="shared" ref="AC452:AC503" si="94">AB452*S452</f>
        <v>1.100139119227614E-5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1.396725980920655E-5</v>
      </c>
      <c r="J453" s="2">
        <v>3.5649083945857192E-6</v>
      </c>
      <c r="K453" s="2">
        <v>5.0634378388257856E-4</v>
      </c>
      <c r="L453" s="2">
        <v>0.82683590268548701</v>
      </c>
      <c r="M453" s="2">
        <v>0.17264022136242882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9.301640681358414E-6</v>
      </c>
      <c r="X453" s="2">
        <f t="shared" si="93"/>
        <v>5.0471318276864457E-5</v>
      </c>
      <c r="Y453" s="2">
        <f t="shared" si="86"/>
        <v>6.919411239345044E-11</v>
      </c>
      <c r="Z453" s="2">
        <v>2.5028999760757197E-4</v>
      </c>
      <c r="AA453" s="2">
        <f t="shared" si="87"/>
        <v>3.4313734645115157E-10</v>
      </c>
      <c r="AB453" s="2">
        <v>7.6373509114354343</v>
      </c>
      <c r="AC453" s="2">
        <f t="shared" si="94"/>
        <v>1.0470495627936178E-5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1.363051361140715E-5</v>
      </c>
      <c r="J454" s="2">
        <v>3.4789595854579178E-6</v>
      </c>
      <c r="K454" s="2">
        <v>4.9659723267101851E-4</v>
      </c>
      <c r="L454" s="2">
        <v>0.8268450252268551</v>
      </c>
      <c r="M454" s="2">
        <v>0.17264126806727925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9.1225413680895429E-6</v>
      </c>
      <c r="X454" s="2">
        <f t="shared" si="93"/>
        <v>4.9499513543396631E-5</v>
      </c>
      <c r="Y454" s="2">
        <f t="shared" si="86"/>
        <v>6.5856188340060143E-11</v>
      </c>
      <c r="Z454" s="2">
        <v>2.4546792750094272E-4</v>
      </c>
      <c r="AA454" s="2">
        <f t="shared" si="87"/>
        <v>3.2658062489389539E-10</v>
      </c>
      <c r="AB454" s="2">
        <v>7.4901353556299233</v>
      </c>
      <c r="AC454" s="2">
        <f t="shared" si="94"/>
        <v>9.9651840869194026E-6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1.3301886257481306E-5</v>
      </c>
      <c r="J455" s="2">
        <v>3.3950829748196219E-6</v>
      </c>
      <c r="K455" s="2">
        <v>4.8703649217354047E-4</v>
      </c>
      <c r="L455" s="2">
        <v>0.82685397208463418</v>
      </c>
      <c r="M455" s="2">
        <v>0.17264229445396218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8.9468577790796644E-6</v>
      </c>
      <c r="X455" s="2">
        <f t="shared" si="93"/>
        <v>4.8546242755941907E-5</v>
      </c>
      <c r="Y455" s="2">
        <f t="shared" si="86"/>
        <v>6.2679056237609991E-11</v>
      </c>
      <c r="Z455" s="2">
        <v>2.4073789335891404E-4</v>
      </c>
      <c r="AA455" s="2">
        <f t="shared" si="87"/>
        <v>3.1082166404155466E-10</v>
      </c>
      <c r="AB455" s="2">
        <v>7.345731487017348</v>
      </c>
      <c r="AC455" s="2">
        <f t="shared" si="94"/>
        <v>9.4842255722207967E-6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1.2981182004681888E-5</v>
      </c>
      <c r="J456" s="2">
        <v>3.31322860262341E-6</v>
      </c>
      <c r="K456" s="2">
        <v>4.7765806508078836E-4</v>
      </c>
      <c r="L456" s="2">
        <v>0.82686274661022474</v>
      </c>
      <c r="M456" s="2">
        <v>0.17264330091408936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8.7745255905602448E-6</v>
      </c>
      <c r="X456" s="2">
        <f t="shared" si="93"/>
        <v>4.761115688947281E-5</v>
      </c>
      <c r="Y456" s="2">
        <f t="shared" si="86"/>
        <v>5.9654982869682047E-11</v>
      </c>
      <c r="Z456" s="2">
        <v>2.3609816019176411E-4</v>
      </c>
      <c r="AA456" s="2">
        <f t="shared" si="87"/>
        <v>2.9582208503144589E-10</v>
      </c>
      <c r="AB456" s="2">
        <v>7.2040862546316831</v>
      </c>
      <c r="AC456" s="2">
        <f t="shared" si="94"/>
        <v>9.026448214846636E-6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1.2668209829557226E-5</v>
      </c>
      <c r="J457" s="2">
        <v>3.2333477133427347E-6</v>
      </c>
      <c r="K457" s="2">
        <v>4.6845851877150237E-4</v>
      </c>
      <c r="L457" s="2">
        <v>0.82687135209189377</v>
      </c>
      <c r="M457" s="2">
        <v>0.17264428783179406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8.6054816690328551E-6</v>
      </c>
      <c r="X457" s="2">
        <f t="shared" si="93"/>
        <v>4.6693913377446263E-5</v>
      </c>
      <c r="Y457" s="2">
        <f t="shared" si="86"/>
        <v>5.6776606279627083E-11</v>
      </c>
      <c r="Z457" s="2">
        <v>2.3154702517013214E-4</v>
      </c>
      <c r="AA457" s="2">
        <f t="shared" si="87"/>
        <v>2.8154535211121105E-10</v>
      </c>
      <c r="AB457" s="2">
        <v>7.0651475920850206</v>
      </c>
      <c r="AC457" s="2">
        <f t="shared" si="94"/>
        <v>8.5907364392597642E-6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1.2362783314170402E-5</v>
      </c>
      <c r="J458" s="2">
        <v>3.1553927269313089E-6</v>
      </c>
      <c r="K458" s="2">
        <v>4.594344841451357E-4</v>
      </c>
      <c r="L458" s="2">
        <v>0.82687979175594395</v>
      </c>
      <c r="M458" s="2">
        <v>0.17264525558387203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8.4396640501749332E-6</v>
      </c>
      <c r="X458" s="2">
        <f t="shared" si="93"/>
        <v>4.5794175997344867E-5</v>
      </c>
      <c r="Y458" s="2">
        <f t="shared" si="86"/>
        <v>5.4036917985481177E-11</v>
      </c>
      <c r="Z458" s="2">
        <v>2.270828170428427E-4</v>
      </c>
      <c r="AA458" s="2">
        <f t="shared" si="87"/>
        <v>2.6795668429905975E-10</v>
      </c>
      <c r="AB458" s="2">
        <v>6.9288643997131016</v>
      </c>
      <c r="AC458" s="2">
        <f t="shared" si="94"/>
        <v>8.1760282644134836E-6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1.2064720535061746E-5</v>
      </c>
      <c r="J459" s="2">
        <v>3.0793172104826485E-6</v>
      </c>
      <c r="K459" s="2">
        <v>4.505826544747797E-4</v>
      </c>
      <c r="L459" s="2">
        <v>0.82688806876786181</v>
      </c>
      <c r="M459" s="2">
        <v>0.17264620453992005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8.2770119178565693E-6</v>
      </c>
      <c r="X459" s="2">
        <f t="shared" si="93"/>
        <v>4.4911614756820581E-5</v>
      </c>
      <c r="Y459" s="2">
        <f t="shared" si="86"/>
        <v>5.1429246043084763E-11</v>
      </c>
      <c r="Z459" s="2">
        <v>2.2270389556490624E-4</v>
      </c>
      <c r="AA459" s="2">
        <f t="shared" si="87"/>
        <v>2.5502297126873201E-10</v>
      </c>
      <c r="AB459" s="2">
        <v>6.7951865270337501</v>
      </c>
      <c r="AC459" s="2">
        <f t="shared" si="94"/>
        <v>7.7813127339047708E-6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1.1773843954888417E-5</v>
      </c>
      <c r="J460" s="2">
        <v>3.0050758505728989E-6</v>
      </c>
      <c r="K460" s="2">
        <v>4.4189978428006455E-4</v>
      </c>
      <c r="L460" s="2">
        <v>0.82689618623344485</v>
      </c>
      <c r="M460" s="2">
        <v>0.17264713506247176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8.1174655830462683E-6</v>
      </c>
      <c r="X460" s="2">
        <f t="shared" si="93"/>
        <v>4.4045905779236008E-5</v>
      </c>
      <c r="Y460" s="2">
        <f t="shared" si="86"/>
        <v>4.8947238915943934E-11</v>
      </c>
      <c r="Z460" s="2">
        <v>2.1840865093552709E-4</v>
      </c>
      <c r="AA460" s="2">
        <f t="shared" si="87"/>
        <v>2.4271269325763146E-10</v>
      </c>
      <c r="AB460" s="2">
        <v>6.6640647555130368</v>
      </c>
      <c r="AC460" s="2">
        <f t="shared" si="94"/>
        <v>7.4056274690845046E-6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1.1489980316676524E-5</v>
      </c>
      <c r="J461" s="2">
        <v>2.9326244262704601E-6</v>
      </c>
      <c r="K461" s="2">
        <v>4.3338268821970725E-4</v>
      </c>
      <c r="L461" s="2">
        <v>0.82690414719990835</v>
      </c>
      <c r="M461" s="2">
        <v>0.17264804750713111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7.9609664634938682E-6</v>
      </c>
      <c r="X461" s="2">
        <f t="shared" si="93"/>
        <v>4.3196731193422539E-5</v>
      </c>
      <c r="Y461" s="2">
        <f t="shared" si="86"/>
        <v>4.6584850119066624E-11</v>
      </c>
      <c r="Z461" s="2">
        <v>2.1419550324595343E-4</v>
      </c>
      <c r="AA461" s="2">
        <f t="shared" si="87"/>
        <v>2.3099584480619577E-10</v>
      </c>
      <c r="AB461" s="2">
        <v>6.5354507816340437</v>
      </c>
      <c r="AC461" s="2">
        <f t="shared" si="94"/>
        <v>7.0480563392564541E-6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1.1212960540622787E-5</v>
      </c>
      <c r="J462" s="2">
        <v>2.8619197827963495E-6</v>
      </c>
      <c r="K462" s="2">
        <v>4.250282400033838E-4</v>
      </c>
      <c r="L462" s="2">
        <v>0.82691195465697209</v>
      </c>
      <c r="M462" s="2">
        <v>0.17264894222270322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7.8074570637465257E-6</v>
      </c>
      <c r="X462" s="2">
        <f t="shared" si="93"/>
        <v>4.2363779025245788E-5</v>
      </c>
      <c r="Y462" s="2">
        <f t="shared" si="86"/>
        <v>4.4336323596963817E-11</v>
      </c>
      <c r="Z462" s="2">
        <v>2.1006290193700648E-4</v>
      </c>
      <c r="AA462" s="2">
        <f t="shared" si="87"/>
        <v>2.1984386214568499E-10</v>
      </c>
      <c r="AB462" s="2">
        <v>6.4092972002631878</v>
      </c>
      <c r="AC462" s="2">
        <f t="shared" si="94"/>
        <v>6.7077272433755507E-6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1.094261962338428E-5</v>
      </c>
      <c r="J463" s="2">
        <v>2.7929198058195981E-6</v>
      </c>
      <c r="K463" s="2">
        <v>4.1683337132260669E-4</v>
      </c>
      <c r="L463" s="2">
        <v>0.82691961153792748</v>
      </c>
      <c r="M463" s="2">
        <v>0.1726498195513228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7.6568809553867467E-6</v>
      </c>
      <c r="X463" s="2">
        <f t="shared" si="93"/>
        <v>4.1546743090375838E-5</v>
      </c>
      <c r="Y463" s="2">
        <f t="shared" si="86"/>
        <v>4.2196179800241031E-11</v>
      </c>
      <c r="Z463" s="2">
        <v>2.0600932526612707E-4</v>
      </c>
      <c r="AA463" s="2">
        <f t="shared" si="87"/>
        <v>2.0922955406026747E-10</v>
      </c>
      <c r="AB463" s="2">
        <v>6.2855574883091476</v>
      </c>
      <c r="AC463" s="2">
        <f t="shared" si="94"/>
        <v>6.3838099979221482E-6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1.067879653979627E-5</v>
      </c>
      <c r="J464" s="2">
        <v>2.7255833963723812E-6</v>
      </c>
      <c r="K464" s="2">
        <v>4.0879507080029428E-4</v>
      </c>
      <c r="L464" s="2">
        <v>0.8269271207206853</v>
      </c>
      <c r="M464" s="2">
        <v>0.17265067982858029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7.5091827578255277E-6</v>
      </c>
      <c r="X464" s="2">
        <f t="shared" si="93"/>
        <v>4.0745322890069544E-5</v>
      </c>
      <c r="Y464" s="2">
        <f t="shared" si="86"/>
        <v>4.0159202429381053E-11</v>
      </c>
      <c r="Z464" s="2">
        <v>2.0203327978378244E-4</v>
      </c>
      <c r="AA464" s="2">
        <f t="shared" si="87"/>
        <v>1.9912703605758196E-10</v>
      </c>
      <c r="AB464" s="2">
        <v>6.1641859886694963</v>
      </c>
      <c r="AC464" s="2">
        <f t="shared" si="94"/>
        <v>6.0755143258826717E-6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1.0421334146959599E-5</v>
      </c>
      <c r="J465" s="2">
        <v>2.6598704463699343E-6</v>
      </c>
      <c r="K465" s="2">
        <v>4.0091038295872271E-4</v>
      </c>
      <c r="L465" s="2">
        <v>0.82693448502880451</v>
      </c>
      <c r="M465" s="2">
        <v>0.17265152338364551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7.3643081192065196E-6</v>
      </c>
      <c r="X465" s="2">
        <f t="shared" si="93"/>
        <v>3.9959223507555245E-5</v>
      </c>
      <c r="Y465" s="2">
        <f t="shared" si="86"/>
        <v>3.8220425811424087E-11</v>
      </c>
      <c r="Z465" s="2">
        <v>1.981332998190766E-4</v>
      </c>
      <c r="AA465" s="2">
        <f t="shared" si="87"/>
        <v>1.8951166768983525E-10</v>
      </c>
      <c r="AB465" s="2">
        <v>6.0451378944602396</v>
      </c>
      <c r="AC465" s="2">
        <f t="shared" si="94"/>
        <v>5.782087942008205E-6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1.0170079090640498E-5</v>
      </c>
      <c r="J466" s="2">
        <v>2.5957418147206783E-6</v>
      </c>
      <c r="K466" s="2">
        <v>3.9317640720555613E-4</v>
      </c>
      <c r="L466" s="2">
        <v>0.82694170723250204</v>
      </c>
      <c r="M466" s="2">
        <v>0.17265235053938915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7.2222036975322368E-6</v>
      </c>
      <c r="X466" s="2">
        <f t="shared" si="93"/>
        <v>3.9188155505622381E-5</v>
      </c>
      <c r="Y466" s="2">
        <f t="shared" si="86"/>
        <v>3.6375122880124899E-11</v>
      </c>
      <c r="Z466" s="2">
        <v>1.943079469744109E-4</v>
      </c>
      <c r="AA466" s="2">
        <f t="shared" si="87"/>
        <v>1.8035999287501391E-10</v>
      </c>
      <c r="AB466" s="2">
        <v>5.9283692335235063</v>
      </c>
      <c r="AC466" s="2">
        <f t="shared" si="94"/>
        <v>5.5028147297524757E-6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9.9248817139270679E-6</v>
      </c>
      <c r="J467" s="2">
        <v>2.5331593040123192E-6</v>
      </c>
      <c r="K467" s="2">
        <v>3.8559029683765493E-4</v>
      </c>
      <c r="L467" s="2">
        <v>0.82694879004964461</v>
      </c>
      <c r="M467" s="2">
        <v>0.17265316161250191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7.0828171425674213E-6</v>
      </c>
      <c r="X467" s="2">
        <f t="shared" si="93"/>
        <v>3.8431834828427889E-5</v>
      </c>
      <c r="Y467" s="2">
        <f t="shared" si="86"/>
        <v>3.4618793733609897E-11</v>
      </c>
      <c r="Z467" s="2">
        <v>1.9055580962904354E-4</v>
      </c>
      <c r="AA467" s="2">
        <f t="shared" si="87"/>
        <v>1.7164968307496094E-10</v>
      </c>
      <c r="AB467" s="2">
        <v>5.813836853208727</v>
      </c>
      <c r="AC467" s="2">
        <f t="shared" si="94"/>
        <v>5.2370130055100922E-6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9.6855959680880218E-6</v>
      </c>
      <c r="J468" s="2">
        <v>2.4720856377600421E-6</v>
      </c>
      <c r="K468" s="2">
        <v>3.7814925806236714E-4</v>
      </c>
      <c r="L468" s="2">
        <v>0.82695573614672246</v>
      </c>
      <c r="M468" s="2">
        <v>0.17265395691361141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6.9460970778534303E-6</v>
      </c>
      <c r="X468" s="2">
        <f t="shared" si="93"/>
        <v>3.7689982703905098E-5</v>
      </c>
      <c r="Y468" s="2">
        <f t="shared" si="86"/>
        <v>3.2947154738473226E-11</v>
      </c>
      <c r="Z468" s="2">
        <v>1.8687550245139934E-4</v>
      </c>
      <c r="AA468" s="2">
        <f t="shared" si="87"/>
        <v>1.6335948319387931E-10</v>
      </c>
      <c r="AB468" s="2">
        <v>5.7014984054227229</v>
      </c>
      <c r="AC468" s="2">
        <f t="shared" si="94"/>
        <v>4.9840338659841748E-6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9.4520793255805945E-6</v>
      </c>
      <c r="J469" s="2">
        <v>2.4124844382032416E-6</v>
      </c>
      <c r="K469" s="2">
        <v>3.7085054903601136E-4</v>
      </c>
      <c r="L469" s="2">
        <v>0.8269625481398053</v>
      </c>
      <c r="M469" s="2">
        <v>0.17265473674739701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6.811993082833645E-6</v>
      </c>
      <c r="X469" s="2">
        <f t="shared" si="93"/>
        <v>3.6962325546775033E-5</v>
      </c>
      <c r="Y469" s="2">
        <f t="shared" si="86"/>
        <v>3.1356128154419883E-11</v>
      </c>
      <c r="Z469" s="2">
        <v>1.8326566591998235E-4</v>
      </c>
      <c r="AA469" s="2">
        <f t="shared" si="87"/>
        <v>1.5546916006732292E-10</v>
      </c>
      <c r="AB469" s="2">
        <v>5.5913123319441445</v>
      </c>
      <c r="AC469" s="2">
        <f t="shared" si="94"/>
        <v>4.7432596147112758E-6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9.22419269515581E-6</v>
      </c>
      <c r="J470" s="2">
        <v>2.354320204637566E-6</v>
      </c>
      <c r="K470" s="2">
        <v>3.6369147891926538E-4</v>
      </c>
      <c r="L470" s="2">
        <v>0.82696922859548061</v>
      </c>
      <c r="M470" s="2">
        <v>0.17265550141270242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6.6804556753119471E-6</v>
      </c>
      <c r="X470" s="2">
        <f t="shared" si="93"/>
        <v>3.6248594863364922E-5</v>
      </c>
      <c r="Y470" s="2">
        <f t="shared" si="86"/>
        <v>2.9841832255769811E-11</v>
      </c>
      <c r="Z470" s="2">
        <v>1.7972496585274831E-4</v>
      </c>
      <c r="AA470" s="2">
        <f t="shared" si="87"/>
        <v>1.4795945341793589E-10</v>
      </c>
      <c r="AB470" s="2">
        <v>5.4832378499978427</v>
      </c>
      <c r="AC470" s="2">
        <f t="shared" si="94"/>
        <v>4.5141022639610783E-6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9.0018003390105299E-6</v>
      </c>
      <c r="J471" s="2">
        <v>2.2975582922693702E-6</v>
      </c>
      <c r="K471" s="2">
        <v>3.5666940694917791E-4</v>
      </c>
      <c r="L471" s="2">
        <v>0.82697578003177541</v>
      </c>
      <c r="M471" s="2">
        <v>0.17265625120264619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6.5514362947993732E-6</v>
      </c>
      <c r="X471" s="2">
        <f t="shared" si="93"/>
        <v>3.5548527161246051E-5</v>
      </c>
      <c r="Y471" s="2">
        <f t="shared" si="86"/>
        <v>2.8400571928500625E-11</v>
      </c>
      <c r="Z471" s="2">
        <v>1.7625209294479304E-4</v>
      </c>
      <c r="AA471" s="2">
        <f t="shared" si="87"/>
        <v>1.4081202916008274E-10</v>
      </c>
      <c r="AB471" s="2">
        <v>5.3772349380847668</v>
      </c>
      <c r="AC471" s="2">
        <f t="shared" si="94"/>
        <v>4.2960021084083076E-6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8.7847697919369332E-6</v>
      </c>
      <c r="J472" s="2">
        <v>2.2421648915799797E-6</v>
      </c>
      <c r="K472" s="2">
        <v>3.4978174152752549E-4</v>
      </c>
      <c r="L472" s="2">
        <v>0.82698220491906083</v>
      </c>
      <c r="M472" s="2">
        <v>0.17265698640473021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6.4248872854166805E-6</v>
      </c>
      <c r="X472" s="2">
        <f t="shared" si="93"/>
        <v>3.4861863856461946E-5</v>
      </c>
      <c r="Y472" s="2">
        <f t="shared" si="86"/>
        <v>2.7028829714125594E-11</v>
      </c>
      <c r="Z472" s="2">
        <v>1.7284576231421837E-4</v>
      </c>
      <c r="AA472" s="2">
        <f t="shared" si="87"/>
        <v>1.3400943494113478E-10</v>
      </c>
      <c r="AB472" s="2">
        <v>5.2732643220630759</v>
      </c>
      <c r="AC472" s="2">
        <f t="shared" si="94"/>
        <v>4.0884263671461049E-6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8.572971782421289E-6</v>
      </c>
      <c r="J473" s="2">
        <v>2.1881070081874779E-6</v>
      </c>
      <c r="K473" s="2">
        <v>3.430259393252414E-4</v>
      </c>
      <c r="L473" s="2">
        <v>0.82698850568094007</v>
      </c>
      <c r="M473" s="2">
        <v>0.17265770730094612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6.3007618792410014E-6</v>
      </c>
      <c r="X473" s="2">
        <f t="shared" si="93"/>
        <v>3.4188351183166245E-5</v>
      </c>
      <c r="Y473" s="2">
        <f t="shared" si="86"/>
        <v>2.5723257283228008E-11</v>
      </c>
      <c r="Z473" s="2">
        <v>1.695047130560367E-4</v>
      </c>
      <c r="AA473" s="2">
        <f t="shared" si="87"/>
        <v>1.2753505781252953E-10</v>
      </c>
      <c r="AB473" s="2">
        <v>5.1712874614762132</v>
      </c>
      <c r="AC473" s="2">
        <f t="shared" si="94"/>
        <v>3.8908678907739074E-6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8.3662801556450045E-6</v>
      </c>
      <c r="J474" s="2">
        <v>2.1353524431940157E-6</v>
      </c>
      <c r="K474" s="2">
        <v>3.3639950440264636E-4</v>
      </c>
      <c r="L474" s="2">
        <v>0.82699468469512072</v>
      </c>
      <c r="M474" s="2">
        <v>0.1726584141678798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6.1790141806516985E-6</v>
      </c>
      <c r="X474" s="2">
        <f t="shared" si="93"/>
        <v>3.3527740108682225E-5</v>
      </c>
      <c r="Y474" s="2">
        <f t="shared" si="86"/>
        <v>2.4480667320233901E-11</v>
      </c>
      <c r="Z474" s="2">
        <v>1.6622770780397899E-4</v>
      </c>
      <c r="AA474" s="2">
        <f t="shared" si="87"/>
        <v>1.2137308392880528E-10</v>
      </c>
      <c r="AB474" s="2">
        <v>5.071266536123761</v>
      </c>
      <c r="AC474" s="2">
        <f t="shared" si="94"/>
        <v>3.702843930448262E-6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8.1645717983420922E-6</v>
      </c>
      <c r="J475" s="2">
        <v>2.0838697740069452E-6</v>
      </c>
      <c r="K475" s="2">
        <v>3.2989998734521674E-4</v>
      </c>
      <c r="L475" s="2">
        <v>0.82700074429427062</v>
      </c>
      <c r="M475" s="2">
        <v>0.17265910727681383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6.0595991498990642E-6</v>
      </c>
      <c r="X475" s="2">
        <f t="shared" si="93"/>
        <v>3.287978624434551E-5</v>
      </c>
      <c r="Y475" s="2">
        <f t="shared" si="86"/>
        <v>2.3298025792511412E-11</v>
      </c>
      <c r="Z475" s="2">
        <v>1.6301353230007294E-4</v>
      </c>
      <c r="AA475" s="2">
        <f t="shared" si="87"/>
        <v>1.1550846017767628E-10</v>
      </c>
      <c r="AB475" s="2">
        <v>4.9731644328709628</v>
      </c>
      <c r="AC475" s="2">
        <f t="shared" si="94"/>
        <v>3.5238949659337857E-6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7.9677265654683072E-6</v>
      </c>
      <c r="J476" s="2">
        <v>2.0336283356223463E-6</v>
      </c>
      <c r="K476" s="2">
        <v>3.2352498441462778E-4</v>
      </c>
      <c r="L476" s="2">
        <v>0.82700668676685818</v>
      </c>
      <c r="M476" s="2">
        <v>0.1726597868938281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5.9424725875611983E-6</v>
      </c>
      <c r="X476" s="2">
        <f t="shared" si="93"/>
        <v>3.2244249761166059E-5</v>
      </c>
      <c r="Y476" s="2">
        <f t="shared" si="86"/>
        <v>2.2172444592334299E-11</v>
      </c>
      <c r="Z476" s="2">
        <v>1.5986099497185862E-4</v>
      </c>
      <c r="AA476" s="2">
        <f t="shared" si="87"/>
        <v>1.099268576488283E-10</v>
      </c>
      <c r="AB476" s="2">
        <v>4.8769447326928423</v>
      </c>
      <c r="AC476" s="2">
        <f t="shared" si="94"/>
        <v>3.3535835898325513E-6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7.7756272086382615E-6</v>
      </c>
      <c r="J477" s="2">
        <v>1.984598202359804E-6</v>
      </c>
      <c r="K477" s="2">
        <v>3.1727213671481596E-4</v>
      </c>
      <c r="L477" s="2">
        <v>0.82701251435797762</v>
      </c>
      <c r="M477" s="2">
        <v>0.17266045327989854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5.8275911194449748E-6</v>
      </c>
      <c r="X477" s="2">
        <f t="shared" si="93"/>
        <v>3.1620895307899797E-5</v>
      </c>
      <c r="Y477" s="2">
        <f t="shared" si="86"/>
        <v>2.1101174531917907E-11</v>
      </c>
      <c r="Z477" s="2">
        <v>1.5676892651711385E-4</v>
      </c>
      <c r="AA477" s="2">
        <f t="shared" si="87"/>
        <v>1.0461463685351749E-10</v>
      </c>
      <c r="AB477" s="2">
        <v>4.7825716979489545</v>
      </c>
      <c r="AC477" s="2">
        <f t="shared" si="94"/>
        <v>3.1914934453048108E-6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7.5881593062878972E-6</v>
      </c>
      <c r="J478" s="2">
        <v>1.9367501700375533E-6</v>
      </c>
      <c r="K478" s="2">
        <v>3.1113912937280635E-4</v>
      </c>
      <c r="L478" s="2">
        <v>0.827018229270159</v>
      </c>
      <c r="M478" s="2">
        <v>0.17266110669099388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5.7149121813759862E-6</v>
      </c>
      <c r="X478" s="2">
        <f t="shared" si="93"/>
        <v>3.1009491928517866E-5</v>
      </c>
      <c r="Y478" s="2">
        <f t="shared" si="86"/>
        <v>2.008159867262467E-11</v>
      </c>
      <c r="Z478" s="2">
        <v>1.537361794959606E-4</v>
      </c>
      <c r="AA478" s="2">
        <f t="shared" si="87"/>
        <v>9.9558814611253441E-11</v>
      </c>
      <c r="AB478" s="2">
        <v>4.6900102598848212</v>
      </c>
      <c r="AC478" s="2">
        <f t="shared" si="94"/>
        <v>3.0372282147223395E-6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7.4052111955207261E-6</v>
      </c>
      <c r="J479" s="2">
        <v>1.8900557385773758E-6</v>
      </c>
      <c r="K479" s="2">
        <v>3.0512369073405597E-4</v>
      </c>
      <c r="L479" s="2">
        <v>0.82702383366416299</v>
      </c>
      <c r="M479" s="2">
        <v>0.17266174737817083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5.6043940039884887E-6</v>
      </c>
      <c r="X479" s="2">
        <f t="shared" si="93"/>
        <v>3.0409812979675828E-5</v>
      </c>
      <c r="Y479" s="2">
        <f t="shared" si="86"/>
        <v>1.9111225972981159E-11</v>
      </c>
      <c r="Z479" s="2">
        <v>1.5076162793022747E-4</v>
      </c>
      <c r="AA479" s="2">
        <f t="shared" si="87"/>
        <v>9.4747032523834975E-11</v>
      </c>
      <c r="AB479" s="2">
        <v>4.5992260063561901</v>
      </c>
      <c r="AC479" s="2">
        <f t="shared" si="94"/>
        <v>2.890410656817588E-6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7.2266739055972263E-6</v>
      </c>
      <c r="J480" s="2">
        <v>1.844487095028887E-6</v>
      </c>
      <c r="K480" s="2">
        <v>2.9922359157206785E-4</v>
      </c>
      <c r="L480" s="2">
        <v>0.82702932965976206</v>
      </c>
      <c r="M480" s="2">
        <v>0.17266237558766728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5.4959955990696585E-6</v>
      </c>
      <c r="X480" s="2">
        <f t="shared" si="93"/>
        <v>2.982163605661673E-5</v>
      </c>
      <c r="Y480" s="2">
        <f t="shared" si="86"/>
        <v>1.8187685245562603E-11</v>
      </c>
      <c r="Z480" s="2">
        <v>1.4784416690994496E-4</v>
      </c>
      <c r="AA480" s="2">
        <f t="shared" si="87"/>
        <v>9.0167526960811618E-11</v>
      </c>
      <c r="AB480" s="2">
        <v>4.5101851697723285</v>
      </c>
      <c r="AC480" s="2">
        <f t="shared" si="94"/>
        <v>2.750681690008182E-6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7.0524410930277966E-6</v>
      </c>
      <c r="J481" s="2">
        <v>1.800017097003102E-6</v>
      </c>
      <c r="K481" s="2">
        <v>2.9343664431203423E-4</v>
      </c>
      <c r="L481" s="2">
        <v>0.82703471933650619</v>
      </c>
      <c r="M481" s="2">
        <v>0.17266299156099377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5.3896767441274918E-6</v>
      </c>
      <c r="X481" s="2">
        <f t="shared" si="93"/>
        <v>2.9244742909435494E-5</v>
      </c>
      <c r="Y481" s="2">
        <f t="shared" si="86"/>
        <v>1.7308719396601096E-11</v>
      </c>
      <c r="Z481" s="2">
        <v>1.4498271220685178E-4</v>
      </c>
      <c r="AA481" s="2">
        <f t="shared" si="87"/>
        <v>8.5809100484070886E-11</v>
      </c>
      <c r="AB481" s="2">
        <v>4.4228546152545816</v>
      </c>
      <c r="AC481" s="2">
        <f t="shared" si="94"/>
        <v>2.6176995196871559E-6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6.8824089782305943E-6</v>
      </c>
      <c r="J482" s="2">
        <v>1.7566192565054144E-6</v>
      </c>
      <c r="K482" s="2">
        <v>2.8776070226827079E-4</v>
      </c>
      <c r="L482" s="2">
        <v>0.82704000473447559</v>
      </c>
      <c r="M482" s="2">
        <v>0.17266359553502342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5.2853979694011954E-6</v>
      </c>
      <c r="X482" s="2">
        <f t="shared" si="93"/>
        <v>2.8678919372596427E-5</v>
      </c>
      <c r="Y482" s="2">
        <f t="shared" si="86"/>
        <v>1.6472179949027057E-11</v>
      </c>
      <c r="Z482" s="2">
        <v>1.4217619989479266E-4</v>
      </c>
      <c r="AA482" s="2">
        <f t="shared" si="87"/>
        <v>8.166109464269676E-11</v>
      </c>
      <c r="AB482" s="2">
        <v>4.3372018290065446</v>
      </c>
      <c r="AC482" s="2">
        <f t="shared" si="94"/>
        <v>2.4911388073747011E-6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6.7164762837165319E-6</v>
      </c>
      <c r="J483" s="2">
        <v>1.7142677241583541E-6</v>
      </c>
      <c r="K483" s="2">
        <v>2.8219365889520839E-4</v>
      </c>
      <c r="L483" s="2">
        <v>0.82704518785501902</v>
      </c>
      <c r="M483" s="2">
        <v>0.17266418774207998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5.1831205434282879E-6</v>
      </c>
      <c r="X483" s="2">
        <f t="shared" si="93"/>
        <v>2.8123955286619372E-5</v>
      </c>
      <c r="Y483" s="2">
        <f t="shared" si="86"/>
        <v>1.567602182252657E-11</v>
      </c>
      <c r="Z483" s="2">
        <v>1.3942358597689045E-4</v>
      </c>
      <c r="AA483" s="2">
        <f t="shared" si="87"/>
        <v>7.7713364072531357E-11</v>
      </c>
      <c r="AB483" s="2">
        <v>4.2531949068921922</v>
      </c>
      <c r="AC483" s="2">
        <f t="shared" si="94"/>
        <v>2.3706898797276282E-6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6.5545441737646172E-6</v>
      </c>
      <c r="J484" s="2">
        <v>1.6729372738047318E-6</v>
      </c>
      <c r="K484" s="2">
        <v>2.7673344705171106E-4</v>
      </c>
      <c r="L484" s="2">
        <v>0.82705027066147851</v>
      </c>
      <c r="M484" s="2">
        <v>0.17266476841002429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5.0828064594998779E-6</v>
      </c>
      <c r="X484" s="2">
        <f t="shared" si="93"/>
        <v>2.7579644424585141E-5</v>
      </c>
      <c r="Y484" s="2">
        <f t="shared" si="86"/>
        <v>1.4918298366023167E-11</v>
      </c>
      <c r="Z484" s="2">
        <v>1.3672384601937576E-4</v>
      </c>
      <c r="AA484" s="2">
        <f t="shared" si="87"/>
        <v>7.3956251838005263E-11</v>
      </c>
      <c r="AB484" s="2">
        <v>4.1708025432184144</v>
      </c>
      <c r="AC484" s="2">
        <f t="shared" si="94"/>
        <v>2.2560579754985903E-6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6.3965161955516997E-6</v>
      </c>
      <c r="J485" s="2">
        <v>1.6326032874819956E-6</v>
      </c>
      <c r="K485" s="2">
        <v>2.7137803827849459E-4</v>
      </c>
      <c r="L485" s="2">
        <v>0.82705525507990141</v>
      </c>
      <c r="M485" s="2">
        <v>0.17266533776233919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4.9844184228930999E-6</v>
      </c>
      <c r="X485" s="2">
        <f t="shared" si="93"/>
        <v>2.7045784422857869E-5</v>
      </c>
      <c r="Y485" s="2">
        <f t="shared" si="86"/>
        <v>1.419715662988342E-11</v>
      </c>
      <c r="Z485" s="2">
        <v>1.3407597479196134E-4</v>
      </c>
      <c r="AA485" s="2">
        <f t="shared" si="87"/>
        <v>7.0380565956779074E-11</v>
      </c>
      <c r="AB485" s="2">
        <v>4.0899940197184508</v>
      </c>
      <c r="AC485" s="2">
        <f t="shared" si="94"/>
        <v>2.1469625286280973E-6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6.2422982217015607E-6</v>
      </c>
      <c r="J486" s="2">
        <v>1.5932417407588522E-6</v>
      </c>
      <c r="K486" s="2">
        <v>2.6612544208842151E-4</v>
      </c>
      <c r="L486" s="2">
        <v>0.82706014299973851</v>
      </c>
      <c r="M486" s="2">
        <v>0.17266589601821275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4.8879198371043486E-6</v>
      </c>
      <c r="X486" s="2">
        <f t="shared" si="93"/>
        <v>2.6522176706385626E-5</v>
      </c>
      <c r="Y486" s="2">
        <f t="shared" si="86"/>
        <v>1.3510832861234562E-11</v>
      </c>
      <c r="Z486" s="2">
        <v>1.3147898591464797E-4</v>
      </c>
      <c r="AA486" s="2">
        <f t="shared" si="87"/>
        <v>6.6977557050576785E-11</v>
      </c>
      <c r="AB486" s="2">
        <v>4.0107391947327615</v>
      </c>
      <c r="AC486" s="2">
        <f t="shared" si="94"/>
        <v>2.0431364857391261E-6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6.0917983942191238E-6</v>
      </c>
      <c r="J487" s="2">
        <v>1.5548291884254163E-6</v>
      </c>
      <c r="K487" s="2">
        <v>2.6097370526945369E-4</v>
      </c>
      <c r="L487" s="2">
        <v>0.82706493627453004</v>
      </c>
      <c r="M487" s="2">
        <v>0.17266644339261999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4.7932747915258034E-6</v>
      </c>
      <c r="X487" s="2">
        <f t="shared" si="93"/>
        <v>2.6008626421832441E-5</v>
      </c>
      <c r="Y487" s="2">
        <f t="shared" si="86"/>
        <v>1.2857648218839425E-11</v>
      </c>
      <c r="Z487" s="2">
        <v>1.2893191151085249E-4</v>
      </c>
      <c r="AA487" s="2">
        <f t="shared" si="87"/>
        <v>6.3738897068301125E-11</v>
      </c>
      <c r="AB487" s="2">
        <v>3.9330084925839452</v>
      </c>
      <c r="AC487" s="2">
        <f t="shared" si="94"/>
        <v>1.9443256563869484E-6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5.9449270697764009E-6</v>
      </c>
      <c r="J488" s="2">
        <v>1.5173427505283662E-6</v>
      </c>
      <c r="K488" s="2">
        <v>2.5592091120004535E-4</v>
      </c>
      <c r="L488" s="2">
        <v>0.82706963672257872</v>
      </c>
      <c r="M488" s="2">
        <v>0.17266698009640302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4.7004480486778633E-6</v>
      </c>
      <c r="X488" s="2">
        <f t="shared" si="93"/>
        <v>2.5504942368300627E-5</v>
      </c>
      <c r="Y488" s="2">
        <f t="shared" si="86"/>
        <v>1.223600469158157E-11</v>
      </c>
      <c r="Z488" s="2">
        <v>1.2643380186674861E-4</v>
      </c>
      <c r="AA488" s="2">
        <f t="shared" si="87"/>
        <v>6.0656659030086993E-11</v>
      </c>
      <c r="AB488" s="2">
        <v>3.8567728931423466</v>
      </c>
      <c r="AC488" s="2">
        <f t="shared" si="94"/>
        <v>1.8502880944952594E-6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5.8015967663175679E-6</v>
      </c>
      <c r="J489" s="2">
        <v>1.4807600987427875E-6</v>
      </c>
      <c r="K489" s="2">
        <v>2.509651791767647E-4</v>
      </c>
      <c r="L489" s="2">
        <v>0.8270742461276106</v>
      </c>
      <c r="M489" s="2">
        <v>0.1726675063363497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4.6094050318856716E-6</v>
      </c>
      <c r="X489" s="2">
        <f t="shared" si="93"/>
        <v>2.5010936930462799E-5</v>
      </c>
      <c r="Y489" s="2">
        <f t="shared" si="86"/>
        <v>1.1644381213361525E-11</v>
      </c>
      <c r="Z489" s="2">
        <v>1.2398372509671391E-4</v>
      </c>
      <c r="AA489" s="2">
        <f t="shared" si="87"/>
        <v>5.7723297743410086E-11</v>
      </c>
      <c r="AB489" s="2">
        <v>3.7820039215790766</v>
      </c>
      <c r="AC489" s="2">
        <f t="shared" si="94"/>
        <v>1.7607935094848971E-6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5.6617221109513826E-6</v>
      </c>
      <c r="J490" s="2">
        <v>1.4450594430725881E-6</v>
      </c>
      <c r="K490" s="2">
        <v>2.461046637539346E-4</v>
      </c>
      <c r="L490" s="2">
        <v>0.82707876623942334</v>
      </c>
      <c r="M490" s="2">
        <v>0.17266802231527087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4.520111812733596E-6</v>
      </c>
      <c r="X490" s="2">
        <f t="shared" si="93"/>
        <v>2.452642601048905E-5</v>
      </c>
      <c r="Y490" s="2">
        <f t="shared" si="86"/>
        <v>1.1081329963285499E-11</v>
      </c>
      <c r="Z490" s="2">
        <v>1.215807668147782E-4</v>
      </c>
      <c r="AA490" s="2">
        <f t="shared" si="87"/>
        <v>5.4931631444697586E-11</v>
      </c>
      <c r="AB490" s="2">
        <v>3.7086736383032122</v>
      </c>
      <c r="AC490" s="2">
        <f t="shared" si="94"/>
        <v>1.675622705672679E-6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5.5252197890998937E-6</v>
      </c>
      <c r="J491" s="2">
        <v>1.4102195188715606E-6</v>
      </c>
      <c r="K491" s="2">
        <v>2.4133755409508554E-4</v>
      </c>
      <c r="L491" s="2">
        <v>0.82708319877452308</v>
      </c>
      <c r="M491" s="2">
        <v>0.17266852823207604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4.4325350997409529E-6</v>
      </c>
      <c r="X491" s="2">
        <f t="shared" si="93"/>
        <v>2.4051228966600682E-5</v>
      </c>
      <c r="Y491" s="2">
        <f t="shared" si="86"/>
        <v>1.0545472845892194E-11</v>
      </c>
      <c r="Z491" s="2">
        <v>1.1922402981196947E-4</v>
      </c>
      <c r="AA491" s="2">
        <f t="shared" si="87"/>
        <v>5.2274824322112981E-11</v>
      </c>
      <c r="AB491" s="2">
        <v>3.6367546290799688</v>
      </c>
      <c r="AC491" s="2">
        <f t="shared" si="94"/>
        <v>1.594567048585875E-6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5.3920084948731638E-6</v>
      </c>
      <c r="J492" s="2">
        <v>1.3762195741773639E-6</v>
      </c>
      <c r="K492" s="2">
        <v>2.3666207333601936E-4</v>
      </c>
      <c r="L492" s="2">
        <v>0.82708754541674934</v>
      </c>
      <c r="M492" s="2">
        <v>0.17266902428184772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4.3466422262605775E-6</v>
      </c>
      <c r="X492" s="2">
        <f t="shared" si="93"/>
        <v>2.3585168547407045E-5</v>
      </c>
      <c r="Y492" s="2">
        <f t="shared" si="86"/>
        <v>1.0035498137803022E-11</v>
      </c>
      <c r="Z492" s="2">
        <v>1.1691263373945571E-4</v>
      </c>
      <c r="AA492" s="2">
        <f t="shared" si="87"/>
        <v>4.9746369877307687E-11</v>
      </c>
      <c r="AB492" s="2">
        <v>3.5662199953267466</v>
      </c>
      <c r="AC492" s="2">
        <f t="shared" si="94"/>
        <v>1.5174279569026905E-6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5.262008882640437E-6</v>
      </c>
      <c r="J493" s="2">
        <v>1.3430393573508779E-6</v>
      </c>
      <c r="K493" s="2">
        <v>2.3207647795928332E-4</v>
      </c>
      <c r="L493" s="2">
        <v>0.82709180781788849</v>
      </c>
      <c r="M493" s="2">
        <v>0.17266951065591432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4.262401139154548E-6</v>
      </c>
      <c r="X493" s="2">
        <f t="shared" si="93"/>
        <v>2.3128070830459271E-5</v>
      </c>
      <c r="Y493" s="2">
        <f t="shared" si="86"/>
        <v>9.5501572966949601E-12</v>
      </c>
      <c r="Z493" s="2">
        <v>1.146457147973826E-4</v>
      </c>
      <c r="AA493" s="2">
        <f t="shared" si="87"/>
        <v>4.7340075085946585E-11</v>
      </c>
      <c r="AB493" s="2">
        <v>3.497043344583934</v>
      </c>
      <c r="AC493" s="2">
        <f t="shared" si="94"/>
        <v>1.4440164187906723E-6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5.135143519768913E-6</v>
      </c>
      <c r="J494" s="2">
        <v>1.3106591050135693E-6</v>
      </c>
      <c r="K494" s="2">
        <v>2.2757905717985864E-4</v>
      </c>
      <c r="L494" s="2">
        <v>0.82709598759827574</v>
      </c>
      <c r="M494" s="2">
        <v>0.17266998754192175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4.1797803872478667E-6</v>
      </c>
      <c r="X494" s="2">
        <f t="shared" si="93"/>
        <v>2.2679765159599171E-5</v>
      </c>
      <c r="Y494" s="2">
        <f t="shared" si="86"/>
        <v>9.0882619224461996E-12</v>
      </c>
      <c r="Z494" s="2">
        <v>1.124224254293085E-4</v>
      </c>
      <c r="AA494" s="2">
        <f t="shared" si="87"/>
        <v>4.505004531873597E-11</v>
      </c>
      <c r="AB494" s="2">
        <v>3.4291987811574716</v>
      </c>
      <c r="AC494" s="2">
        <f t="shared" si="94"/>
        <v>1.3741525314737063E-6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5.0113368405019767E-6</v>
      </c>
      <c r="J495" s="2">
        <v>1.2790595302756839E-6</v>
      </c>
      <c r="K495" s="2">
        <v>2.2316813234187033E-4</v>
      </c>
      <c r="L495" s="2">
        <v>0.82710008634738597</v>
      </c>
      <c r="M495" s="2">
        <v>0.17267045512390353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4.0987491102262297E-6</v>
      </c>
      <c r="X495" s="2">
        <f t="shared" si="93"/>
        <v>2.2240084084717817E-5</v>
      </c>
      <c r="Y495" s="2">
        <f t="shared" si="86"/>
        <v>8.6486808647314194E-12</v>
      </c>
      <c r="Z495" s="2">
        <v>1.1024193402213994E-4</v>
      </c>
      <c r="AA495" s="2">
        <f t="shared" si="87"/>
        <v>4.2870669986514244E-11</v>
      </c>
      <c r="AB495" s="2">
        <v>3.3626608969301617</v>
      </c>
      <c r="AC495" s="2">
        <f t="shared" si="94"/>
        <v>1.3076650629142385E-6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4.8905151009494013E-6</v>
      </c>
      <c r="J496" s="2">
        <v>1.2482218112482541E-6</v>
      </c>
      <c r="K496" s="2">
        <v>2.1884205632612838E-4</v>
      </c>
      <c r="L496" s="2">
        <v>0.82710410562441417</v>
      </c>
      <c r="M496" s="2">
        <v>0.17267091358234968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4.0192770281999302E-6</v>
      </c>
      <c r="X496" s="2">
        <f t="shared" si="93"/>
        <v>2.1808863305128568E-5</v>
      </c>
      <c r="Y496" s="2">
        <f t="shared" si="86"/>
        <v>8.2303374704266367E-12</v>
      </c>
      <c r="Z496" s="2">
        <v>1.0810342461147214E-4</v>
      </c>
      <c r="AA496" s="2">
        <f t="shared" si="87"/>
        <v>4.079660887470518E-11</v>
      </c>
      <c r="AB496" s="2">
        <v>3.2974047623388172</v>
      </c>
      <c r="AC496" s="2">
        <f t="shared" si="94"/>
        <v>1.2443910345505473E-6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4.7726063351627341E-6</v>
      </c>
      <c r="J497" s="2">
        <v>1.2181275798320771E-6</v>
      </c>
      <c r="K497" s="2">
        <v>2.1459921296831309E-4</v>
      </c>
      <c r="L497" s="2">
        <v>0.82710804695884443</v>
      </c>
      <c r="M497" s="2">
        <v>0.17267136309427439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3.9413344302685616E-6</v>
      </c>
      <c r="X497" s="2">
        <f t="shared" si="93"/>
        <v>2.1385941607518413E-5</v>
      </c>
      <c r="Y497" s="2">
        <f t="shared" si="86"/>
        <v>7.8322069606709107E-12</v>
      </c>
      <c r="Z497" s="2">
        <v>1.0600609659224092E-4</v>
      </c>
      <c r="AA497" s="2">
        <f t="shared" si="87"/>
        <v>3.8822779134093237E-11</v>
      </c>
      <c r="AB497" s="2">
        <v>3.2334059175143501</v>
      </c>
      <c r="AC497" s="2">
        <f t="shared" si="94"/>
        <v>1.1841753240795947E-6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4.6575403122696813E-6</v>
      </c>
      <c r="J498" s="2">
        <v>1.1887589107769877E-6</v>
      </c>
      <c r="K498" s="2">
        <v>2.1043801648762105E-4</v>
      </c>
      <c r="L498" s="2">
        <v>0.82711191185100918</v>
      </c>
      <c r="M498" s="2">
        <v>0.17267180383328223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3.8648921647510548E-6</v>
      </c>
      <c r="X498" s="2">
        <f t="shared" si="93"/>
        <v>2.0971160812935491E-5</v>
      </c>
      <c r="Y498" s="2">
        <f t="shared" si="86"/>
        <v>7.4533139369046995E-12</v>
      </c>
      <c r="Z498" s="2">
        <v>1.0394916443459366E-4</v>
      </c>
      <c r="AA498" s="2">
        <f t="shared" si="87"/>
        <v>3.6944342896462937E-11</v>
      </c>
      <c r="AB498" s="2">
        <v>3.1706403635819629</v>
      </c>
      <c r="AC498" s="2">
        <f t="shared" si="94"/>
        <v>1.1268702873243624E-6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4.5452484946419723E-6</v>
      </c>
      <c r="J499" s="2">
        <v>1.1600983110049092E-6</v>
      </c>
      <c r="K499" s="2">
        <v>2.0635691092569052E-4</v>
      </c>
      <c r="L499" s="2">
        <v>0.82711570177263749</v>
      </c>
      <c r="M499" s="2">
        <v>0.17267223596963327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3.7899216283054926E-6</v>
      </c>
      <c r="X499" s="2">
        <f t="shared" si="93"/>
        <v>2.0564365717752494E-5</v>
      </c>
      <c r="Y499" s="2">
        <f t="shared" si="86"/>
        <v>7.0927300040497476E-12</v>
      </c>
      <c r="Z499" s="2">
        <v>1.0193185740488876E-4</v>
      </c>
      <c r="AA499" s="2">
        <f t="shared" si="87"/>
        <v>3.5156695485144767E-11</v>
      </c>
      <c r="AB499" s="2">
        <v>3.1090845541186618</v>
      </c>
      <c r="AC499" s="2">
        <f t="shared" si="94"/>
        <v>1.0723353982704381E-6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4.4356639970717881E-6</v>
      </c>
      <c r="J500" s="2">
        <v>1.1321287091903209E-6</v>
      </c>
      <c r="K500" s="2">
        <v>2.023543695956284E-4</v>
      </c>
      <c r="L500" s="2">
        <v>0.82711941816739343</v>
      </c>
      <c r="M500" s="2">
        <v>0.17267265967030682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3.7163947559371024E-6</v>
      </c>
      <c r="X500" s="2">
        <f t="shared" si="93"/>
        <v>2.0165404039449366E-5</v>
      </c>
      <c r="Y500" s="2">
        <f t="shared" si="86"/>
        <v>6.7495715092529392E-12</v>
      </c>
      <c r="Z500" s="2">
        <v>9.9953419291734169E-5</v>
      </c>
      <c r="AA500" s="2">
        <f t="shared" si="87"/>
        <v>3.3455454191947041E-11</v>
      </c>
      <c r="AB500" s="2">
        <v>3.0487153867653309</v>
      </c>
      <c r="AC500" s="2">
        <f t="shared" si="94"/>
        <v>1.0204369064005236E-6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4.3287215469324246E-6</v>
      </c>
      <c r="J501" s="2">
        <v>1.1048334455919387E-6</v>
      </c>
      <c r="K501" s="2">
        <v>1.9842889454096342E-4</v>
      </c>
      <c r="L501" s="2">
        <v>0.82712306245140443</v>
      </c>
      <c r="M501" s="2">
        <v>0.17267307509906418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3.6442840110062491E-6</v>
      </c>
      <c r="X501" s="2">
        <f t="shared" si="93"/>
        <v>1.9774126362396011E-5</v>
      </c>
      <c r="Y501" s="2">
        <f t="shared" si="86"/>
        <v>6.4229973888819645E-12</v>
      </c>
      <c r="Z501" s="2">
        <v>9.8013108136977235E-5</v>
      </c>
      <c r="AA501" s="2">
        <f t="shared" si="87"/>
        <v>3.1836447593315057E-11</v>
      </c>
      <c r="AB501" s="2">
        <v>2.9895101949906837</v>
      </c>
      <c r="AC501" s="2">
        <f t="shared" si="94"/>
        <v>9.7104751049717326E-7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4.2243574452994764E-6</v>
      </c>
      <c r="J502" s="2">
        <v>1.0781962621295491E-6</v>
      </c>
      <c r="K502" s="2">
        <v>1.9457901600435369E-4</v>
      </c>
      <c r="L502" s="2">
        <v>0.82712663601378034</v>
      </c>
      <c r="M502" s="2">
        <v>0.17267348241651004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3.5735623759025614E-6</v>
      </c>
      <c r="X502" s="2">
        <f t="shared" si="93"/>
        <v>1.9390386087249498E-5</v>
      </c>
      <c r="Y502" s="2">
        <f t="shared" si="86"/>
        <v>6.1122071197821162E-12</v>
      </c>
      <c r="Z502" s="2">
        <v>9.6110195971559699E-5</v>
      </c>
      <c r="AA502" s="2">
        <f t="shared" si="87"/>
        <v>3.0295705379858686E-11</v>
      </c>
      <c r="AB502" s="2">
        <v>2.9314467400044224</v>
      </c>
      <c r="AC502" s="2">
        <f t="shared" si="94"/>
        <v>9.2404604812377388E-7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4.1225095290093733E-6</v>
      </c>
      <c r="J503" s="2">
        <v>1.0522012927000891E-6</v>
      </c>
      <c r="K503" s="2">
        <v>1.9080329190587902E-4</v>
      </c>
      <c r="L503" s="2">
        <v>0.82713014021712183</v>
      </c>
      <c r="M503" s="2">
        <v>0.17267388178015269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3.5042033414978135E-6</v>
      </c>
      <c r="X503" s="2">
        <f t="shared" si="93"/>
        <v>1.9014039373724676E-5</v>
      </c>
      <c r="Y503" s="2">
        <f t="shared" si="86"/>
        <v>2.9082193832677303E-12</v>
      </c>
      <c r="Z503" s="2">
        <v>9.42439685561528E-5</v>
      </c>
      <c r="AA503" s="2">
        <f t="shared" si="87"/>
        <v>1.4414724337314123E-11</v>
      </c>
      <c r="AB503" s="2">
        <v>2.8745032028170048</v>
      </c>
      <c r="AC503" s="2">
        <f t="shared" si="94"/>
        <v>4.3965860001582608E-7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0235B-7C5E-6149-860D-0094DFED9193}">
  <dimension ref="A1:AB503"/>
  <sheetViews>
    <sheetView topLeftCell="F1" zoomScale="169" zoomScaleNormal="169" workbookViewId="0">
      <selection activeCell="N6" sqref="N6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m2_P_soc</f>
        <v>0.88724949324233338</v>
      </c>
      <c r="C3" s="52">
        <v>0.10427666078124999</v>
      </c>
      <c r="D3" s="52">
        <v>6.2002217812500001E-3</v>
      </c>
      <c r="E3" s="52">
        <v>2.2736241951666668E-3</v>
      </c>
      <c r="F3" s="53">
        <v>2.7580823749999997E-4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0.34758886927083338</v>
      </c>
      <c r="C4" s="50">
        <v>0.56816291125170826</v>
      </c>
      <c r="D4" s="50">
        <v>7.8449857714375001E-2</v>
      </c>
      <c r="E4" s="50">
        <v>5.7983617630833328E-3</v>
      </c>
      <c r="F4" s="55">
        <v>3.8042232485833334E-3</v>
      </c>
      <c r="H4" s="2">
        <f>H3+1</f>
        <v>1</v>
      </c>
      <c r="I4" s="2" cm="1">
        <f t="array" ref="I4:M4">MMULT(I3:$M$3,_xlfn.ANCHORARRAY($B$3))</f>
        <v>0.88724949324233338</v>
      </c>
      <c r="J4" s="2">
        <v>0.10427666078124999</v>
      </c>
      <c r="K4" s="2">
        <v>6.2002217812500001E-3</v>
      </c>
      <c r="L4" s="2">
        <v>2.2736241951666668E-3</v>
      </c>
      <c r="M4" s="2">
        <v>2.7580823749999997E-4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7.8517845081414496E-3</v>
      </c>
      <c r="X4" s="2">
        <f t="shared" si="2"/>
        <v>7.6197292063112394E-3</v>
      </c>
      <c r="Y4" s="2">
        <v>2.8736079716538108E-2</v>
      </c>
      <c r="Z4" s="2">
        <f t="shared" si="3"/>
        <v>2.7886800212608288E-2</v>
      </c>
      <c r="AA4" s="2">
        <v>2284.6089563284168</v>
      </c>
      <c r="AB4" s="2">
        <f t="shared" si="4"/>
        <v>2217.0885575738307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0.82345706987107026</v>
      </c>
      <c r="J5" s="2">
        <v>0.15176554560024857</v>
      </c>
      <c r="K5" s="2">
        <v>1.9759081998977038E-2</v>
      </c>
      <c r="L5" s="2">
        <v>5.0183025297041248E-3</v>
      </c>
      <c r="M5" s="2">
        <v>7.5189777138928704E-4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2.1405231861867383E-2</v>
      </c>
      <c r="X5" s="2">
        <f t="shared" si="2"/>
        <v>2.0158688200654237E-2</v>
      </c>
      <c r="Y5" s="2">
        <v>4.711073315030824E-2</v>
      </c>
      <c r="Z5" s="2">
        <f t="shared" si="3"/>
        <v>4.4367217632112044E-2</v>
      </c>
      <c r="AA5" s="2">
        <v>2550.3625521277904</v>
      </c>
      <c r="AB5" s="2">
        <f t="shared" si="4"/>
        <v>2401.8409993753626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0.78336388233938536</v>
      </c>
      <c r="J6" s="2">
        <v>0.17209490775880876</v>
      </c>
      <c r="K6" s="2">
        <v>3.6379427880504744E-2</v>
      </c>
      <c r="L6" s="2">
        <v>8.1617820213011963E-3</v>
      </c>
      <c r="M6" s="2">
        <v>1.1565966935701316E-3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3.2926311712287361E-2</v>
      </c>
      <c r="X6" s="2">
        <f t="shared" si="2"/>
        <v>3.009238308982071E-2</v>
      </c>
      <c r="Y6" s="2">
        <v>6.0304352828899885E-2</v>
      </c>
      <c r="Z6" s="2">
        <f t="shared" si="3"/>
        <v>5.5114028657930816E-2</v>
      </c>
      <c r="AA6" s="2">
        <v>2800.7988139215768</v>
      </c>
      <c r="AB6" s="2">
        <f t="shared" si="4"/>
        <v>2559.7373797135965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0.75485748202511926</v>
      </c>
      <c r="J7" s="2">
        <v>0.17946451363082611</v>
      </c>
      <c r="K7" s="2">
        <v>5.4016917778068683E-2</v>
      </c>
      <c r="L7" s="2">
        <v>1.1661086565986061E-2</v>
      </c>
      <c r="M7" s="2">
        <v>1.5190705026355317E-3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4.3245315468028088E-2</v>
      </c>
      <c r="X7" s="2">
        <f t="shared" si="2"/>
        <v>3.8355154080874719E-2</v>
      </c>
      <c r="Y7" s="2">
        <v>7.0807169299211672E-2</v>
      </c>
      <c r="Z7" s="2">
        <f t="shared" si="3"/>
        <v>6.2800325517562525E-2</v>
      </c>
      <c r="AA7" s="2">
        <v>3037.8267852445733</v>
      </c>
      <c r="AB7" s="2">
        <f t="shared" si="4"/>
        <v>2694.3106590401953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0.7321267857641498</v>
      </c>
      <c r="J8" s="2">
        <v>0.18067909812218391</v>
      </c>
      <c r="K8" s="2">
        <v>7.1706560504528172E-2</v>
      </c>
      <c r="L8" s="2">
        <v>1.5487555609138302E-2</v>
      </c>
      <c r="M8" s="2">
        <v>1.8535649577361363E-3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5.1323177106239258E-2</v>
      </c>
      <c r="X8" s="2">
        <f t="shared" si="2"/>
        <v>4.4174267910816044E-2</v>
      </c>
      <c r="Y8" s="2">
        <v>7.981977181253154E-2</v>
      </c>
      <c r="Z8" s="2">
        <f t="shared" si="3"/>
        <v>6.8701514275473885E-2</v>
      </c>
      <c r="AA8" s="2">
        <v>3262.5683715849577</v>
      </c>
      <c r="AB8" s="2">
        <f t="shared" si="4"/>
        <v>2808.1186210552851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0.71238116307554422</v>
      </c>
      <c r="J9" s="2">
        <v>0.17899889887942819</v>
      </c>
      <c r="K9" s="2">
        <v>8.9000273459213269E-2</v>
      </c>
      <c r="L9" s="2">
        <v>1.961966458581459E-2</v>
      </c>
      <c r="M9" s="2">
        <v>2.1671667498415663E-3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6.0006466164918268E-2</v>
      </c>
      <c r="X9" s="2">
        <f t="shared" si="2"/>
        <v>5.0121613679614624E-2</v>
      </c>
      <c r="Y9" s="2">
        <v>8.7924401200282332E-2</v>
      </c>
      <c r="Z9" s="2">
        <f t="shared" si="3"/>
        <v>7.3440633178769324E-2</v>
      </c>
      <c r="AA9" s="2">
        <v>3475.7620235570002</v>
      </c>
      <c r="AB9" s="2">
        <f t="shared" si="4"/>
        <v>2903.200480231726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0.69427785079638538</v>
      </c>
      <c r="J10" s="2">
        <v>0.17598526438716691</v>
      </c>
      <c r="K10" s="2">
        <v>0.10569730932299887</v>
      </c>
      <c r="L10" s="2">
        <v>2.4039575493449161E-2</v>
      </c>
      <c r="M10" s="2">
        <v>2.4635235049736948E-3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6.8212259097502295E-2</v>
      </c>
      <c r="X10" s="2">
        <f t="shared" si="2"/>
        <v>5.5291782606471933E-2</v>
      </c>
      <c r="Y10" s="2">
        <v>9.5406714642387508E-2</v>
      </c>
      <c r="Z10" s="2">
        <f t="shared" si="3"/>
        <v>7.7335179848892488E-2</v>
      </c>
      <c r="AA10" s="2">
        <v>3677.9563989864214</v>
      </c>
      <c r="AB10" s="2">
        <f t="shared" si="4"/>
        <v>2981.293514383633</v>
      </c>
    </row>
    <row r="11" spans="1:28" x14ac:dyDescent="0.2">
      <c r="A11" s="90" t="s">
        <v>45</v>
      </c>
      <c r="B11" s="2">
        <f>c_S1</f>
        <v>4000</v>
      </c>
      <c r="C11" s="91">
        <f>dw_S1*(1/r_H)*(1-EXP(-r_H))*Delta_t</f>
        <v>0.24628722042909873</v>
      </c>
      <c r="H11" s="2">
        <f t="shared" si="10"/>
        <v>8</v>
      </c>
      <c r="I11" s="2" cm="1">
        <f t="array" ref="I11:M11">MMULT(_xlfn.ANCHORARRAY(I10),_xlfn.ANCHORARRAY($B$3))</f>
        <v>0.67716819034513331</v>
      </c>
      <c r="J11" s="2">
        <v>0.17238527608704429</v>
      </c>
      <c r="K11" s="2">
        <v>0.12171505797705354</v>
      </c>
      <c r="L11" s="2">
        <v>2.8731475590769207E-2</v>
      </c>
      <c r="M11" s="2">
        <v>2.7446270392763555E-3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7.599570710453947E-2</v>
      </c>
      <c r="X11" s="2">
        <f t="shared" si="2"/>
        <v>5.9780340529884166E-2</v>
      </c>
      <c r="Y11" s="2">
        <v>0.10241001711745115</v>
      </c>
      <c r="Z11" s="2">
        <f t="shared" si="3"/>
        <v>8.0558572716889723E-2</v>
      </c>
      <c r="AA11" s="2">
        <v>3869.6033546942472</v>
      </c>
      <c r="AB11" s="2">
        <f t="shared" si="4"/>
        <v>3043.9378100790955</v>
      </c>
    </row>
    <row r="12" spans="1:28" x14ac:dyDescent="0.2">
      <c r="A12" s="90" t="s">
        <v>46</v>
      </c>
      <c r="B12" s="2">
        <f>c_S2</f>
        <v>15000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0.66073633691758371</v>
      </c>
      <c r="J12" s="2">
        <v>0.16855575799501696</v>
      </c>
      <c r="K12" s="2">
        <v>0.13702713169822706</v>
      </c>
      <c r="L12" s="2">
        <v>3.3680773389172719E-2</v>
      </c>
      <c r="M12" s="2">
        <v>3.0116683010042648E-3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8.3389786234668389E-2</v>
      </c>
      <c r="X12" s="2">
        <f t="shared" si="2"/>
        <v>6.3658052848679439E-2</v>
      </c>
      <c r="Y12" s="2">
        <v>0.10900919190256933</v>
      </c>
      <c r="Z12" s="2">
        <f t="shared" si="3"/>
        <v>8.3215381792652365E-2</v>
      </c>
      <c r="AA12" s="2">
        <v>4051.1026812886412</v>
      </c>
      <c r="AB12" s="2">
        <f t="shared" si="4"/>
        <v>3092.5287163487928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0.64482608542749809</v>
      </c>
      <c r="J13" s="2">
        <v>0.16466650904128782</v>
      </c>
      <c r="K13" s="2">
        <v>0.15163369976074154</v>
      </c>
      <c r="L13" s="2">
        <v>3.8873705770473117E-2</v>
      </c>
      <c r="M13" s="2">
        <v>3.2654473550423288E-3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8.7469947991764274E-2</v>
      </c>
      <c r="X13" s="2">
        <f t="shared" si="2"/>
        <v>6.4799331234381211E-2</v>
      </c>
      <c r="Y13" s="2">
        <v>0.11524614168444888</v>
      </c>
      <c r="Z13" s="2">
        <f t="shared" si="3"/>
        <v>8.5376441623106578E-2</v>
      </c>
      <c r="AA13" s="2">
        <v>4222.8237034312706</v>
      </c>
      <c r="AB13" s="2">
        <f t="shared" si="4"/>
        <v>3128.3447422285362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0.62935786320942189</v>
      </c>
      <c r="J14" s="2">
        <v>0.16079771413557836</v>
      </c>
      <c r="K14" s="2">
        <v>0.16554728028270146</v>
      </c>
      <c r="L14" s="2">
        <v>4.4297142372298801E-2</v>
      </c>
      <c r="M14" s="2">
        <v>3.506570088447636E-3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9.3928785222144567E-2</v>
      </c>
      <c r="X14" s="2">
        <f t="shared" si="2"/>
        <v>6.7527632948629707E-2</v>
      </c>
      <c r="Y14" s="2">
        <v>0.12114678108665136</v>
      </c>
      <c r="Z14" s="2">
        <f t="shared" si="3"/>
        <v>8.709529615207566E-2</v>
      </c>
      <c r="AA14" s="2">
        <v>4385.1157872016793</v>
      </c>
      <c r="AB14" s="2">
        <f t="shared" si="4"/>
        <v>3152.5638132663112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0.61428894083835772</v>
      </c>
      <c r="J15" s="2">
        <v>0.15698663379779138</v>
      </c>
      <c r="K15" s="2">
        <v>0.17878594063345035</v>
      </c>
      <c r="L15" s="2">
        <v>4.9938484730401078E-2</v>
      </c>
      <c r="M15" s="2">
        <v>3.7355426835325787E-3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0.10006216261458445</v>
      </c>
      <c r="X15" s="2">
        <f t="shared" si="2"/>
        <v>6.9811001991665345E-2</v>
      </c>
      <c r="Y15" s="2">
        <v>0.12672918642340752</v>
      </c>
      <c r="Z15" s="2">
        <f t="shared" si="3"/>
        <v>8.8415953189853749E-2</v>
      </c>
      <c r="AA15" s="2">
        <v>4538.3135263696367</v>
      </c>
      <c r="AB15" s="2">
        <f t="shared" si="4"/>
        <v>3166.2739076360335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0.59959435799561134</v>
      </c>
      <c r="J16" s="2">
        <v>0.15324998239163373</v>
      </c>
      <c r="K16" s="2">
        <v>0.19137004857502254</v>
      </c>
      <c r="L16" s="2">
        <v>5.5785611037732975E-2</v>
      </c>
      <c r="M16" s="2">
        <v>3.9528170845999676E-3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0.1058821861810216</v>
      </c>
      <c r="X16" s="2">
        <f t="shared" si="2"/>
        <v>7.1688262040755249E-2</v>
      </c>
      <c r="Y16" s="2">
        <v>0.13200750686789162</v>
      </c>
      <c r="Z16" s="2">
        <f t="shared" si="3"/>
        <v>8.9376590010269708E-2</v>
      </c>
      <c r="AA16" s="2">
        <v>4682.7393741830956</v>
      </c>
      <c r="AB16" s="2">
        <f t="shared" si="4"/>
        <v>3170.4808847738982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0.58525777837785153</v>
      </c>
      <c r="J17" s="2">
        <v>0.14959465361996338</v>
      </c>
      <c r="K17" s="2">
        <v>0.2033207250406858</v>
      </c>
      <c r="L17" s="2">
        <v>6.1826842961499956E-2</v>
      </c>
      <c r="M17" s="2">
        <v>4.1588129703978537E-3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0.11140009765169205</v>
      </c>
      <c r="X17" s="2">
        <f t="shared" si="2"/>
        <v>7.3195079889131029E-2</v>
      </c>
      <c r="Y17" s="2">
        <v>0.13699384388291369</v>
      </c>
      <c r="Z17" s="2">
        <f t="shared" si="3"/>
        <v>9.0011369457508802E-2</v>
      </c>
      <c r="AA17" s="2">
        <v>4818.7050468458438</v>
      </c>
      <c r="AB17" s="2">
        <f t="shared" si="4"/>
        <v>3166.1148266568257</v>
      </c>
    </row>
    <row r="18" spans="1:28" x14ac:dyDescent="0.2">
      <c r="A18" s="97">
        <v>0</v>
      </c>
      <c r="B18" s="91">
        <v>88.871895100000003</v>
      </c>
      <c r="D18" s="90" t="s">
        <v>144</v>
      </c>
      <c r="E18" s="101">
        <f>SUM(X3:X503)</f>
        <v>2.8325896600559459</v>
      </c>
      <c r="H18" s="2">
        <f t="shared" si="10"/>
        <v>15</v>
      </c>
      <c r="I18" s="2" cm="1">
        <f t="array" ref="I18:M18">MMULT(_xlfn.ANCHORARRAY(I17),_xlfn.ANCHORARRAY($B$3))</f>
        <v>0.5712671037826077</v>
      </c>
      <c r="J18" s="2">
        <v>0.1460228607339045</v>
      </c>
      <c r="K18" s="2">
        <v>0.21465911226251336</v>
      </c>
      <c r="L18" s="2">
        <v>6.8050923220975154E-2</v>
      </c>
      <c r="M18" s="2">
        <v>4.3539284606731168E-3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0.11207787259283529</v>
      </c>
      <c r="X18" s="2">
        <f t="shared" si="2"/>
        <v>7.1464006739070177E-2</v>
      </c>
      <c r="Y18" s="2">
        <v>0.14169915668708327</v>
      </c>
      <c r="Z18" s="2">
        <f t="shared" si="3"/>
        <v>9.0351371364748953E-2</v>
      </c>
      <c r="AA18" s="2">
        <v>4946.5123344385338</v>
      </c>
      <c r="AB18" s="2">
        <f t="shared" si="4"/>
        <v>3154.0355167823454</v>
      </c>
    </row>
    <row r="19" spans="1:28" x14ac:dyDescent="0.2">
      <c r="A19" s="97">
        <v>1</v>
      </c>
      <c r="B19" s="91">
        <v>88.00051053</v>
      </c>
      <c r="D19" s="90" t="s">
        <v>145</v>
      </c>
      <c r="E19" s="101">
        <f>SUM(Z3:Z503)</f>
        <v>4.6077556835732993</v>
      </c>
      <c r="H19" s="2">
        <f t="shared" si="10"/>
        <v>16</v>
      </c>
      <c r="I19" s="2" cm="1">
        <f t="array" ref="I19:M19">MMULT(_xlfn.ANCHORARRAY(I18),_xlfn.ANCHORARRAY($B$3))</f>
        <v>0.55761236938732439</v>
      </c>
      <c r="J19" s="2">
        <v>0.14253459966050405</v>
      </c>
      <c r="K19" s="2">
        <v>0.22540603244603197</v>
      </c>
      <c r="L19" s="2">
        <v>7.4446998506140297E-2</v>
      </c>
      <c r="M19" s="2">
        <v>4.5385454181626067E-3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0.11683024186736055</v>
      </c>
      <c r="X19" s="2">
        <f t="shared" si="2"/>
        <v>7.2292613328217153E-2</v>
      </c>
      <c r="Y19" s="2">
        <v>0.14613370076352883</v>
      </c>
      <c r="Z19" s="2">
        <f t="shared" si="3"/>
        <v>9.0425107015640008E-2</v>
      </c>
      <c r="AA19" s="2">
        <v>5066.4536241071446</v>
      </c>
      <c r="AB19" s="2">
        <f t="shared" si="4"/>
        <v>3135.0373579535335</v>
      </c>
    </row>
    <row r="20" spans="1:28" x14ac:dyDescent="0.2">
      <c r="A20" s="97">
        <v>5</v>
      </c>
      <c r="B20" s="91">
        <v>84.030080560000002</v>
      </c>
      <c r="D20" s="90" t="s">
        <v>146</v>
      </c>
      <c r="E20" s="101">
        <f>E18+E19</f>
        <v>7.4403453436292448</v>
      </c>
      <c r="H20" s="2">
        <f t="shared" si="10"/>
        <v>17</v>
      </c>
      <c r="I20" s="2" cm="1">
        <f t="array" ref="I20:M20">MMULT(_xlfn.ANCHORARRAY(I19),_xlfn.ANCHORARRAY($B$3))</f>
        <v>0.54428473249252585</v>
      </c>
      <c r="J20" s="2">
        <v>0.13912882898723983</v>
      </c>
      <c r="K20" s="2">
        <v>0.23558183338584249</v>
      </c>
      <c r="L20" s="2">
        <v>8.1004605134392532E-2</v>
      </c>
      <c r="M20" s="2">
        <v>4.7130321555559551E-3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0.12132184123546036</v>
      </c>
      <c r="X20" s="2">
        <f t="shared" si="2"/>
        <v>7.28532292752576E-2</v>
      </c>
      <c r="Y20" s="2">
        <v>0.15030724242920313</v>
      </c>
      <c r="Z20" s="2">
        <f t="shared" si="3"/>
        <v>9.0258834542199906E-2</v>
      </c>
      <c r="AA20" s="2">
        <v>5178.8122817216481</v>
      </c>
      <c r="AB20" s="2">
        <f t="shared" si="4"/>
        <v>3109.8538786725126</v>
      </c>
    </row>
    <row r="21" spans="1:28" x14ac:dyDescent="0.2">
      <c r="A21" s="97">
        <v>10</v>
      </c>
      <c r="B21" s="91">
        <v>79.046334759999993</v>
      </c>
      <c r="D21" s="92" t="s">
        <v>147</v>
      </c>
      <c r="E21" s="102">
        <f>SUM(AB5:AB505)</f>
        <v>155348.90109612318</v>
      </c>
      <c r="H21" s="2">
        <f t="shared" si="10"/>
        <v>18</v>
      </c>
      <c r="I21" s="2" cm="1">
        <f t="array" ref="I21:M21">MMULT(_xlfn.ANCHORARRAY(I20),_xlfn.ANCHORARRAY($B$3))</f>
        <v>0.53127598543418242</v>
      </c>
      <c r="J21" s="2">
        <v>0.13580403493496776</v>
      </c>
      <c r="K21" s="2">
        <v>0.24520632343785576</v>
      </c>
      <c r="L21" s="2">
        <v>8.7713656192994829E-2</v>
      </c>
      <c r="M21" s="2">
        <v>4.8777448941931317E-3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0.12556184046882868</v>
      </c>
      <c r="X21" s="2">
        <f t="shared" si="2"/>
        <v>7.3170943098071595E-2</v>
      </c>
      <c r="Y21" s="2">
        <v>0.15422916594948555</v>
      </c>
      <c r="Z21" s="2">
        <f t="shared" si="3"/>
        <v>8.9876776922160728E-2</v>
      </c>
      <c r="AA21" s="2">
        <v>5283.862962176072</v>
      </c>
      <c r="AB21" s="2">
        <f t="shared" si="4"/>
        <v>3079.1619069917579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0.5185783197937619</v>
      </c>
      <c r="J22" s="2">
        <v>0.13255850156272453</v>
      </c>
      <c r="K22" s="2">
        <v>0.25429874908116074</v>
      </c>
      <c r="L22" s="2">
        <v>9.4564429562353655E-2</v>
      </c>
      <c r="M22" s="2">
        <v>5.0330286201324794E-3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0.12955912012300111</v>
      </c>
      <c r="X22" s="2">
        <f t="shared" si="2"/>
        <v>7.3268978245086228E-2</v>
      </c>
      <c r="Y22" s="2">
        <v>0.15790852903372157</v>
      </c>
      <c r="Z22" s="2">
        <f t="shared" si="3"/>
        <v>8.930129015619398E-2</v>
      </c>
      <c r="AA22" s="2">
        <v>5381.8718820558333</v>
      </c>
      <c r="AB22" s="2">
        <f t="shared" si="4"/>
        <v>3043.5854571243285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0.50618421111389933</v>
      </c>
      <c r="J23" s="2">
        <v>0.12939043970068637</v>
      </c>
      <c r="K23" s="2">
        <v>0.26287779265977579</v>
      </c>
      <c r="L23" s="2">
        <v>0.10154755652563932</v>
      </c>
      <c r="M23" s="2">
        <v>5.1792176471630036E-3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0.12711783410894661</v>
      </c>
      <c r="X23" s="2">
        <f t="shared" si="2"/>
        <v>6.9763746514060018E-2</v>
      </c>
      <c r="Y23" s="2">
        <v>0.1613540934774072</v>
      </c>
      <c r="Z23" s="2">
        <f t="shared" si="3"/>
        <v>8.8553004031804314E-2</v>
      </c>
      <c r="AA23" s="2">
        <v>5473.0970709271805</v>
      </c>
      <c r="AB23" s="2">
        <f t="shared" si="4"/>
        <v>3003.6993579969694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0.49408636142809498</v>
      </c>
      <c r="J24" s="2">
        <v>0.12629804818362927</v>
      </c>
      <c r="K24" s="2">
        <v>0.27096157956909978</v>
      </c>
      <c r="L24" s="2">
        <v>0.10865401081917672</v>
      </c>
      <c r="M24" s="2">
        <v>5.3166360352530639E-3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0.1304906075760589</v>
      </c>
      <c r="X24" s="2">
        <f t="shared" si="2"/>
        <v>6.9498227703417473E-2</v>
      </c>
      <c r="Y24" s="2">
        <v>0.16457434378306973</v>
      </c>
      <c r="Z24" s="2">
        <f t="shared" si="3"/>
        <v>8.7650946154953363E-2</v>
      </c>
      <c r="AA24" s="2">
        <v>5557.788609127203</v>
      </c>
      <c r="AB24" s="2">
        <f t="shared" si="4"/>
        <v>2960.0326449506751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0.48227766955428658</v>
      </c>
      <c r="J25" s="2">
        <v>0.12327954264869886</v>
      </c>
      <c r="K25" s="2">
        <v>0.27856768974749002</v>
      </c>
      <c r="L25" s="2">
        <v>0.11587509804952525</v>
      </c>
      <c r="M25" s="2">
        <v>5.4455979357164955E-3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0.13365582645394572</v>
      </c>
      <c r="X25" s="2">
        <f t="shared" si="2"/>
        <v>6.9080192265312812E-2</v>
      </c>
      <c r="Y25" s="2">
        <v>0.1675774999132483</v>
      </c>
      <c r="Z25" s="2">
        <f t="shared" si="3"/>
        <v>8.6612654460945002E-2</v>
      </c>
      <c r="AA25" s="2">
        <v>5636.1888559157196</v>
      </c>
      <c r="AB25" s="2">
        <f t="shared" si="4"/>
        <v>2913.0717316272835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0.47075121474762105</v>
      </c>
      <c r="J26" s="2">
        <v>0.12033316879954799</v>
      </c>
      <c r="K26" s="2">
        <v>0.28571317101528593</v>
      </c>
      <c r="L26" s="2">
        <v>0.1232024454375458</v>
      </c>
      <c r="M26" s="2">
        <v>5.5664078973661074E-3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0.13662096553669806</v>
      </c>
      <c r="X26" s="2">
        <f t="shared" si="2"/>
        <v>6.8525806845906062E-2</v>
      </c>
      <c r="Y26" s="2">
        <v>0.17037152712774323</v>
      </c>
      <c r="Z26" s="2">
        <f t="shared" si="3"/>
        <v>8.5454280857514289E-2</v>
      </c>
      <c r="AA26" s="2">
        <v>5708.5326699227226</v>
      </c>
      <c r="AB26" s="2">
        <f t="shared" si="4"/>
        <v>2863.2633767149941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0.45950024680685086</v>
      </c>
      <c r="J27" s="2">
        <v>0.11745720823789346</v>
      </c>
      <c r="K27" s="2">
        <v>0.29241455308891551</v>
      </c>
      <c r="L27" s="2">
        <v>0.13062799186634091</v>
      </c>
      <c r="M27" s="2">
        <v>5.679361150182056E-3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0.13939327089856843</v>
      </c>
      <c r="X27" s="2">
        <f t="shared" si="2"/>
        <v>6.7849989075517647E-2</v>
      </c>
      <c r="Y27" s="2">
        <v>0.17296414432284485</v>
      </c>
      <c r="Z27" s="2">
        <f t="shared" si="3"/>
        <v>8.4190687449330864E-2</v>
      </c>
      <c r="AA27" s="2">
        <v>5775.0476228990083</v>
      </c>
      <c r="AB27" s="2">
        <f t="shared" si="4"/>
        <v>2811.0174587223642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0.44851817932322374</v>
      </c>
      <c r="J28" s="2">
        <v>0.11464998074511831</v>
      </c>
      <c r="K28" s="2">
        <v>0.29868786171364659</v>
      </c>
      <c r="L28" s="2">
        <v>0.13814397821801211</v>
      </c>
      <c r="M28" s="2">
        <v>5.7847438745157638E-3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0.13410717613029477</v>
      </c>
      <c r="X28" s="2">
        <f t="shared" si="2"/>
        <v>6.3347744486499435E-2</v>
      </c>
      <c r="Y28" s="2">
        <v>0.17536283155469495</v>
      </c>
      <c r="Z28" s="2">
        <f t="shared" si="3"/>
        <v>8.2835536220394496E-2</v>
      </c>
      <c r="AA28" s="2">
        <v>5835.9542073316188</v>
      </c>
      <c r="AB28" s="2">
        <f t="shared" si="4"/>
        <v>2756.7095708716579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0.43779858448362274</v>
      </c>
      <c r="J29" s="2">
        <v>0.11190984487461036</v>
      </c>
      <c r="K29" s="2">
        <v>0.30454863265362331</v>
      </c>
      <c r="L29" s="2">
        <v>0.14574293798814431</v>
      </c>
      <c r="M29" s="2">
        <v>5.882833459770127E-3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0.13638117780981696</v>
      </c>
      <c r="X29" s="2">
        <f t="shared" si="2"/>
        <v>6.2517951736906649E-2</v>
      </c>
      <c r="Y29" s="2">
        <v>0.17757483707630647</v>
      </c>
      <c r="Z29" s="2">
        <f t="shared" si="3"/>
        <v>8.1401372772324565E-2</v>
      </c>
      <c r="AA29" s="2">
        <v>5891.4660382700367</v>
      </c>
      <c r="AB29" s="2">
        <f t="shared" si="4"/>
        <v>2700.6834473435547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0.42733518866554532</v>
      </c>
      <c r="J30" s="2">
        <v>0.10923519774639584</v>
      </c>
      <c r="K30" s="2">
        <v>0.31001192541912898</v>
      </c>
      <c r="L30" s="2">
        <v>0.15341768816893059</v>
      </c>
      <c r="M30" s="2">
        <v>5.9738987545387258E-3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0.13849233602006908</v>
      </c>
      <c r="X30" s="2">
        <f t="shared" si="2"/>
        <v>6.1609432788585709E-2</v>
      </c>
      <c r="Y30" s="2">
        <v>0.17960718404868345</v>
      </c>
      <c r="Z30" s="2">
        <f t="shared" si="3"/>
        <v>7.98997045756452E-2</v>
      </c>
      <c r="AA30" s="2">
        <v>5941.7900496036091</v>
      </c>
      <c r="AB30" s="2">
        <f t="shared" si="4"/>
        <v>2643.253231369375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0.41712186845736765</v>
      </c>
      <c r="J31" s="2">
        <v>0.10662447447111684</v>
      </c>
      <c r="K31" s="2">
        <v>0.31509233667860759</v>
      </c>
      <c r="L31" s="2">
        <v>0.1611613203929087</v>
      </c>
      <c r="M31" s="2">
        <v>6.0582003092458404E-3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0.14044669107716504</v>
      </c>
      <c r="X31" s="2">
        <f t="shared" si="2"/>
        <v>6.0632314518805179E-2</v>
      </c>
      <c r="Y31" s="2">
        <v>0.18146667700537281</v>
      </c>
      <c r="Z31" s="2">
        <f t="shared" si="3"/>
        <v>7.8341074114925247E-2</v>
      </c>
      <c r="AA31" s="2">
        <v>5987.1266849783169</v>
      </c>
      <c r="AB31" s="2">
        <f t="shared" si="4"/>
        <v>2584.7055950081999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0.40715264692710701</v>
      </c>
      <c r="J32" s="2">
        <v>0.1040761474077633</v>
      </c>
      <c r="K32" s="2">
        <v>0.31980401333524539</v>
      </c>
      <c r="L32" s="2">
        <v>0.16896719232988511</v>
      </c>
      <c r="M32" s="2">
        <v>6.1359906118757185E-3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0.14225009638642555</v>
      </c>
      <c r="X32" s="2">
        <f t="shared" si="2"/>
        <v>5.959589826171896E-2</v>
      </c>
      <c r="Y32" s="2">
        <v>0.18315990811084321</v>
      </c>
      <c r="Z32" s="2">
        <f t="shared" si="3"/>
        <v>7.6735127263092964E-2</v>
      </c>
      <c r="AA32" s="2">
        <v>6027.6700835139482</v>
      </c>
      <c r="AB32" s="2">
        <f t="shared" si="4"/>
        <v>2525.3017198418142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0.3974216900538794</v>
      </c>
      <c r="J33" s="2">
        <v>0.1015887253528627</v>
      </c>
      <c r="K33" s="2">
        <v>0.3241606652632536</v>
      </c>
      <c r="L33" s="2">
        <v>0.17682891933000514</v>
      </c>
      <c r="M33" s="2">
        <v>6.2075143171600195E-3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0.1343238887261573</v>
      </c>
      <c r="X33" s="2">
        <f t="shared" si="2"/>
        <v>5.4612017734427878E-2</v>
      </c>
      <c r="Y33" s="2">
        <v>0.18469326323436011</v>
      </c>
      <c r="Z33" s="2">
        <f t="shared" si="3"/>
        <v>7.5090677189574698E-2</v>
      </c>
      <c r="AA33" s="2">
        <v>6063.6082604680132</v>
      </c>
      <c r="AB33" s="2">
        <f t="shared" si="4"/>
        <v>2465.2791472587664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0.387923303279883</v>
      </c>
      <c r="J34" s="2">
        <v>9.9160752707692146E-2</v>
      </c>
      <c r="K34" s="2">
        <v>0.32817557770622197</v>
      </c>
      <c r="L34" s="2">
        <v>0.18474036630620375</v>
      </c>
      <c r="M34" s="2">
        <v>6.2730084694848426E-3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0.13574111126961144</v>
      </c>
      <c r="X34" s="2">
        <f t="shared" si="2"/>
        <v>5.3557159101389556E-2</v>
      </c>
      <c r="Y34" s="2">
        <v>0.18607292785199295</v>
      </c>
      <c r="Z34" s="2">
        <f t="shared" si="3"/>
        <v>7.341576408371106E-2</v>
      </c>
      <c r="AA34" s="2">
        <v>6095.1232829838636</v>
      </c>
      <c r="AB34" s="2">
        <f t="shared" si="4"/>
        <v>2404.8535064736179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0.37865192816167964</v>
      </c>
      <c r="J35" s="2">
        <v>9.6790808645571408E-2</v>
      </c>
      <c r="K35" s="2">
        <v>0.33186162334325819</v>
      </c>
      <c r="L35" s="2">
        <v>0.19269563984949167</v>
      </c>
      <c r="M35" s="2">
        <v>6.332702719725085E-3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0.13703283021171614</v>
      </c>
      <c r="X35" s="2">
        <f t="shared" si="2"/>
        <v>5.246889583310152E-2</v>
      </c>
      <c r="Y35" s="2">
        <v>0.1873048927850017</v>
      </c>
      <c r="Z35" s="2">
        <f t="shared" si="3"/>
        <v>7.1717710955708253E-2</v>
      </c>
      <c r="AA35" s="2">
        <v>6122.3914410545176</v>
      </c>
      <c r="AB35" s="2">
        <f t="shared" si="4"/>
        <v>2344.2201279346896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0.36960213910960649</v>
      </c>
      <c r="J36" s="2">
        <v>9.4477506289556562E-2</v>
      </c>
      <c r="K36" s="2">
        <v>0.33523127403011277</v>
      </c>
      <c r="L36" s="2">
        <v>0.20068908057072513</v>
      </c>
      <c r="M36" s="2">
        <v>6.3868195361860471E-3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0.13820385952572373</v>
      </c>
      <c r="X36" s="2">
        <f t="shared" si="2"/>
        <v>5.1353332809044056E-2</v>
      </c>
      <c r="Y36" s="2">
        <v>0.18839495978069154</v>
      </c>
      <c r="Z36" s="2">
        <f t="shared" si="3"/>
        <v>7.0003175760540756E-2</v>
      </c>
      <c r="AA36" s="2">
        <v>6145.5834138291302</v>
      </c>
      <c r="AB36" s="2">
        <f t="shared" si="4"/>
        <v>2283.5555493105958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0.36076864020899579</v>
      </c>
      <c r="J37" s="2">
        <v>9.2219491905232848E-2</v>
      </c>
      <c r="K37" s="2">
        <v>0.33829661222308832</v>
      </c>
      <c r="L37" s="2">
        <v>0.20871525566268403</v>
      </c>
      <c r="M37" s="2">
        <v>6.4355744098167616E-3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0.13925886220245151</v>
      </c>
      <c r="X37" s="2">
        <f t="shared" si="2"/>
        <v>5.021604108446396E-2</v>
      </c>
      <c r="Y37" s="2">
        <v>0.18934874694073375</v>
      </c>
      <c r="Z37" s="2">
        <f t="shared" si="3"/>
        <v>6.8278200074941231E-2</v>
      </c>
      <c r="AA37" s="2">
        <v>6164.8644313852474</v>
      </c>
      <c r="AB37" s="2">
        <f t="shared" si="4"/>
        <v>2223.0189208105016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0.35214626211922789</v>
      </c>
      <c r="J38" s="2">
        <v>9.001544411061671E-2</v>
      </c>
      <c r="K38" s="2">
        <v>0.34106934209370549</v>
      </c>
      <c r="L38" s="2">
        <v>0.21676895167645088</v>
      </c>
      <c r="M38" s="2">
        <v>6.4791760538501731E-3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0.12882973962125602</v>
      </c>
      <c r="X38" s="2">
        <f t="shared" si="2"/>
        <v>4.5082389101638552E-2</v>
      </c>
      <c r="Y38" s="2">
        <v>0.1901716940013749</v>
      </c>
      <c r="Z38" s="2">
        <f t="shared" si="3"/>
        <v>6.6548254543496527E-2</v>
      </c>
      <c r="AA38" s="2">
        <v>6180.3944320865048</v>
      </c>
      <c r="AB38" s="2">
        <f t="shared" si="4"/>
        <v>2162.7533161834685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0.34372995904778803</v>
      </c>
      <c r="J39" s="2">
        <v>8.7864073103895296E-2</v>
      </c>
      <c r="K39" s="2">
        <v>0.34356080034207448</v>
      </c>
      <c r="L39" s="2">
        <v>0.22484516750624317</v>
      </c>
      <c r="M39" s="2">
        <v>6.5178265980187708E-3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0.12959825393543359</v>
      </c>
      <c r="X39" s="2">
        <f t="shared" si="2"/>
        <v>4.4010987167869865E-2</v>
      </c>
      <c r="Y39" s="2">
        <v>0.19086906746962964</v>
      </c>
      <c r="Z39" s="2">
        <f t="shared" si="3"/>
        <v>6.4818281296708233E-2</v>
      </c>
      <c r="AA39" s="2">
        <v>6192.3282156422747</v>
      </c>
      <c r="AB39" s="2">
        <f t="shared" si="4"/>
        <v>2102.8869553570262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0.33551480579707077</v>
      </c>
      <c r="J40" s="2">
        <v>8.5764119909121223E-2</v>
      </c>
      <c r="K40" s="2">
        <v>0.34578196671680189</v>
      </c>
      <c r="L40" s="2">
        <v>0.23293910757700712</v>
      </c>
      <c r="M40" s="2">
        <v>6.5517217774893584E-3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0.13027221419045962</v>
      </c>
      <c r="X40" s="2">
        <f t="shared" si="2"/>
        <v>4.2932375565572382E-2</v>
      </c>
      <c r="Y40" s="2">
        <v>0.19144596561934191</v>
      </c>
      <c r="Z40" s="2">
        <f t="shared" si="3"/>
        <v>6.3092733531546694E-2</v>
      </c>
      <c r="AA40" s="2">
        <v>6200.815591982655</v>
      </c>
      <c r="AB40" s="2">
        <f t="shared" si="4"/>
        <v>2043.5343443126376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0.32749599488197051</v>
      </c>
      <c r="J41" s="2">
        <v>8.3714355639695023E-2</v>
      </c>
      <c r="K41" s="2">
        <v>0.34774347424910407</v>
      </c>
      <c r="L41" s="2">
        <v>0.24104617522923139</v>
      </c>
      <c r="M41" s="2">
        <v>6.5810511166562828E-3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0.13085538882512526</v>
      </c>
      <c r="X41" s="2">
        <f t="shared" si="2"/>
        <v>4.1850042453443675E-2</v>
      </c>
      <c r="Y41" s="2">
        <v>0.19190732335085295</v>
      </c>
      <c r="Z41" s="2">
        <f t="shared" si="3"/>
        <v>6.1375612433454935E-2</v>
      </c>
      <c r="AA41" s="2">
        <v>6206.0015260592818</v>
      </c>
      <c r="AB41" s="2">
        <f t="shared" si="4"/>
        <v>1984.7973374547691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0.31966883371646015</v>
      </c>
      <c r="J42" s="2">
        <v>8.1713580779335215E-2</v>
      </c>
      <c r="K42" s="2">
        <v>0.34945561920861995</v>
      </c>
      <c r="L42" s="2">
        <v>0.24916196629558568</v>
      </c>
      <c r="M42" s="2">
        <v>6.6059981079286947E-3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0.1313514263402733</v>
      </c>
      <c r="X42" s="2">
        <f t="shared" si="2"/>
        <v>4.0767140424089285E-2</v>
      </c>
      <c r="Y42" s="2">
        <v>0.19225791691789224</v>
      </c>
      <c r="Z42" s="2">
        <f t="shared" si="3"/>
        <v>5.9670501607879962E-2</v>
      </c>
      <c r="AA42" s="2">
        <v>6208.0262786795602</v>
      </c>
      <c r="AB42" s="2">
        <f t="shared" si="4"/>
        <v>1926.7661274095267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0.31202874186745705</v>
      </c>
      <c r="J43" s="2">
        <v>7.9760624480177844E-2</v>
      </c>
      <c r="K43" s="2">
        <v>0.3509283707882343</v>
      </c>
      <c r="L43" s="2">
        <v>0.25728226286413181</v>
      </c>
      <c r="M43" s="2">
        <v>6.6267403856437E-3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0.11865941428420819</v>
      </c>
      <c r="X43" s="2">
        <f t="shared" si="2"/>
        <v>3.5739528771295589E-2</v>
      </c>
      <c r="Y43" s="2">
        <v>0.19250236852520486</v>
      </c>
      <c r="Z43" s="2">
        <f t="shared" si="3"/>
        <v>5.7980599179181386E-2</v>
      </c>
      <c r="AA43" s="2">
        <v>6207.0255434791397</v>
      </c>
      <c r="AB43" s="2">
        <f t="shared" si="4"/>
        <v>1869.5201668871077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0.30457124837434468</v>
      </c>
      <c r="J44" s="2">
        <v>7.7854343877625146E-2</v>
      </c>
      <c r="K44" s="2">
        <v>0.3521713805250376</v>
      </c>
      <c r="L44" s="2">
        <v>0.26540302722299353</v>
      </c>
      <c r="M44" s="2">
        <v>6.643449895233881E-3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0.11895861728682508</v>
      </c>
      <c r="X44" s="2">
        <f t="shared" si="2"/>
        <v>3.4770720884116944E-2</v>
      </c>
      <c r="Y44" s="2">
        <v>0.1926451508003314</v>
      </c>
      <c r="Z44" s="2">
        <f t="shared" si="3"/>
        <v>5.6308747705146746E-2</v>
      </c>
      <c r="AA44" s="2">
        <v>6203.1305801347535</v>
      </c>
      <c r="AB44" s="2">
        <f t="shared" si="4"/>
        <v>1813.129026958552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0.29729198913256855</v>
      </c>
      <c r="J45" s="2">
        <v>7.5993623421556494E-2</v>
      </c>
      <c r="K45" s="2">
        <v>0.35319399146436919</v>
      </c>
      <c r="L45" s="2">
        <v>0.27352039598150674</v>
      </c>
      <c r="M45" s="2">
        <v>6.6562930577742842E-3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0.1191885888951746</v>
      </c>
      <c r="X45" s="2">
        <f t="shared" si="2"/>
        <v>3.3808323152942098E-2</v>
      </c>
      <c r="Y45" s="2">
        <v>0.19269059114286743</v>
      </c>
      <c r="Z45" s="2">
        <f t="shared" si="3"/>
        <v>5.4657462046295339E-2</v>
      </c>
      <c r="AA45" s="2">
        <v>6196.4683439169003</v>
      </c>
      <c r="AB45" s="2">
        <f t="shared" si="4"/>
        <v>1757.6531958303929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0.29018670433976906</v>
      </c>
      <c r="J46" s="2">
        <v>7.4177374223517445E-2</v>
      </c>
      <c r="K46" s="2">
        <v>0.35400524707371112</v>
      </c>
      <c r="L46" s="2">
        <v>0.28163067436300332</v>
      </c>
      <c r="M46" s="2">
        <v>6.6654309300307633E-3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0.11935221301603298</v>
      </c>
      <c r="X46" s="2">
        <f t="shared" si="2"/>
        <v>3.2854177140418328E-2</v>
      </c>
      <c r="Y46" s="2">
        <v>0.19264287595444049</v>
      </c>
      <c r="Z46" s="2">
        <f t="shared" si="3"/>
        <v>5.3028955320640857E-2</v>
      </c>
      <c r="AA46" s="2">
        <v>6187.1616116792748</v>
      </c>
      <c r="AB46" s="2">
        <f t="shared" si="4"/>
        <v>1703.1448219498081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0.28325123600295482</v>
      </c>
      <c r="J47" s="2">
        <v>7.2404533419508074E-2</v>
      </c>
      <c r="K47" s="2">
        <v>0.354613899913028</v>
      </c>
      <c r="L47" s="2">
        <v>0.28973033066451004</v>
      </c>
      <c r="M47" s="2">
        <v>6.6710193601283952E-3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0.11945228028946803</v>
      </c>
      <c r="X47" s="2">
        <f t="shared" si="2"/>
        <v>3.190992096563644E-2</v>
      </c>
      <c r="Y47" s="2">
        <v>0.192506054752561</v>
      </c>
      <c r="Z47" s="2">
        <f t="shared" si="3"/>
        <v>5.1425163066579911E-2</v>
      </c>
      <c r="AA47" s="2">
        <v>6175.3291043793615</v>
      </c>
      <c r="AB47" s="2">
        <f t="shared" si="4"/>
        <v>1649.6484050368852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0.27648152550525529</v>
      </c>
      <c r="J48" s="2">
        <v>7.0674063547999211E-2</v>
      </c>
      <c r="K48" s="2">
        <v>0.35502842006797708</v>
      </c>
      <c r="L48" s="2">
        <v>0.29781599087876931</v>
      </c>
      <c r="M48" s="2">
        <v>6.6732091389556485E-3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0.10499029792372858</v>
      </c>
      <c r="X48" s="2">
        <f t="shared" si="2"/>
        <v>2.7217712199037205E-2</v>
      </c>
      <c r="Y48" s="2">
        <v>0.19228404417141925</v>
      </c>
      <c r="Z48" s="2">
        <f t="shared" si="3"/>
        <v>4.9847765729044854E-2</v>
      </c>
      <c r="AA48" s="2">
        <v>6161.0856062221637</v>
      </c>
      <c r="AB48" s="2">
        <f t="shared" si="4"/>
        <v>1597.2014384186846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0.26987361123082909</v>
      </c>
      <c r="J49" s="2">
        <v>6.8984951942813483E-2</v>
      </c>
      <c r="K49" s="2">
        <v>0.35525700335224863</v>
      </c>
      <c r="L49" s="2">
        <v>0.30588443347410965</v>
      </c>
      <c r="M49" s="2">
        <v>6.6721461474169843E-3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0.10497357376657858</v>
      </c>
      <c r="X49" s="2">
        <f t="shared" si="2"/>
        <v>2.6409099797707454E-2</v>
      </c>
      <c r="Y49" s="2">
        <v>0.19198063185262315</v>
      </c>
      <c r="Z49" s="2">
        <f t="shared" si="3"/>
        <v>4.8298209576980736E-2</v>
      </c>
      <c r="AA49" s="2">
        <v>6144.5420805166414</v>
      </c>
      <c r="AB49" s="2">
        <f t="shared" si="4"/>
        <v>1545.8350058311626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0.26342362624653692</v>
      </c>
      <c r="J50" s="2">
        <v>6.7336210140516189E-2</v>
      </c>
      <c r="K50" s="2">
        <v>0.35530757928513435</v>
      </c>
      <c r="L50" s="2">
        <v>0.3139325843278134</v>
      </c>
      <c r="M50" s="2">
        <v>6.6679714996436641E-3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0.10490789359616567</v>
      </c>
      <c r="X50" s="2">
        <f t="shared" si="2"/>
        <v>2.5612557571279327E-2</v>
      </c>
      <c r="Y50" s="2">
        <v>0.19159948022879214</v>
      </c>
      <c r="Z50" s="2">
        <f t="shared" si="3"/>
        <v>4.6777726153549373E-2</v>
      </c>
      <c r="AA50" s="2">
        <v>6125.8057823321542</v>
      </c>
      <c r="AB50" s="2">
        <f t="shared" si="4"/>
        <v>1495.5743356588814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0.25712779603902297</v>
      </c>
      <c r="J51" s="2">
        <v>6.5726873301969385E-2</v>
      </c>
      <c r="K51" s="2">
        <v>0.35518781885026524</v>
      </c>
      <c r="L51" s="2">
        <v>0.32195751180874327</v>
      </c>
      <c r="M51" s="2">
        <v>6.6608216822697216E-3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0.10479540477099034</v>
      </c>
      <c r="X51" s="2">
        <f t="shared" si="2"/>
        <v>2.482894037257647E-2</v>
      </c>
      <c r="Y51" s="2">
        <v>0.1911441302028497</v>
      </c>
      <c r="Z51" s="2">
        <f t="shared" si="3"/>
        <v>4.5287350354204836E-2</v>
      </c>
      <c r="AA51" s="2">
        <v>6104.9803680399018</v>
      </c>
      <c r="AB51" s="2">
        <f t="shared" si="4"/>
        <v>1446.4393153980488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0.25098243630588002</v>
      </c>
      <c r="J52" s="2">
        <v>6.4155999647710737E-2</v>
      </c>
      <c r="K52" s="2">
        <v>0.35490514204130652</v>
      </c>
      <c r="L52" s="2">
        <v>0.32995642200510356</v>
      </c>
      <c r="M52" s="2">
        <v>6.6508286898772605E-3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0.10463818397562977</v>
      </c>
      <c r="X52" s="2">
        <f t="shared" si="2"/>
        <v>2.4058985219654345E-2</v>
      </c>
      <c r="Y52" s="2">
        <v>0.19061800472578061</v>
      </c>
      <c r="Z52" s="2">
        <f t="shared" si="3"/>
        <v>4.3827937221900322E-2</v>
      </c>
      <c r="AA52" s="2">
        <v>6082.166001822201</v>
      </c>
      <c r="AB52" s="2">
        <f t="shared" si="4"/>
        <v>1398.4449689551659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0.24498395079960603</v>
      </c>
      <c r="J53" s="2">
        <v>6.2622669906826842E-2</v>
      </c>
      <c r="K53" s="2">
        <v>0.35446672520024819</v>
      </c>
      <c r="L53" s="2">
        <v>0.33792665409331979</v>
      </c>
      <c r="M53" s="2">
        <v>6.6381201567125856E-3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8.8810597972451596E-2</v>
      </c>
      <c r="X53" s="2">
        <f t="shared" si="2"/>
        <v>1.9816322948470941E-2</v>
      </c>
      <c r="Y53" s="2">
        <v>0.19002441227554992</v>
      </c>
      <c r="Z53" s="2">
        <f t="shared" si="3"/>
        <v>4.2400177543154706E-2</v>
      </c>
      <c r="AA53" s="2">
        <v>6057.4594592302419</v>
      </c>
      <c r="AB53" s="2">
        <f t="shared" si="4"/>
        <v>1351.6018992306649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0.23912882922308976</v>
      </c>
      <c r="J54" s="2">
        <v>6.1125986778998428E-2</v>
      </c>
      <c r="K54" s="2">
        <v>0.35387950815378372</v>
      </c>
      <c r="L54" s="2">
        <v>0.34586567584412892</v>
      </c>
      <c r="M54" s="2">
        <v>6.6228194847720492E-3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8.8605892153283017E-2</v>
      </c>
      <c r="X54" s="2">
        <f t="shared" si="2"/>
        <v>1.9186335985541293E-2</v>
      </c>
      <c r="Y54" s="2">
        <v>0.18936655023980931</v>
      </c>
      <c r="Z54" s="2">
        <f t="shared" si="3"/>
        <v>4.1004612323507286E-2</v>
      </c>
      <c r="AA54" s="2">
        <v>6030.9542278689287</v>
      </c>
      <c r="AB54" s="2">
        <f t="shared" si="4"/>
        <v>1305.9166982838926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0.23341364517539484</v>
      </c>
      <c r="J55" s="2">
        <v>5.9665074409402767E-2</v>
      </c>
      <c r="K55" s="2">
        <v>0.35315020115312828</v>
      </c>
      <c r="L55" s="2">
        <v>0.35377107926207491</v>
      </c>
      <c r="M55" s="2">
        <v>6.6050459683538844E-3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8.8368102450188502E-2</v>
      </c>
      <c r="X55" s="2">
        <f t="shared" si="2"/>
        <v>1.8569325868349282E-2</v>
      </c>
      <c r="Y55" s="2">
        <v>0.18864750820494927</v>
      </c>
      <c r="Z55" s="2">
        <f t="shared" si="3"/>
        <v>3.9641646216002066E-2</v>
      </c>
      <c r="AA55" s="2">
        <v>6002.7406052853257</v>
      </c>
      <c r="AB55" s="2">
        <f t="shared" si="4"/>
        <v>1261.3923272319587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0.22783505414663932</v>
      </c>
      <c r="J56" s="2">
        <v>5.8239077876165765E-2</v>
      </c>
      <c r="K56" s="2">
        <v>0.35228529162248884</v>
      </c>
      <c r="L56" s="2">
        <v>0.36164057635470687</v>
      </c>
      <c r="M56" s="2">
        <v>6.5849149151699041E-3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8.8098771550946392E-2</v>
      </c>
      <c r="X56" s="2">
        <f t="shared" si="2"/>
        <v>1.7965595881559465E-2</v>
      </c>
      <c r="Y56" s="2">
        <v>0.18787027115398916</v>
      </c>
      <c r="Z56" s="2">
        <f t="shared" si="3"/>
        <v>3.8311559971749801E-2</v>
      </c>
      <c r="AA56" s="2">
        <v>5972.9057941352739</v>
      </c>
      <c r="AB56" s="2">
        <f t="shared" si="4"/>
        <v>1218.0284678998639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0.2223897915607978</v>
      </c>
      <c r="J57" s="2">
        <v>5.6847162690064124E-2</v>
      </c>
      <c r="K57" s="2">
        <v>0.35129105072126388</v>
      </c>
      <c r="L57" s="2">
        <v>0.36947199502787498</v>
      </c>
      <c r="M57" s="2">
        <v>6.5625377641084157E-3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8.7799390382818393E-2</v>
      </c>
      <c r="X57" s="2">
        <f t="shared" si="2"/>
        <v>1.7375385137094194E-2</v>
      </c>
      <c r="Y57" s="2">
        <v>0.1870377225757319</v>
      </c>
      <c r="Z57" s="2">
        <f t="shared" si="3"/>
        <v>3.7014521977299375E-2</v>
      </c>
      <c r="AA57" s="2">
        <v>5941.5339947008097</v>
      </c>
      <c r="AB57" s="2">
        <f t="shared" si="4"/>
        <v>1175.8218481123627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0.21707467086528048</v>
      </c>
      <c r="J58" s="2">
        <v>5.5488514306184525E-2</v>
      </c>
      <c r="K58" s="2">
        <v>0.35017353972491994</v>
      </c>
      <c r="L58" s="2">
        <v>0.37726327510361585</v>
      </c>
      <c r="M58" s="2">
        <v>6.5380221997374012E-3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7.143327789294257E-2</v>
      </c>
      <c r="X58" s="2">
        <f t="shared" si="2"/>
        <v>1.3718754491820558E-2</v>
      </c>
      <c r="Y58" s="2">
        <v>0.1861526474875487</v>
      </c>
      <c r="Z58" s="2">
        <f t="shared" si="3"/>
        <v>3.5750598939495185E-2</v>
      </c>
      <c r="AA58" s="2">
        <v>5908.7064948290981</v>
      </c>
      <c r="AB58" s="2">
        <f t="shared" si="4"/>
        <v>1134.7665423987848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0.21188658166617155</v>
      </c>
      <c r="J59" s="2">
        <v>5.41623376472542E-2</v>
      </c>
      <c r="K59" s="2">
        <v>0.34893861622936262</v>
      </c>
      <c r="L59" s="2">
        <v>0.38501246445721238</v>
      </c>
      <c r="M59" s="2">
        <v>6.5114722636346869E-3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7.1143197971870839E-2</v>
      </c>
      <c r="X59" s="2">
        <f t="shared" si="2"/>
        <v>1.3259240674176456E-2</v>
      </c>
      <c r="Y59" s="2">
        <v>0.18521773537409603</v>
      </c>
      <c r="Z59" s="2">
        <f t="shared" si="3"/>
        <v>3.4519765774685553E-2</v>
      </c>
      <c r="AA59" s="2">
        <v>5874.5017573617988</v>
      </c>
      <c r="AB59" s="2">
        <f t="shared" si="4"/>
        <v>1094.8542497700196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0.20682248790803517</v>
      </c>
      <c r="J60" s="2">
        <v>5.2867856638363936E-2</v>
      </c>
      <c r="K60" s="2">
        <v>0.34759194018349659</v>
      </c>
      <c r="L60" s="2">
        <v>0.39271771527010502</v>
      </c>
      <c r="M60" s="2">
        <v>6.4829884626295721E-3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7.0831988983818248E-2</v>
      </c>
      <c r="X60" s="2">
        <f t="shared" si="2"/>
        <v>1.2811083830205548E-2</v>
      </c>
      <c r="Y60" s="2">
        <v>0.18423558304420859</v>
      </c>
      <c r="Z60" s="2">
        <f t="shared" si="3"/>
        <v>3.3321914755568408E-2</v>
      </c>
      <c r="AA60" s="2">
        <v>5838.9955051219749</v>
      </c>
      <c r="AB60" s="2">
        <f t="shared" si="4"/>
        <v>1056.0745501216993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0.20187942609722428</v>
      </c>
      <c r="J61" s="2">
        <v>5.1604313752811166E-2</v>
      </c>
      <c r="K61" s="2">
        <v>0.34613897975454611</v>
      </c>
      <c r="L61" s="2">
        <v>0.4003772803954192</v>
      </c>
      <c r="M61" s="2">
        <v>6.4526678740382043E-3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7.0500711578426176E-2</v>
      </c>
      <c r="X61" s="2">
        <f t="shared" si="2"/>
        <v>1.2374313140028712E-2</v>
      </c>
      <c r="Y61" s="2">
        <v>0.18320869740815346</v>
      </c>
      <c r="Z61" s="2">
        <f t="shared" si="3"/>
        <v>3.2156863965597249E-2</v>
      </c>
      <c r="AA61" s="2">
        <v>5802.2608035238845</v>
      </c>
      <c r="AB61" s="2">
        <f t="shared" si="4"/>
        <v>1018.4151407188103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0.19705450356765228</v>
      </c>
      <c r="J62" s="2">
        <v>5.0370969568797441E-2</v>
      </c>
      <c r="K62" s="2">
        <v>0.34458501703058986</v>
      </c>
      <c r="L62" s="2">
        <v>0.40798950983296117</v>
      </c>
      <c r="M62" s="2">
        <v>6.4206042479728592E-3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7.0150390052893086E-2</v>
      </c>
      <c r="X62" s="2">
        <f t="shared" si="2"/>
        <v>1.194892560497755E-2</v>
      </c>
      <c r="Y62" s="2">
        <v>0.1821394981773731</v>
      </c>
      <c r="Z62" s="2">
        <f t="shared" si="3"/>
        <v>3.1024365107712174E-2</v>
      </c>
      <c r="AA62" s="2">
        <v>5764.3681408693419</v>
      </c>
      <c r="AB62" s="2">
        <f t="shared" si="4"/>
        <v>981.86205412424374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0.19234489678801289</v>
      </c>
      <c r="J63" s="2">
        <v>4.916710233672085E-2</v>
      </c>
      <c r="K63" s="2">
        <v>0.3429351535646491</v>
      </c>
      <c r="L63" s="2">
        <v>0.41555284731061792</v>
      </c>
      <c r="M63" s="2">
        <v>6.3868881068031803E-3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5.5132369613920797E-2</v>
      </c>
      <c r="X63" s="2">
        <f t="shared" si="2"/>
        <v>9.1133194022026895E-3</v>
      </c>
      <c r="Y63" s="2">
        <v>0.18103032048879114</v>
      </c>
      <c r="Z63" s="2">
        <f t="shared" si="3"/>
        <v>2.9924110711194676E-2</v>
      </c>
      <c r="AA63" s="2">
        <v>5725.3855063926458</v>
      </c>
      <c r="AB63" s="2">
        <f t="shared" si="4"/>
        <v>946.39985884668977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0.18774784970945749</v>
      </c>
      <c r="J64" s="2">
        <v>4.7992007556810143E-2</v>
      </c>
      <c r="K64" s="2">
        <v>0.34119431576455317</v>
      </c>
      <c r="L64" s="2">
        <v>0.42306582696917994</v>
      </c>
      <c r="M64" s="2">
        <v>6.3516068418454545E-3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5.4827817583641122E-2</v>
      </c>
      <c r="X64" s="2">
        <f t="shared" si="2"/>
        <v>8.7951258319182261E-3</v>
      </c>
      <c r="Y64" s="2">
        <v>0.17988341745569911</v>
      </c>
      <c r="Z64" s="2">
        <f t="shared" si="3"/>
        <v>2.885574077765949E-2</v>
      </c>
      <c r="AA64" s="2">
        <v>5685.3784661144527</v>
      </c>
      <c r="AB64" s="2">
        <f t="shared" si="4"/>
        <v>912.01184390155868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0.18326067215276284</v>
      </c>
      <c r="J65" s="2">
        <v>4.6844997566853439E-2</v>
      </c>
      <c r="K65" s="2">
        <v>0.33936726013269986</v>
      </c>
      <c r="L65" s="2">
        <v>0.4305270701476846</v>
      </c>
      <c r="M65" s="2">
        <v>6.3148448073539459E-3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5.451048337651971E-2</v>
      </c>
      <c r="X65" s="2">
        <f t="shared" si="2"/>
        <v>8.4857903298538161E-3</v>
      </c>
      <c r="Y65" s="2">
        <v>0.17870096264719129</v>
      </c>
      <c r="Z65" s="2">
        <f t="shared" si="3"/>
        <v>2.7818848904581507E-2</v>
      </c>
      <c r="AA65" s="2">
        <v>5644.4102365634371</v>
      </c>
      <c r="AB65" s="2">
        <f t="shared" si="4"/>
        <v>878.68018840188029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0.17888073823404577</v>
      </c>
      <c r="J66" s="2">
        <v>4.5725401139780159E-2</v>
      </c>
      <c r="K66" s="2">
        <v>0.3374585783597186</v>
      </c>
      <c r="L66" s="2">
        <v>0.43793528226645623</v>
      </c>
      <c r="M66" s="2">
        <v>6.2766834118864823E-3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5.4181069720806198E-2</v>
      </c>
      <c r="X66" s="2">
        <f t="shared" si="2"/>
        <v>8.1852322074117152E-3</v>
      </c>
      <c r="Y66" s="2">
        <v>0.1774850524980626</v>
      </c>
      <c r="Z66" s="2">
        <f t="shared" si="3"/>
        <v>2.6812987922300559E-2</v>
      </c>
      <c r="AA66" s="2">
        <v>5602.541756422992</v>
      </c>
      <c r="AB66" s="2">
        <f t="shared" si="4"/>
        <v>846.38611722411974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0.17460548482810306</v>
      </c>
      <c r="J67" s="2">
        <v>4.463256309086084E-2</v>
      </c>
      <c r="K67" s="2">
        <v>0.33547270227594217</v>
      </c>
      <c r="L67" s="2">
        <v>0.44528924980509471</v>
      </c>
      <c r="M67" s="2">
        <v>6.237201207114529E-3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5.3840254683770988E-2</v>
      </c>
      <c r="X67" s="2">
        <f t="shared" ref="X67:X130" si="13">W67*Q67</f>
        <v>7.8933561795120205E-3</v>
      </c>
      <c r="Y67" s="2">
        <v>0.17623770865103527</v>
      </c>
      <c r="Z67" s="2">
        <f t="shared" ref="Z67:Z130" si="14">Y67*Q67</f>
        <v>2.5837675078142011E-2</v>
      </c>
      <c r="AA67" s="2">
        <v>5559.8317561587819</v>
      </c>
      <c r="AB67" s="2">
        <f t="shared" ref="AB67:AB130" si="15">AA67*S67</f>
        <v>815.11004372628872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0.17043241006847781</v>
      </c>
      <c r="J68" s="2">
        <v>4.3565843894294833E-2</v>
      </c>
      <c r="K68" s="2">
        <v>0.33341390866448961</v>
      </c>
      <c r="L68" s="2">
        <v>0.4525878373727385</v>
      </c>
      <c r="M68" s="2">
        <v>6.1964739741461944E-3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4.2197773918526735E-2</v>
      </c>
      <c r="X68" s="2">
        <f t="shared" si="13"/>
        <v>6.0036491072759891E-3</v>
      </c>
      <c r="Y68" s="2">
        <v>0.174960880233131</v>
      </c>
      <c r="Z68" s="2">
        <f t="shared" si="14"/>
        <v>2.489239679912791E-2</v>
      </c>
      <c r="AA68" s="2">
        <v>5516.3368256814792</v>
      </c>
      <c r="AB68" s="2">
        <f t="shared" si="15"/>
        <v>784.83170043232792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0.16635907188337409</v>
      </c>
      <c r="J69" s="2">
        <v>4.2524619308961564E-2</v>
      </c>
      <c r="K69" s="2">
        <v>0.33128632393966545</v>
      </c>
      <c r="L69" s="2">
        <v>0.45982998486799964</v>
      </c>
      <c r="M69" s="2">
        <v>6.1545748074288437E-3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4.1912442039156249E-2</v>
      </c>
      <c r="X69" s="2">
        <f t="shared" si="13"/>
        <v>5.7868189061833046E-3</v>
      </c>
      <c r="Y69" s="2">
        <v>0.1736564460679581</v>
      </c>
      <c r="Z69" s="2">
        <f t="shared" si="14"/>
        <v>2.3976613062723168E-2</v>
      </c>
      <c r="AA69" s="2">
        <v>5472.1114800975765</v>
      </c>
      <c r="AB69" s="2">
        <f t="shared" si="15"/>
        <v>755.5302585372533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0.1623830865665632</v>
      </c>
      <c r="J70" s="2">
        <v>4.1508280013116391E-2</v>
      </c>
      <c r="K70" s="2">
        <v>0.32909392869428278</v>
      </c>
      <c r="L70" s="2">
        <v>0.4670147047260384</v>
      </c>
      <c r="M70" s="2">
        <v>6.1115741962962196E-3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4.1619609361329503E-2</v>
      </c>
      <c r="X70" s="2">
        <f t="shared" si="13"/>
        <v>5.5765562985579291E-3</v>
      </c>
      <c r="Y70" s="2">
        <v>0.17232621682563698</v>
      </c>
      <c r="Z70" s="2">
        <f t="shared" si="14"/>
        <v>2.3089761403156221E-2</v>
      </c>
      <c r="AA70" s="2">
        <v>5427.2082235998332</v>
      </c>
      <c r="AB70" s="2">
        <f t="shared" si="15"/>
        <v>727.18443703178104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0.15850212738244543</v>
      </c>
      <c r="J71" s="2">
        <v>4.0516231247817169E-2</v>
      </c>
      <c r="K71" s="2">
        <v>0.32684056211942458</v>
      </c>
      <c r="L71" s="2">
        <v>0.47414107925031357</v>
      </c>
      <c r="M71" s="2">
        <v>6.067540104223319E-3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4.1319738713965756E-2</v>
      </c>
      <c r="X71" s="2">
        <f t="shared" si="13"/>
        <v>5.3727523588103553E-3</v>
      </c>
      <c r="Y71" s="2">
        <v>0.17097193711204201</v>
      </c>
      <c r="Z71" s="2">
        <f t="shared" si="14"/>
        <v>2.2231260579066128E-2</v>
      </c>
      <c r="AA71" s="2">
        <v>5381.6776115475286</v>
      </c>
      <c r="AB71" s="2">
        <f t="shared" si="15"/>
        <v>699.77260219281129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0.15471392320445085</v>
      </c>
      <c r="J72" s="2">
        <v>3.9547892468872969E-2</v>
      </c>
      <c r="K72" s="2">
        <v>0.324529926300066</v>
      </c>
      <c r="L72" s="2">
        <v>0.48120825802661094</v>
      </c>
      <c r="M72" s="2">
        <v>6.022538045850595E-3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4.1013276249505522E-2</v>
      </c>
      <c r="X72" s="2">
        <f t="shared" si="13"/>
        <v>5.1752923238285549E-3</v>
      </c>
      <c r="Y72" s="2">
        <v>0.16959528749899466</v>
      </c>
      <c r="Z72" s="2">
        <f t="shared" si="14"/>
        <v>2.1400513926551432E-2</v>
      </c>
      <c r="AA72" s="2">
        <v>5335.5683107853838</v>
      </c>
      <c r="AB72" s="2">
        <f t="shared" si="15"/>
        <v>673.27285813708693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0.15101625718598238</v>
      </c>
      <c r="J73" s="2">
        <v>3.8602697007111261E-2</v>
      </c>
      <c r="K73" s="2">
        <v>0.32216559038989045</v>
      </c>
      <c r="L73" s="2">
        <v>0.48821545541701666</v>
      </c>
      <c r="M73" s="2">
        <v>5.9766311618374693E-3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3.2429596447115426E-2</v>
      </c>
      <c r="X73" s="2">
        <f t="shared" si="13"/>
        <v>3.9712125505993474E-3</v>
      </c>
      <c r="Y73" s="2">
        <v>0.16819788649699949</v>
      </c>
      <c r="Z73" s="2">
        <f t="shared" si="14"/>
        <v>2.0596912420123011E-2</v>
      </c>
      <c r="AA73" s="2">
        <v>5288.9271582487672</v>
      </c>
      <c r="AB73" s="2">
        <f t="shared" si="15"/>
        <v>647.66312908933764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0.14740696546312315</v>
      </c>
      <c r="J74" s="2">
        <v>3.7680091736764634E-2</v>
      </c>
      <c r="K74" s="2">
        <v>0.31975099466854712</v>
      </c>
      <c r="L74" s="2">
        <v>0.49516194813156589</v>
      </c>
      <c r="M74" s="2">
        <v>5.9298802916035575E-3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3.2175923129458141E-2</v>
      </c>
      <c r="X74" s="2">
        <f t="shared" si="13"/>
        <v>3.8236996319079616E-3</v>
      </c>
      <c r="Y74" s="2">
        <v>0.16678129247207329</v>
      </c>
      <c r="Z74" s="2">
        <f t="shared" si="14"/>
        <v>1.9819837462588454E-2</v>
      </c>
      <c r="AA74" s="2">
        <v>5241.7992179015118</v>
      </c>
      <c r="AB74" s="2">
        <f t="shared" si="15"/>
        <v>622.92123397309308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0.14388393588834947</v>
      </c>
      <c r="J75" s="2">
        <v>3.6779536751783151E-2</v>
      </c>
      <c r="K75" s="2">
        <v>0.31728945448450985</v>
      </c>
      <c r="L75" s="2">
        <v>0.50204707287535832</v>
      </c>
      <c r="M75" s="2">
        <v>5.882344044014505E-3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3.1917988302265429E-2</v>
      </c>
      <c r="X75" s="2">
        <f t="shared" si="13"/>
        <v>3.680945864250224E-3</v>
      </c>
      <c r="Y75" s="2">
        <v>0.16534700550817649</v>
      </c>
      <c r="Z75" s="2">
        <f t="shared" si="14"/>
        <v>1.9068663423511642E-2</v>
      </c>
      <c r="AA75" s="2">
        <v>5194.2278360514792</v>
      </c>
      <c r="AB75" s="2">
        <f t="shared" si="15"/>
        <v>599.0249538919104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0.14044510679450781</v>
      </c>
      <c r="J76" s="2">
        <v>3.5900505049882847E-2</v>
      </c>
      <c r="K76" s="2">
        <v>0.31478416408661852</v>
      </c>
      <c r="L76" s="2">
        <v>0.50887022406899163</v>
      </c>
      <c r="M76" s="2">
        <v>5.8340788660678072E-3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3.1656098250683523E-2</v>
      </c>
      <c r="X76" s="2">
        <f t="shared" si="13"/>
        <v>3.5428475901272123E-3</v>
      </c>
      <c r="Y76" s="2">
        <v>0.16389646921671769</v>
      </c>
      <c r="Z76" s="2">
        <f t="shared" si="14"/>
        <v>1.8342759944595173E-2</v>
      </c>
      <c r="AA76" s="2">
        <v>5146.254695087825</v>
      </c>
      <c r="AB76" s="2">
        <f t="shared" si="15"/>
        <v>575.95209303089257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0.13708846578833306</v>
      </c>
      <c r="J77" s="2">
        <v>3.504248222414541E-2</v>
      </c>
      <c r="K77" s="2">
        <v>0.3122382003473006</v>
      </c>
      <c r="L77" s="2">
        <v>0.51563085164022171</v>
      </c>
      <c r="M77" s="2">
        <v>5.7851391096326024E-3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3.1390547891553468E-2</v>
      </c>
      <c r="X77" s="2">
        <f t="shared" si="13"/>
        <v>3.4092994320287871E-3</v>
      </c>
      <c r="Y77" s="2">
        <v>0.16243107249456232</v>
      </c>
      <c r="Z77" s="2">
        <f t="shared" si="14"/>
        <v>1.7641494029116564E-2</v>
      </c>
      <c r="AA77" s="2">
        <v>5097.9198656827566</v>
      </c>
      <c r="AB77" s="2">
        <f t="shared" si="15"/>
        <v>553.68053347285388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0.13381204857280143</v>
      </c>
      <c r="J78" s="2">
        <v>3.420496616198869E-2</v>
      </c>
      <c r="K78" s="2">
        <v>0.30965452638039326</v>
      </c>
      <c r="L78" s="2">
        <v>0.52232845888481738</v>
      </c>
      <c r="M78" s="2">
        <v>5.7355770962959334E-3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3.1121621125271212E-2</v>
      </c>
      <c r="X78" s="2">
        <f t="shared" si="13"/>
        <v>3.2801947337117213E-3</v>
      </c>
      <c r="Y78" s="2">
        <v>0.16095215123193973</v>
      </c>
      <c r="Z78" s="2">
        <f t="shared" si="14"/>
        <v>1.6964231931410365E-2</v>
      </c>
      <c r="AA78" s="2">
        <v>5049.2618574994567</v>
      </c>
      <c r="AB78" s="2">
        <f t="shared" si="15"/>
        <v>532.18828439024151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0.13061393779762934</v>
      </c>
      <c r="J79" s="2">
        <v>3.3387466751331821E-2</v>
      </c>
      <c r="K79" s="2">
        <v>0.30703599505641088</v>
      </c>
      <c r="L79" s="2">
        <v>0.52896260039462872</v>
      </c>
      <c r="M79" s="2">
        <v>5.6854431803666792E-3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3.0849591177651108E-2</v>
      </c>
      <c r="X79" s="2">
        <f t="shared" si="13"/>
        <v>3.1554259611046871E-3</v>
      </c>
      <c r="Y79" s="2">
        <v>0.15946098997160632</v>
      </c>
      <c r="Z79" s="2">
        <f t="shared" si="14"/>
        <v>1.6310340861320029E-2</v>
      </c>
      <c r="AA79" s="2">
        <v>5000.3176684467489</v>
      </c>
      <c r="AB79" s="2">
        <f t="shared" si="15"/>
        <v>511.45352604276167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0.12749226193724525</v>
      </c>
      <c r="J80" s="2">
        <v>3.2589505593782986E-2</v>
      </c>
      <c r="K80" s="2">
        <v>0.30438535241802694</v>
      </c>
      <c r="L80" s="2">
        <v>0.53553288005094557</v>
      </c>
      <c r="M80" s="2">
        <v>5.6347858100869582E-3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3.0574720932063062E-2</v>
      </c>
      <c r="X80" s="2">
        <f t="shared" si="13"/>
        <v>3.0348850658034753E-3</v>
      </c>
      <c r="Y80" s="2">
        <v>0.15795882352058638</v>
      </c>
      <c r="Z80" s="2">
        <f t="shared" si="14"/>
        <v>1.5679190517542598E-2</v>
      </c>
      <c r="AA80" s="2">
        <v>4951.1228325200263</v>
      </c>
      <c r="AB80" s="2">
        <f t="shared" si="15"/>
        <v>491.45464898147571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0.1244451941955782</v>
      </c>
      <c r="J81" s="2">
        <v>3.1810615724681968E-2</v>
      </c>
      <c r="K81" s="2">
        <v>0.30170524099846741</v>
      </c>
      <c r="L81" s="2">
        <v>0.54203894908127326</v>
      </c>
      <c r="M81" s="2">
        <v>5.5836515870995342E-3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3.0297263252106587E-2</v>
      </c>
      <c r="X81" s="2">
        <f t="shared" si="13"/>
        <v>2.9184638139229343E-3</v>
      </c>
      <c r="Y81" s="2">
        <v>0.1564468385157779</v>
      </c>
      <c r="Z81" s="2">
        <f t="shared" si="14"/>
        <v>1.5070154462852217E-2</v>
      </c>
      <c r="AA81" s="2">
        <v>4901.7114662668955</v>
      </c>
      <c r="AB81" s="2">
        <f t="shared" si="15"/>
        <v>472.17028883281705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0.12147095143702172</v>
      </c>
      <c r="J82" s="2">
        <v>3.1050341339833767E-2</v>
      </c>
      <c r="K82" s="2">
        <v>0.29899820304544261</v>
      </c>
      <c r="L82" s="2">
        <v>0.54848050417770267</v>
      </c>
      <c r="M82" s="2">
        <v>5.532085324218455E-3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3.0017461295078152E-2</v>
      </c>
      <c r="X82" s="2">
        <f t="shared" si="13"/>
        <v>2.8060540828874149E-3</v>
      </c>
      <c r="Y82" s="2">
        <v>0.15492617494467709</v>
      </c>
      <c r="Z82" s="2">
        <f t="shared" si="14"/>
        <v>1.4482611353309959E-2</v>
      </c>
      <c r="AA82" s="2">
        <v>4852.1163139150185</v>
      </c>
      <c r="AB82" s="2">
        <f t="shared" si="15"/>
        <v>453.57935701039185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0.11856779314294784</v>
      </c>
      <c r="J83" s="2">
        <v>3.0308237528773228E-2</v>
      </c>
      <c r="K83" s="2">
        <v>0.29626668365317516</v>
      </c>
      <c r="L83" s="2">
        <v>0.55485728567510451</v>
      </c>
      <c r="M83" s="2">
        <v>5.4801301015489608E-3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2.9735548816481477E-2</v>
      </c>
      <c r="X83" s="2">
        <f t="shared" si="13"/>
        <v>2.6975481285686121E-3</v>
      </c>
      <c r="Y83" s="2">
        <v>0.15339792762244167</v>
      </c>
      <c r="Z83" s="2">
        <f t="shared" si="14"/>
        <v>1.3915946032745345E-2</v>
      </c>
      <c r="AA83" s="2">
        <v>4802.3687911986162</v>
      </c>
      <c r="AB83" s="2">
        <f t="shared" si="15"/>
        <v>435.66106767848851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0.1157340203931604</v>
      </c>
      <c r="J84" s="2">
        <v>2.9583870014404667E-2</v>
      </c>
      <c r="K84" s="2">
        <v>0.29351303380501403</v>
      </c>
      <c r="L84" s="2">
        <v>0.56116907578742159</v>
      </c>
      <c r="M84" s="2">
        <v>5.4278273210014299E-3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2.9451750465823847E-2</v>
      </c>
      <c r="X84" s="2">
        <f t="shared" si="13"/>
        <v>2.5928388250175479E-3</v>
      </c>
      <c r="Y84" s="2">
        <v>0.15186314762648148</v>
      </c>
      <c r="Z84" s="2">
        <f t="shared" si="14"/>
        <v>1.3369550503024684E-2</v>
      </c>
      <c r="AA84" s="2">
        <v>4752.4990279191497</v>
      </c>
      <c r="AB84" s="2">
        <f t="shared" si="15"/>
        <v>418.39496126880664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0.11296797487169168</v>
      </c>
      <c r="J85" s="2">
        <v>2.887681489886413E-2</v>
      </c>
      <c r="K85" s="2">
        <v>0.29073951332906051</v>
      </c>
      <c r="L85" s="2">
        <v>0.5674156969003844</v>
      </c>
      <c r="M85" s="2">
        <v>5.3752167592430056E-3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2.9166282073935131E-2</v>
      </c>
      <c r="X85" s="2">
        <f t="shared" si="13"/>
        <v>2.4918198788857083E-3</v>
      </c>
      <c r="Y85" s="2">
        <v>0.15032284368973325</v>
      </c>
      <c r="Z85" s="2">
        <f t="shared" si="14"/>
        <v>1.2842824779900654E-2</v>
      </c>
      <c r="AA85" s="2">
        <v>4702.5359092747467</v>
      </c>
      <c r="AB85" s="2">
        <f t="shared" si="15"/>
        <v>401.76092483095533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0.11026803789636043</v>
      </c>
      <c r="J86" s="2">
        <v>2.8186658415455514E-2</v>
      </c>
      <c r="K86" s="2">
        <v>0.28794829376916753</v>
      </c>
      <c r="L86" s="2">
        <v>0.5735970099190173</v>
      </c>
      <c r="M86" s="2">
        <v>5.3223366191293758E-3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2.887935093204002E-2</v>
      </c>
      <c r="X86" s="2">
        <f t="shared" si="13"/>
        <v>2.3943860204881208E-3</v>
      </c>
      <c r="Y86" s="2">
        <v>0.14877798355374669</v>
      </c>
      <c r="Z86" s="2">
        <f t="shared" si="14"/>
        <v>1.2335177643562732E-2</v>
      </c>
      <c r="AA86" s="2">
        <v>4652.5071159920553</v>
      </c>
      <c r="AB86" s="2">
        <f t="shared" si="15"/>
        <v>385.73920947765447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0.10763262947152361</v>
      </c>
      <c r="J87" s="2">
        <v>2.751299668651546E-2</v>
      </c>
      <c r="K87" s="2">
        <v>0.28514146117361183</v>
      </c>
      <c r="L87" s="2">
        <v>0.5797129126683499</v>
      </c>
      <c r="M87" s="2">
        <v>5.2692235796580576E-3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2.8591156062807866E-2</v>
      </c>
      <c r="X87" s="2">
        <f t="shared" si="13"/>
        <v>2.3004331733280309E-3</v>
      </c>
      <c r="Y87" s="2">
        <v>0.14722949528267817</v>
      </c>
      <c r="Z87" s="2">
        <f t="shared" si="14"/>
        <v>1.1846027292376427E-2</v>
      </c>
      <c r="AA87" s="2">
        <v>4602.4391632932866</v>
      </c>
      <c r="AB87" s="2">
        <f t="shared" si="15"/>
        <v>370.31044516722494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0.10506020736346725</v>
      </c>
      <c r="J88" s="2">
        <v>2.685543548706526E-2</v>
      </c>
      <c r="K88" s="2">
        <v>0.28232101880367821</v>
      </c>
      <c r="L88" s="2">
        <v>0.58576333834579009</v>
      </c>
      <c r="M88" s="2">
        <v>5.2159128444834741E-3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2.83018884835987E-2</v>
      </c>
      <c r="X88" s="2">
        <f t="shared" si="13"/>
        <v>2.2098586037782369E-3</v>
      </c>
      <c r="Y88" s="2">
        <v>0.14567826853926072</v>
      </c>
      <c r="Z88" s="2">
        <f t="shared" si="14"/>
        <v>1.1374801907708855E-2</v>
      </c>
      <c r="AA88" s="2">
        <v>4552.3574387303688</v>
      </c>
      <c r="AB88" s="2">
        <f t="shared" si="15"/>
        <v>355.45565304880978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0.1025492661978956</v>
      </c>
      <c r="J89" s="2">
        <v>2.6213590014111492E-2</v>
      </c>
      <c r="K89" s="2">
        <v>0.27948888976433589</v>
      </c>
      <c r="L89" s="2">
        <v>0.59174825402365783</v>
      </c>
      <c r="M89" s="2">
        <v>5.1624381890330237E-3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2.801173146211814E-2</v>
      </c>
      <c r="X89" s="2">
        <f t="shared" si="13"/>
        <v>2.1225610524974073E-3</v>
      </c>
      <c r="Y89" s="2">
        <v>0.14412515582378965</v>
      </c>
      <c r="Z89" s="2">
        <f t="shared" si="14"/>
        <v>1.0920940137185069E-2</v>
      </c>
      <c r="AA89" s="2">
        <v>4502.286238917276</v>
      </c>
      <c r="AB89" s="2">
        <f t="shared" si="15"/>
        <v>341.15625557971953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0.10009833657899025</v>
      </c>
      <c r="J90" s="2">
        <v>2.5587084661460362E-2</v>
      </c>
      <c r="K90" s="2">
        <v>0.27664691955912968</v>
      </c>
      <c r="L90" s="2">
        <v>0.59766765920042053</v>
      </c>
      <c r="M90" s="2">
        <v>5.1088320062623194E-3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2.7720860764688358E-2</v>
      </c>
      <c r="X90" s="2">
        <f t="shared" si="13"/>
        <v>2.0384408490505884E-3</v>
      </c>
      <c r="Y90" s="2">
        <v>0.14257097367713614</v>
      </c>
      <c r="Z90" s="2">
        <f t="shared" si="14"/>
        <v>1.048389150320303E-2</v>
      </c>
      <c r="AA90" s="2">
        <v>4452.2488051907667</v>
      </c>
      <c r="AB90" s="2">
        <f t="shared" si="15"/>
        <v>327.39408460931912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9.7705984229523715E-2</v>
      </c>
      <c r="J91" s="2">
        <v>2.4975552799914001E-2</v>
      </c>
      <c r="K91" s="2">
        <v>0.27379687857135349</v>
      </c>
      <c r="L91" s="2">
        <v>0.60352158439920967</v>
      </c>
      <c r="M91" s="2">
        <v>5.0551253510867748E-3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2.7429444897336785E-2</v>
      </c>
      <c r="X91" s="2">
        <f t="shared" si="13"/>
        <v>1.9574000111008891E-3</v>
      </c>
      <c r="Y91" s="2">
        <v>0.14101650384877523</v>
      </c>
      <c r="Z91" s="2">
        <f t="shared" si="14"/>
        <v>1.0063116743051605E-2</v>
      </c>
      <c r="AA91" s="2">
        <v>4402.2673582290054</v>
      </c>
      <c r="AB91" s="2">
        <f t="shared" si="15"/>
        <v>314.15138760985968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9.5370809151524433E-2</v>
      </c>
      <c r="J92" s="2">
        <v>2.4378636562720098E-2</v>
      </c>
      <c r="K92" s="2">
        <v>0.27094046447351794</v>
      </c>
      <c r="L92" s="2">
        <v>0.60931008981223844</v>
      </c>
      <c r="M92" s="2">
        <v>5.0013479835257346E-3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2.7137645339899052E-2</v>
      </c>
      <c r="X92" s="2">
        <f t="shared" si="13"/>
        <v>1.8793423294438125E-3</v>
      </c>
      <c r="Y92" s="2">
        <v>0.13946249443078695</v>
      </c>
      <c r="Z92" s="2">
        <f t="shared" si="14"/>
        <v>9.6580880865242691E-3</v>
      </c>
      <c r="AA92" s="2">
        <v>4352.363131656698</v>
      </c>
      <c r="AB92" s="2">
        <f t="shared" si="15"/>
        <v>301.41083222158039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9.3091444807001822E-2</v>
      </c>
      <c r="J93" s="2">
        <v>2.3795986636149236E-2</v>
      </c>
      <c r="K93" s="2">
        <v>0.26807930456707202</v>
      </c>
      <c r="L93" s="2">
        <v>0.61503326398977787</v>
      </c>
      <c r="M93" s="2">
        <v>4.9475284105943663E-3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2.6845616773327148E-2</v>
      </c>
      <c r="X93" s="2">
        <f t="shared" si="13"/>
        <v>1.8041734400662782E-3</v>
      </c>
      <c r="Y93" s="2">
        <v>0.13790966095876511</v>
      </c>
      <c r="Z93" s="2">
        <f t="shared" si="14"/>
        <v>9.2682894764988619E-3</v>
      </c>
      <c r="AA93" s="2">
        <v>4302.5564046646814</v>
      </c>
      <c r="AB93" s="2">
        <f t="shared" si="15"/>
        <v>289.1555092671843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9.0866557318251981E-2</v>
      </c>
      <c r="J94" s="2">
        <v>2.3227262055077479E-2</v>
      </c>
      <c r="K94" s="2">
        <v>0.26521495805428608</v>
      </c>
      <c r="L94" s="2">
        <v>0.6206912225723854</v>
      </c>
      <c r="M94" s="2">
        <v>4.8936939269776424E-3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2.6553507300389145E-2</v>
      </c>
      <c r="X94" s="2">
        <f t="shared" si="13"/>
        <v>1.7318008843288186E-3</v>
      </c>
      <c r="Y94" s="2">
        <v>0.13635868748054358</v>
      </c>
      <c r="Z94" s="2">
        <f t="shared" si="14"/>
        <v>8.893216737559247E-3</v>
      </c>
      <c r="AA94" s="2">
        <v>4252.8665336711047</v>
      </c>
      <c r="AB94" s="2">
        <f t="shared" si="15"/>
        <v>277.36893437938119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8.8694844687276231E-2</v>
      </c>
      <c r="J95" s="2">
        <v>2.2672130003454527E-2</v>
      </c>
      <c r="K95" s="2">
        <v>0.26234891824415402</v>
      </c>
      <c r="L95" s="2">
        <v>0.62628410706511617</v>
      </c>
      <c r="M95" s="2">
        <v>4.8398706545197982E-3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2.6261458659941603E-2</v>
      </c>
      <c r="X95" s="2">
        <f t="shared" si="13"/>
        <v>1.662134158291305E-3</v>
      </c>
      <c r="Y95" s="2">
        <v>0.1348102275936251</v>
      </c>
      <c r="Z95" s="2">
        <f t="shared" si="14"/>
        <v>8.5323776973661673E-3</v>
      </c>
      <c r="AA95" s="2">
        <v>4203.3119830506812</v>
      </c>
      <c r="AB95" s="2">
        <f t="shared" si="15"/>
        <v>266.03504837454585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8.6575036033855399E-2</v>
      </c>
      <c r="J96" s="2">
        <v>2.2130265619540686E-2</v>
      </c>
      <c r="K96" s="2">
        <v>0.25948261469412237</v>
      </c>
      <c r="L96" s="2">
        <v>0.63181208365248254</v>
      </c>
      <c r="M96" s="2">
        <v>4.7860835805617879E-3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2.5969606434951172E-2</v>
      </c>
      <c r="X96" s="2">
        <f t="shared" si="13"/>
        <v>1.5950847521294998E-3</v>
      </c>
      <c r="Y96" s="2">
        <v>0.13326490545217476</v>
      </c>
      <c r="Z96" s="2">
        <f t="shared" si="14"/>
        <v>8.1852922651402919E-3</v>
      </c>
      <c r="AA96" s="2">
        <v>4153.9103549577094</v>
      </c>
      <c r="AB96" s="2">
        <f t="shared" si="15"/>
        <v>255.13821649559156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8.4505890851834298E-2</v>
      </c>
      <c r="J97" s="2">
        <v>2.1601351805798662E-2</v>
      </c>
      <c r="K97" s="2">
        <v>0.25661741528940718</v>
      </c>
      <c r="L97" s="2">
        <v>0.63727534205296088</v>
      </c>
      <c r="M97" s="2">
        <v>4.7323565951583836E-3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2.5678080254436998E-2</v>
      </c>
      <c r="X97" s="2">
        <f t="shared" si="13"/>
        <v>1.5305661805215189E-3</v>
      </c>
      <c r="Y97" s="2">
        <v>0.13172331674441684</v>
      </c>
      <c r="Z97" s="2">
        <f t="shared" si="14"/>
        <v>7.8514924712991836E-3</v>
      </c>
      <c r="AA97" s="2">
        <v>4104.6784182679712</v>
      </c>
      <c r="AB97" s="2">
        <f t="shared" si="15"/>
        <v>244.66322663790055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8.2486198283180948E-2</v>
      </c>
      <c r="J98" s="2">
        <v>2.1085079043328975E-2</v>
      </c>
      <c r="K98" s="2">
        <v>0.25375462826161249</v>
      </c>
      <c r="L98" s="2">
        <v>0.64267409441187862</v>
      </c>
      <c r="M98" s="2">
        <v>4.6787125272057502E-3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2.5387003989501368E-2</v>
      </c>
      <c r="X98" s="2">
        <f t="shared" si="13"/>
        <v>1.4684940048195212E-3</v>
      </c>
      <c r="Y98" s="2">
        <v>0.13018602964125287</v>
      </c>
      <c r="Z98" s="2">
        <f t="shared" si="14"/>
        <v>7.5305224719898608E-3</v>
      </c>
      <c r="AA98" s="2">
        <v>4055.6321366638654</v>
      </c>
      <c r="AB98" s="2">
        <f t="shared" si="15"/>
        <v>234.59528666349132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8.0514776409395791E-2</v>
      </c>
      <c r="J99" s="2">
        <v>2.0581145210740358E-2</v>
      </c>
      <c r="K99" s="2">
        <v>0.25089550414831913</v>
      </c>
      <c r="L99" s="2">
        <v>0.64800857423154579</v>
      </c>
      <c r="M99" s="2">
        <v>4.6251731795094878E-3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2.5096495943611217E-2</v>
      </c>
      <c r="X99" s="2">
        <f t="shared" si="13"/>
        <v>1.4087858477624148E-3</v>
      </c>
      <c r="Y99" s="2">
        <v>0.12865358571689475</v>
      </c>
      <c r="Z99" s="2">
        <f t="shared" si="14"/>
        <v>7.2219385219787812E-3</v>
      </c>
      <c r="AA99" s="2">
        <v>4006.7866958865402</v>
      </c>
      <c r="AB99" s="2">
        <f t="shared" si="15"/>
        <v>224.92002090055323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7.8590471559856268E-2</v>
      </c>
      <c r="J100" s="2">
        <v>2.0089255407349148E-2</v>
      </c>
      <c r="K100" s="2">
        <v>0.2480412376952677</v>
      </c>
      <c r="L100" s="2">
        <v>0.65327903533752796</v>
      </c>
      <c r="M100" s="2">
        <v>4.571759362822351E-3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2.4806669037289043E-2</v>
      </c>
      <c r="X100" s="2">
        <f t="shared" si="13"/>
        <v>1.3513614014297546E-3</v>
      </c>
      <c r="Y100" s="2">
        <v>0.12712650084228799</v>
      </c>
      <c r="Z100" s="2">
        <f t="shared" si="14"/>
        <v>6.9253089190998204E-3</v>
      </c>
      <c r="AA100" s="2">
        <v>3958.1565301781247</v>
      </c>
      <c r="AB100" s="2">
        <f t="shared" si="15"/>
        <v>215.62346591795344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7.6712157636691952E-2</v>
      </c>
      <c r="J101" s="2">
        <v>1.960912178060422E-2</v>
      </c>
      <c r="K101" s="2">
        <v>0.24519296970271778</v>
      </c>
      <c r="L101" s="2">
        <v>0.65848575087998706</v>
      </c>
      <c r="M101" s="2">
        <v>4.5184909288800623E-3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2.4517630987367433E-2</v>
      </c>
      <c r="X101" s="2">
        <f t="shared" si="13"/>
        <v>1.2961424290851399E-3</v>
      </c>
      <c r="Y101" s="2">
        <v>0.12560526605207786</v>
      </c>
      <c r="Z101" s="2">
        <f t="shared" si="14"/>
        <v>6.6402139232174763E-3</v>
      </c>
      <c r="AA101" s="2">
        <v>3909.7553479365674</v>
      </c>
      <c r="AB101" s="2">
        <f t="shared" si="15"/>
        <v>206.69206565732924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7.4878735455795209E-2</v>
      </c>
      <c r="J102" s="2">
        <v>1.9140463357636479E-2</v>
      </c>
      <c r="K102" s="2">
        <v>0.24235178881752212</v>
      </c>
      <c r="L102" s="2">
        <v>0.66362901236904726</v>
      </c>
      <c r="M102" s="2">
        <v>4.4653868024629303E-3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2.4229484480957502E-2</v>
      </c>
      <c r="X102" s="2">
        <f t="shared" si="13"/>
        <v>1.2430527615089814E-3</v>
      </c>
      <c r="Y102" s="2">
        <v>0.12409034838585221</v>
      </c>
      <c r="Z102" s="2">
        <f t="shared" si="14"/>
        <v>6.3662456524353371E-3</v>
      </c>
      <c r="AA102" s="2">
        <v>3861.5961566049682</v>
      </c>
      <c r="AB102" s="2">
        <f t="shared" si="15"/>
        <v>198.1126659988509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7.3089132103581714E-2</v>
      </c>
      <c r="J103" s="2">
        <v>1.8683005880834304E-2</v>
      </c>
      <c r="K103" s="2">
        <v>0.23951873327241463</v>
      </c>
      <c r="L103" s="2">
        <v>0.66870912874317046</v>
      </c>
      <c r="M103" s="2">
        <v>4.4124650125101621E-3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2.3942327344277238E-2</v>
      </c>
      <c r="X103" s="2">
        <f t="shared" si="13"/>
        <v>1.1920182883753093E-3</v>
      </c>
      <c r="Y103" s="2">
        <v>0.12258219170437457</v>
      </c>
      <c r="Z103" s="2">
        <f t="shared" si="14"/>
        <v>6.103007959068301E-3</v>
      </c>
      <c r="AA103" s="2">
        <v>3813.6912868167201</v>
      </c>
      <c r="AB103" s="2">
        <f t="shared" si="15"/>
        <v>189.87250883067108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7.1342300309124362E-2</v>
      </c>
      <c r="J104" s="2">
        <v>1.8236481647348764E-2</v>
      </c>
      <c r="K104" s="2">
        <v>0.23669479257397091</v>
      </c>
      <c r="L104" s="2">
        <v>0.67372642546955708</v>
      </c>
      <c r="M104" s="2">
        <v>4.3597427223131388E-3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2.3656252706482202E-2</v>
      </c>
      <c r="X104" s="2">
        <f t="shared" si="13"/>
        <v>1.1429669451852057E-3</v>
      </c>
      <c r="Y104" s="2">
        <v>0.12108121748150255</v>
      </c>
      <c r="Z104" s="2">
        <f t="shared" si="14"/>
        <v>5.8501162876999904E-3</v>
      </c>
      <c r="AA104" s="2">
        <v>3766.0524158172075</v>
      </c>
      <c r="AB104" s="2">
        <f t="shared" si="15"/>
        <v>181.95922568642757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6.9637217831293216E-2</v>
      </c>
      <c r="J105" s="2">
        <v>1.7800629352434649E-2</v>
      </c>
      <c r="K105" s="2">
        <v>0.23388090914066123</v>
      </c>
      <c r="L105" s="2">
        <v>0.678681243675612</v>
      </c>
      <c r="M105" s="2">
        <v>4.3072362588131574E-3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2.3371349158637016E-2</v>
      </c>
      <c r="X105" s="2">
        <f t="shared" si="13"/>
        <v>1.0958286962301068E-3</v>
      </c>
      <c r="Y105" s="2">
        <v>0.11958782557246785</v>
      </c>
      <c r="Z105" s="2">
        <f t="shared" si="14"/>
        <v>5.6071975174630173E-3</v>
      </c>
      <c r="AA105" s="2">
        <v>3718.6905901822438</v>
      </c>
      <c r="AB105" s="2">
        <f t="shared" si="15"/>
        <v>174.36083100990416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6.7972886860542855E-2</v>
      </c>
      <c r="J106" s="2">
        <v>1.7375193936535659E-2</v>
      </c>
      <c r="K106" s="2">
        <v>0.23107797989237808</v>
      </c>
      <c r="L106" s="2">
        <v>0.68357393931054455</v>
      </c>
      <c r="M106" s="2">
        <v>4.2549611410284969E-3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2.3087700907962506E-2</v>
      </c>
      <c r="X106" s="2">
        <f t="shared" si="13"/>
        <v>1.0505355140216499E-3</v>
      </c>
      <c r="Y106" s="2">
        <v>0.11810239495917582</v>
      </c>
      <c r="Z106" s="2">
        <f t="shared" si="14"/>
        <v>5.3738897905090269E-3</v>
      </c>
      <c r="AA106" s="2">
        <v>3671.6162478528995</v>
      </c>
      <c r="AB106" s="2">
        <f t="shared" si="15"/>
        <v>167.06571510107037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6.6348333434996978E-2</v>
      </c>
      <c r="J107" s="2">
        <v>1.6959926436024241E-2</v>
      </c>
      <c r="K107" s="2">
        <v>0.22828685779278374</v>
      </c>
      <c r="L107" s="2">
        <v>0.68840488233619623</v>
      </c>
      <c r="M107" s="2">
        <v>4.202932107634976E-3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2.2805387927489634E-2</v>
      </c>
      <c r="X107" s="2">
        <f t="shared" si="13"/>
        <v>1.00702135559059E-3</v>
      </c>
      <c r="Y107" s="2">
        <v>0.1166252844731657</v>
      </c>
      <c r="Z107" s="2">
        <f t="shared" si="14"/>
        <v>5.1498423284761681E-3</v>
      </c>
      <c r="AA107" s="2">
        <v>3624.8392395058468</v>
      </c>
      <c r="AB107" s="2">
        <f t="shared" si="15"/>
        <v>160.06263679317107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6.4762606870488612E-2</v>
      </c>
      <c r="J108" s="2">
        <v>1.6554583837508789E-2</v>
      </c>
      <c r="K108" s="2">
        <v>0.22550835334578762</v>
      </c>
      <c r="L108" s="2">
        <v>0.69317445594621618</v>
      </c>
      <c r="M108" s="2">
        <v>4.1511631437235663E-3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2.2524486101248086E-2</v>
      </c>
      <c r="X108" s="2">
        <f t="shared" si="13"/>
        <v>9.6522213602556642E-4</v>
      </c>
      <c r="Y108" s="2">
        <v>0.11515683349685468</v>
      </c>
      <c r="Z108" s="2">
        <f t="shared" si="14"/>
        <v>4.9347152386138397E-3</v>
      </c>
      <c r="AA108" s="2">
        <v>3578.3688492778269</v>
      </c>
      <c r="AB108" s="2">
        <f t="shared" si="15"/>
        <v>153.34071590631805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6.3214779204222374E-2</v>
      </c>
      <c r="J109" s="2">
        <v>1.615892893562286E-2</v>
      </c>
      <c r="K109" s="2">
        <v>0.22274323604742777</v>
      </c>
      <c r="L109" s="2">
        <v>0.69788305581272825</v>
      </c>
      <c r="M109" s="2">
        <v>4.0996675067579589E-3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2.2245067365113735E-2</v>
      </c>
      <c r="X109" s="2">
        <f t="shared" si="13"/>
        <v>9.2507569959288441E-4</v>
      </c>
      <c r="Y109" s="2">
        <v>0.11369736264367312</v>
      </c>
      <c r="Z109" s="2">
        <f t="shared" si="14"/>
        <v>4.72817931108675E-3</v>
      </c>
      <c r="AA109" s="2">
        <v>3532.2138148623526</v>
      </c>
      <c r="AB109" s="2">
        <f t="shared" si="15"/>
        <v>146.88942551910927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6.1703944651733199E-2</v>
      </c>
      <c r="J110" s="2">
        <v>1.5772730194213262E-2</v>
      </c>
      <c r="K110" s="2">
        <v>0.21999223579439744</v>
      </c>
      <c r="L110" s="2">
        <v>0.70253108935965736</v>
      </c>
      <c r="M110" s="2">
        <v>4.0484577517543741E-3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2.1967199843435963E-2</v>
      </c>
      <c r="X110" s="2">
        <f t="shared" si="13"/>
        <v>8.8652178875096833E-4</v>
      </c>
      <c r="Y110" s="2">
        <v>0.11224717441768096</v>
      </c>
      <c r="Z110" s="2">
        <f t="shared" si="14"/>
        <v>4.5299158088525785E-3</v>
      </c>
      <c r="AA110" s="2">
        <v>3486.3823469962808</v>
      </c>
      <c r="AB110" s="2">
        <f t="shared" si="15"/>
        <v>140.69858409616521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6.0229219076823784E-2</v>
      </c>
      <c r="J111" s="2">
        <v>1.5395761610845736E-2</v>
      </c>
      <c r="K111" s="2">
        <v>0.21725604425042419</v>
      </c>
      <c r="L111" s="2">
        <v>0.70711897506190757</v>
      </c>
      <c r="M111" s="2">
        <v>3.9975457557053515E-3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2.1690947981562771E-2</v>
      </c>
      <c r="X111" s="2">
        <f t="shared" si="13"/>
        <v>8.4950201134750987E-4</v>
      </c>
      <c r="Y111" s="2">
        <v>0.11080655385324072</v>
      </c>
      <c r="Z111" s="2">
        <f t="shared" si="14"/>
        <v>4.339616251388582E-3</v>
      </c>
      <c r="AA111" s="2">
        <v>3440.8821483533934</v>
      </c>
      <c r="AB111" s="2">
        <f t="shared" si="15"/>
        <v>134.75834750608959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5.8789739474170551E-2</v>
      </c>
      <c r="J112" s="2">
        <v>1.5027802584548947E-2</v>
      </c>
      <c r="K112" s="2">
        <v>0.21453531617167682</v>
      </c>
      <c r="L112" s="2">
        <v>0.71164714176960497</v>
      </c>
      <c r="M112" s="2">
        <v>3.9469427412686005E-3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2.1416372674378036E-2</v>
      </c>
      <c r="X112" s="2">
        <f t="shared" si="13"/>
        <v>8.1395980626350469E-4</v>
      </c>
      <c r="Y112" s="2">
        <v>0.1093757691353061</v>
      </c>
      <c r="Z112" s="2">
        <f t="shared" si="14"/>
        <v>4.1569821934321124E-3</v>
      </c>
      <c r="AA112" s="2">
        <v>3395.7204318616891</v>
      </c>
      <c r="AB112" s="2">
        <f t="shared" si="15"/>
        <v>129.05920096123072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5.7384663464295299E-2</v>
      </c>
      <c r="J113" s="2">
        <v>1.4668637786719421E-2</v>
      </c>
      <c r="K113" s="2">
        <v>0.21183067069234415</v>
      </c>
      <c r="L113" s="2">
        <v>0.71611602805664243</v>
      </c>
      <c r="M113" s="2">
        <v>3.896659299741507E-3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2.114353139096271E-2</v>
      </c>
      <c r="X113" s="2">
        <f t="shared" si="13"/>
        <v>7.7984040774625079E-4</v>
      </c>
      <c r="Y113" s="2">
        <v>0.10795507220087075</v>
      </c>
      <c r="Z113" s="2">
        <f t="shared" si="14"/>
        <v>3.9817249997976681E-3</v>
      </c>
      <c r="AA113" s="2">
        <v>3350.9039384606303</v>
      </c>
      <c r="AB113" s="2">
        <f t="shared" si="15"/>
        <v>123.5919509077179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5.6013168800607069E-2</v>
      </c>
      <c r="J114" s="2">
        <v>1.4318057035111832E-2</v>
      </c>
      <c r="K114" s="2">
        <v>0.20914269257149881</v>
      </c>
      <c r="L114" s="2">
        <v>0.72052608159278353</v>
      </c>
      <c r="M114" s="2">
        <v>3.8467054133412837E-3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2.0872478295488394E-2</v>
      </c>
      <c r="X114" s="2">
        <f t="shared" si="13"/>
        <v>7.4709080865277078E-4</v>
      </c>
      <c r="Y114" s="2">
        <v>0.10654469932210692</v>
      </c>
      <c r="Z114" s="2">
        <f t="shared" si="14"/>
        <v>3.813565617237915E-3</v>
      </c>
      <c r="AA114" s="2">
        <v>3306.4389543141438</v>
      </c>
      <c r="AB114" s="2">
        <f t="shared" si="15"/>
        <v>118.34771689155446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5.4674452888225727E-2</v>
      </c>
      <c r="J115" s="2">
        <v>1.3975855170840939E-2</v>
      </c>
      <c r="K115" s="2">
        <v>0.2064719334023295</v>
      </c>
      <c r="L115" s="2">
        <v>0.72487775853860503</v>
      </c>
      <c r="M115" s="2">
        <v>3.7970904768102397E-3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2.0603264364448967E-2</v>
      </c>
      <c r="X115" s="2">
        <f t="shared" si="13"/>
        <v>7.1565972280603931E-4</v>
      </c>
      <c r="Y115" s="2">
        <v>0.10514487167170949</v>
      </c>
      <c r="Z115" s="2">
        <f t="shared" si="14"/>
        <v>3.6522343442281354E-3</v>
      </c>
      <c r="AA115" s="2">
        <v>3262.3313274947577</v>
      </c>
      <c r="AB115" s="2">
        <f t="shared" si="15"/>
        <v>113.31792342406311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5.3367732314305638E-2</v>
      </c>
      <c r="J116" s="2">
        <v>1.3641831938323176E-2</v>
      </c>
      <c r="K116" s="2">
        <v>0.20381891278479641</v>
      </c>
      <c r="L116" s="2">
        <v>0.72917152296257592</v>
      </c>
      <c r="M116" s="2">
        <v>3.7478233183651194E-3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2.0335937500333075E-2</v>
      </c>
      <c r="X116" s="2">
        <f t="shared" si="13"/>
        <v>6.8549754664862597E-4</v>
      </c>
      <c r="Y116" s="2">
        <v>0.10375579587094733</v>
      </c>
      <c r="Z116" s="2">
        <f t="shared" si="14"/>
        <v>3.4974705994717534E-3</v>
      </c>
      <c r="AA116" s="2">
        <v>3218.5864841538501</v>
      </c>
      <c r="AB116" s="2">
        <f t="shared" si="15"/>
        <v>108.49429186767289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5.2092242389584674E-2</v>
      </c>
      <c r="J117" s="2">
        <v>1.3315791868087633E-2</v>
      </c>
      <c r="K117" s="2">
        <v>0.20118411946273576</v>
      </c>
      <c r="L117" s="2">
        <v>0.7334078462795931</v>
      </c>
      <c r="M117" s="2">
        <v>3.6989122200089537E-3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2.007054264183758E-2</v>
      </c>
      <c r="X117" s="2">
        <f t="shared" si="13"/>
        <v>6.5655632036193477E-4</v>
      </c>
      <c r="Y117" s="2">
        <v>0.10237766452090957</v>
      </c>
      <c r="Z117" s="2">
        <f t="shared" si="14"/>
        <v>3.3490226898490521E-3</v>
      </c>
      <c r="AA117" s="2">
        <v>3175.209444192556</v>
      </c>
      <c r="AB117" s="2">
        <f t="shared" si="15"/>
        <v>103.86883236091028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5.0847236700890142E-2</v>
      </c>
      <c r="J118" s="2">
        <v>1.2997544162387865E-2</v>
      </c>
      <c r="K118" s="2">
        <v>0.19856801242641223</v>
      </c>
      <c r="L118" s="2">
        <v>0.73758720671031097</v>
      </c>
      <c r="M118" s="2">
        <v>3.6503649372233602E-3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1.9807121870719296E-2</v>
      </c>
      <c r="X118" s="2">
        <f t="shared" si="13"/>
        <v>6.2878968860393184E-4</v>
      </c>
      <c r="Y118" s="2">
        <v>0.10101065671742257</v>
      </c>
      <c r="Z118" s="2">
        <f t="shared" si="14"/>
        <v>3.206647578461144E-3</v>
      </c>
      <c r="AA118" s="2">
        <v>3132.2048364475149</v>
      </c>
      <c r="AB118" s="2">
        <f t="shared" si="15"/>
        <v>99.433835799488605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4.9631986674339872E-2</v>
      </c>
      <c r="J119" s="2">
        <v>1.2686902583547582E-2</v>
      </c>
      <c r="K119" s="2">
        <v>0.19597102198149099</v>
      </c>
      <c r="L119" s="2">
        <v>0.74171008876062272</v>
      </c>
      <c r="M119" s="2">
        <v>3.6021887180587658E-3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1.9545714515379793E-2</v>
      </c>
      <c r="X119" s="2">
        <f t="shared" si="13"/>
        <v>6.0215286100411426E-4</v>
      </c>
      <c r="Y119" s="2">
        <v>9.9654938550099145E-2</v>
      </c>
      <c r="Z119" s="2">
        <f t="shared" si="14"/>
        <v>3.0701106533564549E-3</v>
      </c>
      <c r="AA119" s="2">
        <v>3089.5769134052348</v>
      </c>
      <c r="AB119" s="2">
        <f t="shared" si="15"/>
        <v>95.181865888573441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4.8445781148982812E-2</v>
      </c>
      <c r="J120" s="2">
        <v>1.2383685344974872E-2</v>
      </c>
      <c r="K120" s="2">
        <v>0.19339355078537537</v>
      </c>
      <c r="L120" s="2">
        <v>0.74577698272066806</v>
      </c>
      <c r="M120" s="2">
        <v>3.5543903216395329E-3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1.9286357251275442E-2</v>
      </c>
      <c r="X120" s="2">
        <f t="shared" si="13"/>
        <v>5.7660257254137537E-4</v>
      </c>
      <c r="Y120" s="2">
        <v>9.8310663585970126E-2</v>
      </c>
      <c r="Z120" s="2">
        <f t="shared" si="14"/>
        <v>2.9391854974671972E-3</v>
      </c>
      <c r="AA120" s="2">
        <v>3047.3295654584958</v>
      </c>
      <c r="AB120" s="2">
        <f t="shared" si="15"/>
        <v>91.105751279628521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4.7287925960629591E-2</v>
      </c>
      <c r="J121" s="2">
        <v>1.2087715004781195E-2</v>
      </c>
      <c r="K121" s="2">
        <v>0.19083597485183001</v>
      </c>
      <c r="L121" s="2">
        <v>0.74978838418276028</v>
      </c>
      <c r="M121" s="2">
        <v>3.5069760361005329E-3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1.9029084198242448E-2</v>
      </c>
      <c r="X121" s="2">
        <f t="shared" si="13"/>
        <v>5.5209704391827557E-4</v>
      </c>
      <c r="Y121" s="2">
        <v>9.6977973338135876E-2</v>
      </c>
      <c r="Z121" s="2">
        <f t="shared" si="14"/>
        <v>2.8136536602279215E-3</v>
      </c>
      <c r="AA121" s="2">
        <v>3005.4663347178343</v>
      </c>
      <c r="AB121" s="2">
        <f t="shared" si="15"/>
        <v>87.198577803700459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4.615774353562957E-2</v>
      </c>
      <c r="J122" s="2">
        <v>1.1798818361942878E-2</v>
      </c>
      <c r="K122" s="2">
        <v>0.18829864452478537</v>
      </c>
      <c r="L122" s="2">
        <v>0.75374479357764324</v>
      </c>
      <c r="M122" s="2">
        <v>3.4599516959712543E-3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1.8773927014824162E-2</v>
      </c>
      <c r="X122" s="2">
        <f t="shared" si="13"/>
        <v>5.2859594203402249E-4</v>
      </c>
      <c r="Y122" s="2">
        <v>9.5656997719863357E-2</v>
      </c>
      <c r="Z122" s="2">
        <f t="shared" si="14"/>
        <v>2.6933044312972736E-3</v>
      </c>
      <c r="AA122" s="2">
        <v>2963.9904283908113</v>
      </c>
      <c r="AB122" s="2">
        <f t="shared" si="15"/>
        <v>83.453680811581705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4.5054572494356598E-2</v>
      </c>
      <c r="J123" s="2">
        <v>1.1516826354944356E-2</v>
      </c>
      <c r="K123" s="2">
        <v>0.1857818854221947</v>
      </c>
      <c r="L123" s="2">
        <v>0.75764671572850539</v>
      </c>
      <c r="M123" s="2">
        <v>3.4133226990230923E-3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1.8520914989685611E-2</v>
      </c>
      <c r="X123" s="2">
        <f t="shared" si="13"/>
        <v>5.060603406480701E-4</v>
      </c>
      <c r="Y123" s="2">
        <v>9.4347855484543094E-2</v>
      </c>
      <c r="Z123" s="2">
        <f t="shared" si="14"/>
        <v>2.5779346167569255E-3</v>
      </c>
      <c r="AA123" s="2">
        <v>2922.9047317414115</v>
      </c>
      <c r="AB123" s="2">
        <f t="shared" si="15"/>
        <v>79.864637629980479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4.3977767264171505E-2</v>
      </c>
      <c r="J124" s="2">
        <v>1.1241573962843844E-2</v>
      </c>
      <c r="K124" s="2">
        <v>0.18328599935079154</v>
      </c>
      <c r="L124" s="2">
        <v>0.76149465942219419</v>
      </c>
      <c r="M124" s="2">
        <v>3.3670940225950653E-3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1.8270075130197898E-2</v>
      </c>
      <c r="X124" s="2">
        <f t="shared" si="13"/>
        <v>4.8445268131667882E-4</v>
      </c>
      <c r="Y124" s="2">
        <v>9.3050654651909023E-2</v>
      </c>
      <c r="Z124" s="2">
        <f t="shared" si="14"/>
        <v>2.4673483181183466E-3</v>
      </c>
      <c r="AA124" s="2">
        <v>2882.2118206415917</v>
      </c>
      <c r="AB124" s="2">
        <f t="shared" si="15"/>
        <v>76.425260141627078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4.2926697701634778E-2</v>
      </c>
      <c r="J125" s="2">
        <v>1.0972900108703533E-2</v>
      </c>
      <c r="K125" s="2">
        <v>0.18081126519257285</v>
      </c>
      <c r="L125" s="2">
        <v>0.76528913699708989</v>
      </c>
      <c r="M125" s="2">
        <v>3.3212702394127664E-3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1.8021432248272892E-2</v>
      </c>
      <c r="X125" s="2">
        <f t="shared" si="13"/>
        <v>4.6373673467591588E-4</v>
      </c>
      <c r="Y125" s="2">
        <v>9.1765492920913586E-2</v>
      </c>
      <c r="Z125" s="2">
        <f t="shared" si="14"/>
        <v>2.3613567144281033E-3</v>
      </c>
      <c r="AA125" s="2">
        <v>2841.913973726676</v>
      </c>
      <c r="AB125" s="2">
        <f t="shared" si="15"/>
        <v>73.12958749614188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4.1900748723748361E-2</v>
      </c>
      <c r="J126" s="2">
        <v>1.071064756532782E-2</v>
      </c>
      <c r="K126" s="2">
        <v>0.17835793976381006</v>
      </c>
      <c r="L126" s="2">
        <v>0.76903066394711483</v>
      </c>
      <c r="M126" s="2">
        <v>3.2758555329149841E-3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1.7775009043526479E-2</v>
      </c>
      <c r="X126" s="2">
        <f t="shared" si="13"/>
        <v>4.4387756213642033E-4</v>
      </c>
      <c r="Y126" s="2">
        <v>9.0492458069639084E-2</v>
      </c>
      <c r="Z126" s="2">
        <f t="shared" si="14"/>
        <v>2.2597778477256164E-3</v>
      </c>
      <c r="AA126" s="2">
        <v>2802.013184165959</v>
      </c>
      <c r="AB126" s="2">
        <f t="shared" si="15"/>
        <v>69.971878957477045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4.0899319948010784E-2</v>
      </c>
      <c r="J127" s="2">
        <v>1.0454662863254378E-2</v>
      </c>
      <c r="K127" s="2">
        <v>0.17592625864736966</v>
      </c>
      <c r="L127" s="2">
        <v>0.77271975854136632</v>
      </c>
      <c r="M127" s="2">
        <v>3.2308537121020033E-3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1.753082618384643E-2</v>
      </c>
      <c r="X127" s="2">
        <f t="shared" si="13"/>
        <v>4.2484147804773439E-4</v>
      </c>
      <c r="Y127" s="2">
        <v>8.9231628342616984E-2</v>
      </c>
      <c r="Z127" s="2">
        <f t="shared" si="14"/>
        <v>2.1624364120736406E-3</v>
      </c>
      <c r="AA127" s="2">
        <v>2762.5111710595838</v>
      </c>
      <c r="AB127" s="2">
        <f t="shared" si="15"/>
        <v>66.946606892820483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3.9921825341074982E-2</v>
      </c>
      <c r="J128" s="2">
        <v>1.0204796200944258E-2</v>
      </c>
      <c r="K128" s="2">
        <v>0.17351643699910263</v>
      </c>
      <c r="L128" s="2">
        <v>0.77635694145887924</v>
      </c>
      <c r="M128" s="2">
        <v>3.1862682259192554E-3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1.7288902383439039E-2</v>
      </c>
      <c r="X128" s="2">
        <f t="shared" si="13"/>
        <v>4.0659601238306946E-4</v>
      </c>
      <c r="Y128" s="2">
        <v>8.7983072825915609E-2</v>
      </c>
      <c r="Z128" s="2">
        <f t="shared" si="14"/>
        <v>2.0691635463506242E-3</v>
      </c>
      <c r="AA128" s="2">
        <v>2723.4093904724668</v>
      </c>
      <c r="AB128" s="2">
        <f t="shared" si="15"/>
        <v>64.048449907000148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3.8967692875803234E-2</v>
      </c>
      <c r="J129" s="2">
        <v>9.9609013571184471E-3</v>
      </c>
      <c r="K129" s="2">
        <v>0.17112867032904258</v>
      </c>
      <c r="L129" s="2">
        <v>0.77994273543803683</v>
      </c>
      <c r="M129" s="2">
        <v>3.142102177189578E-3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1.7049254478426489E-2</v>
      </c>
      <c r="X129" s="2">
        <f t="shared" si="13"/>
        <v>3.8910987398901235E-4</v>
      </c>
      <c r="Y129" s="2">
        <v>8.6746851810348094E-2</v>
      </c>
      <c r="Z129" s="2">
        <f t="shared" si="14"/>
        <v>1.9797966309658428E-3</v>
      </c>
      <c r="AA129" s="2">
        <v>2684.7090461157186</v>
      </c>
      <c r="AB129" s="2">
        <f t="shared" si="15"/>
        <v>61.272286125654766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3.8036364196518416E-2</v>
      </c>
      <c r="J130" s="2">
        <v>9.7228356051895747E-3</v>
      </c>
      <c r="K130" s="2">
        <v>0.16876313525813139</v>
      </c>
      <c r="L130" s="2">
        <v>0.78347766494016169</v>
      </c>
      <c r="M130" s="2">
        <v>3.098358336107024E-3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1.6811897500065148E-2</v>
      </c>
      <c r="X130" s="2">
        <f t="shared" si="13"/>
        <v>3.7235291443881113E-4</v>
      </c>
      <c r="Y130" s="2">
        <v>8.552301714314163E-2</v>
      </c>
      <c r="Z130" s="2">
        <f t="shared" si="14"/>
        <v>1.894179088632071E-3</v>
      </c>
      <c r="AA130" s="2">
        <v>2646.4110996857657</v>
      </c>
      <c r="AB130" s="2">
        <f t="shared" si="15"/>
        <v>58.613186629730258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3.7127294292255843E-2</v>
      </c>
      <c r="J131" s="2">
        <v>9.4904596297387053E-3</v>
      </c>
      <c r="K131" s="2">
        <v>0.16641999025117246</v>
      </c>
      <c r="L131" s="2">
        <v>0.7869622558268341</v>
      </c>
      <c r="M131" s="2">
        <v>3.0550391533047659E-3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1.6576844745652887E-2</v>
      </c>
      <c r="X131" s="2">
        <f t="shared" ref="X131:X194" si="24">W131*Q131</f>
        <v>3.5629609252251171E-4</v>
      </c>
      <c r="Y131" s="2">
        <v>8.4311612568400862E-2</v>
      </c>
      <c r="Z131" s="2">
        <f t="shared" ref="Z131:Z194" si="25">Y131*Q131</f>
        <v>1.8121601893068813E-3</v>
      </c>
      <c r="AA131" s="2">
        <v>2608.5162808710538</v>
      </c>
      <c r="AB131" s="2">
        <f t="shared" ref="AB131:AB194" si="26">AA131*S131</f>
        <v>56.066409043219046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3.6239951177824338E-2</v>
      </c>
      <c r="J132" s="2">
        <v>9.2636374449883534E-3</v>
      </c>
      <c r="K132" s="2">
        <v>0.16409937632669225</v>
      </c>
      <c r="L132" s="2">
        <v>0.79039703505049619</v>
      </c>
      <c r="M132" s="2">
        <v>3.012146772509338E-3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1.6344107847191834E-2</v>
      </c>
      <c r="X132" s="2">
        <f t="shared" si="24"/>
        <v>3.4091143940227824E-4</v>
      </c>
      <c r="Y132" s="2">
        <v>8.3112674056688457E-2</v>
      </c>
      <c r="Z132" s="2">
        <f t="shared" si="25"/>
        <v>1.7335948593918678E-3</v>
      </c>
      <c r="AA132" s="2">
        <v>2571.0250970359857</v>
      </c>
      <c r="AB132" s="2">
        <f t="shared" si="26"/>
        <v>53.627391275475127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3.5373815582490004E-2</v>
      </c>
      <c r="J133" s="2">
        <v>9.0422363152239688E-3</v>
      </c>
      <c r="K133" s="2">
        <v>0.16180141774437223</v>
      </c>
      <c r="L133" s="2">
        <v>0.79378253035791491</v>
      </c>
      <c r="M133" s="2">
        <v>2.9696830427931036E-3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1.6113696837871075E-2</v>
      </c>
      <c r="X133" s="2">
        <f t="shared" si="24"/>
        <v>3.2617202445672452E-4</v>
      </c>
      <c r="Y133" s="2">
        <v>8.1926230124037339E-2</v>
      </c>
      <c r="Z133" s="2">
        <f t="shared" si="25"/>
        <v>1.6583434952593559E-3</v>
      </c>
      <c r="AA133" s="2">
        <v>2533.9378425914597</v>
      </c>
      <c r="AB133" s="2">
        <f t="shared" si="26"/>
        <v>51.291745418908953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3.4528380646100372E-2</v>
      </c>
      <c r="J134" s="2">
        <v>8.8261266771173744E-3</v>
      </c>
      <c r="K134" s="2">
        <v>0.15952622267069569</v>
      </c>
      <c r="L134" s="2">
        <v>0.79711927000608773</v>
      </c>
      <c r="M134" s="2">
        <v>2.9276495304365164E-3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1.588562021643207E-2</v>
      </c>
      <c r="X134" s="2">
        <f t="shared" si="24"/>
        <v>3.1205192183394591E-4</v>
      </c>
      <c r="Y134" s="2">
        <v>8.0752302140700588E-2</v>
      </c>
      <c r="Z134" s="2">
        <f t="shared" si="25"/>
        <v>1.5862717811581163E-3</v>
      </c>
      <c r="AA134" s="2">
        <v>2497.254608061106</v>
      </c>
      <c r="AB134" s="2">
        <f t="shared" si="26"/>
        <v>49.05525180238579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3.3703151622471311E-2</v>
      </c>
      <c r="J135" s="2">
        <v>8.6151820639066602E-3</v>
      </c>
      <c r="K135" s="2">
        <v>0.15727388382343599</v>
      </c>
      <c r="L135" s="2">
        <v>0.80040778249018718</v>
      </c>
      <c r="M135" s="2">
        <v>2.886047530411428E-3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1.5659885009477837E-2</v>
      </c>
      <c r="X135" s="2">
        <f t="shared" si="24"/>
        <v>2.9852617772917179E-4</v>
      </c>
      <c r="Y135" s="2">
        <v>7.9590904629936288E-2</v>
      </c>
      <c r="Z135" s="2">
        <f t="shared" si="25"/>
        <v>1.5172505115332371E-3</v>
      </c>
      <c r="AA135" s="2">
        <v>2460.9752888521093</v>
      </c>
      <c r="AB135" s="2">
        <f t="shared" si="26"/>
        <v>46.913853200219719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3.2897645589862877E-2</v>
      </c>
      <c r="J136" s="2">
        <v>8.4092790313881859E-3</v>
      </c>
      <c r="K136" s="2">
        <v>0.1550444790955961</v>
      </c>
      <c r="L136" s="2">
        <v>0.80364859628315399</v>
      </c>
      <c r="M136" s="2">
        <v>2.8448780774963955E-3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1.5436496831785346E-2</v>
      </c>
      <c r="X136" s="2">
        <f t="shared" si="24"/>
        <v>2.8557077839952449E-4</v>
      </c>
      <c r="Y136" s="2">
        <v>7.8442045557117035E-2</v>
      </c>
      <c r="Z136" s="2">
        <f t="shared" si="25"/>
        <v>1.4511554177805029E-3</v>
      </c>
      <c r="AA136" s="2">
        <v>2425.0995937392199</v>
      </c>
      <c r="AB136" s="2">
        <f t="shared" si="26"/>
        <v>44.863649196265371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3.2111391168374866E-2</v>
      </c>
      <c r="J137" s="2">
        <v>8.208297085677373E-3</v>
      </c>
      <c r="K137" s="2">
        <v>0.15283807215939202</v>
      </c>
      <c r="L137" s="2">
        <v>0.80684223958655688</v>
      </c>
      <c r="M137" s="2">
        <v>2.8041419570346338E-3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1.5215459944678888E-2</v>
      </c>
      <c r="X137" s="2">
        <f t="shared" si="24"/>
        <v>2.7316261892523032E-4</v>
      </c>
      <c r="Y137" s="2">
        <v>7.7305726609445111E-2</v>
      </c>
      <c r="Z137" s="2">
        <f t="shared" si="25"/>
        <v>1.3878669994421618E-3</v>
      </c>
      <c r="AA137" s="2">
        <v>2389.6270530703396</v>
      </c>
      <c r="AB137" s="2">
        <f t="shared" si="26"/>
        <v>42.90089070225936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3.1343928244096611E-2</v>
      </c>
      <c r="J138" s="2">
        <v>8.012118612696021E-3</v>
      </c>
      <c r="K138" s="2">
        <v>0.15065471305085743</v>
      </c>
      <c r="L138" s="2">
        <v>0.80998924009235107</v>
      </c>
      <c r="M138" s="2">
        <v>2.7638397153449596E-3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1.4996777312520537E-2</v>
      </c>
      <c r="X138" s="2">
        <f t="shared" si="24"/>
        <v>2.6127947272378948E-4</v>
      </c>
      <c r="Y138" s="2">
        <v>7.6181943466547428E-2</v>
      </c>
      <c r="Z138" s="2">
        <f t="shared" si="25"/>
        <v>1.3272703598389045E-3</v>
      </c>
      <c r="AA138" s="2">
        <v>2354.5570267018388</v>
      </c>
      <c r="AB138" s="2">
        <f t="shared" si="26"/>
        <v>41.021974629251368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3.0594807699849586E-2</v>
      </c>
      <c r="J139" s="2">
        <v>7.820628809344872E-3</v>
      </c>
      <c r="K139" s="2">
        <v>0.14849443873563015</v>
      </c>
      <c r="L139" s="2">
        <v>0.8130901247551765</v>
      </c>
      <c r="M139" s="2">
        <v>2.7239716697958186E-3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1.4780450657372494E-2</v>
      </c>
      <c r="X139" s="2">
        <f t="shared" si="24"/>
        <v>2.4989996182103058E-4</v>
      </c>
      <c r="Y139" s="2">
        <v>7.507068606221616E-2</v>
      </c>
      <c r="Z139" s="2">
        <f t="shared" si="25"/>
        <v>1.2692550461219406E-3</v>
      </c>
      <c r="AA139" s="2">
        <v>2319.8887116715309</v>
      </c>
      <c r="AB139" s="2">
        <f t="shared" si="26"/>
        <v>39.223438710685109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2.9863591152365275E-2</v>
      </c>
      <c r="J140" s="2">
        <v>7.633715616321154E-3</v>
      </c>
      <c r="K140" s="2">
        <v>0.14635727365646642</v>
      </c>
      <c r="L140" s="2">
        <v>0.81614541957484821</v>
      </c>
      <c r="M140" s="2">
        <v>2.6845379185521773E-3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1.456648051188437E-2</v>
      </c>
      <c r="X140" s="2">
        <f t="shared" si="24"/>
        <v>2.390035278806348E-4</v>
      </c>
      <c r="Y140" s="2">
        <v>7.3971938837554083E-2</v>
      </c>
      <c r="Z140" s="2">
        <f t="shared" si="25"/>
        <v>1.2137148937192985E-3</v>
      </c>
      <c r="AA140" s="2">
        <v>2285.6211496170113</v>
      </c>
      <c r="AB140" s="2">
        <f t="shared" si="26"/>
        <v>37.501956475441737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2.9149850695744495E-2</v>
      </c>
      <c r="J141" s="2">
        <v>7.451269652541787E-3</v>
      </c>
      <c r="K141" s="2">
        <v>0.14424323026301364</v>
      </c>
      <c r="L141" s="2">
        <v>0.81915564938870111</v>
      </c>
      <c r="M141" s="2">
        <v>2.6455383500048149E-3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1.4354866270457138E-2</v>
      </c>
      <c r="X141" s="2">
        <f t="shared" si="24"/>
        <v>2.2857040399161267E-4</v>
      </c>
      <c r="Y141" s="2">
        <v>7.2885680985776385E-2</v>
      </c>
      <c r="Z141" s="2">
        <f t="shared" si="25"/>
        <v>1.1605478751417291E-3</v>
      </c>
      <c r="AA141" s="2">
        <v>2251.7532339468607</v>
      </c>
      <c r="AB141" s="2">
        <f t="shared" si="26"/>
        <v>35.854332368939851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2.8453168651048057E-2</v>
      </c>
      <c r="J142" s="2">
        <v>7.2731841511338791E-3</v>
      </c>
      <c r="K142" s="2">
        <v>0.14215230952435778</v>
      </c>
      <c r="L142" s="2">
        <v>0.82212133767346129</v>
      </c>
      <c r="M142" s="2">
        <v>2.6069726518912818E-3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1.4145606238734076E-2</v>
      </c>
      <c r="X142" s="2">
        <f t="shared" si="24"/>
        <v>2.1858158721131622E-4</v>
      </c>
      <c r="Y142" s="2">
        <v>7.1811886688913695E-2</v>
      </c>
      <c r="Z142" s="2">
        <f t="shared" si="25"/>
        <v>1.1096559531058095E-3</v>
      </c>
      <c r="AA142" s="2">
        <v>2218.2837167719981</v>
      </c>
      <c r="AB142" s="2">
        <f t="shared" si="26"/>
        <v>34.277497020193735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2.7773137321872206E-2</v>
      </c>
      <c r="J143" s="2">
        <v>7.0993548969550437E-3</v>
      </c>
      <c r="K143" s="2">
        <v>0.14008450142484757</v>
      </c>
      <c r="L143" s="2">
        <v>0.82504300635632621</v>
      </c>
      <c r="M143" s="2">
        <v>2.5688403201175351E-3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1.3938697681467521E-2</v>
      </c>
      <c r="X143" s="2">
        <f t="shared" si="24"/>
        <v>2.0901881185986067E-4</v>
      </c>
      <c r="Y143" s="2">
        <v>7.0750525346654422E-2</v>
      </c>
      <c r="Z143" s="2">
        <f t="shared" si="25"/>
        <v>1.0609449379249112E-3</v>
      </c>
      <c r="AA143" s="2">
        <v>2185.2112156042781</v>
      </c>
      <c r="AB143" s="2">
        <f t="shared" si="26"/>
        <v>32.76850265256342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2.7109358755765811E-2</v>
      </c>
      <c r="J144" s="2">
        <v>6.9296801656069905E-3</v>
      </c>
      <c r="K144" s="2">
        <v>0.13803978544368373</v>
      </c>
      <c r="L144" s="2">
        <v>0.8279211756349445</v>
      </c>
      <c r="M144" s="2">
        <v>2.5311406672890164E-3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1.3734136868809083E-2</v>
      </c>
      <c r="X144" s="2">
        <f t="shared" si="24"/>
        <v>1.9986452356031086E-4</v>
      </c>
      <c r="Y144" s="2">
        <v>6.9701561797558056E-2</v>
      </c>
      <c r="Z144" s="2">
        <f t="shared" si="25"/>
        <v>1.0143243491126271E-3</v>
      </c>
      <c r="AA144" s="2">
        <v>2152.5342198292155</v>
      </c>
      <c r="AB144" s="2">
        <f t="shared" si="26"/>
        <v>31.324518635784976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2.6461444511349685E-2</v>
      </c>
      <c r="J145" s="2">
        <v>6.7640606639066889E-3</v>
      </c>
      <c r="K145" s="2">
        <v>0.13601813101874799</v>
      </c>
      <c r="L145" s="2">
        <v>0.83075636380599671</v>
      </c>
      <c r="M145" s="2">
        <v>2.4938728309596959E-3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1.3531919121069495E-2</v>
      </c>
      <c r="X145" s="2">
        <f t="shared" si="24"/>
        <v>1.9110185401762352E-4</v>
      </c>
      <c r="Y145" s="2">
        <v>6.8664956532864224E-2</v>
      </c>
      <c r="Z145" s="2">
        <f t="shared" si="25"/>
        <v>9.6970728113787209E-4</v>
      </c>
      <c r="AA145" s="2">
        <v>2120.251096959546</v>
      </c>
      <c r="AB145" s="2">
        <f t="shared" si="26"/>
        <v>29.942827176744579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2.582901543100178E-2</v>
      </c>
      <c r="J146" s="2">
        <v>6.6023994717802677E-3</v>
      </c>
      <c r="K146" s="2">
        <v>0.1340194979951338</v>
      </c>
      <c r="L146" s="2">
        <v>0.8335490871020852</v>
      </c>
      <c r="M146" s="2">
        <v>2.4570357816073671E-3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1.3332038851993092E-2</v>
      </c>
      <c r="X146" s="2">
        <f t="shared" si="24"/>
        <v>1.8271459652813242E-4</v>
      </c>
      <c r="Y146" s="2">
        <v>6.7640665903116654E-2</v>
      </c>
      <c r="Z146" s="2">
        <f t="shared" si="25"/>
        <v>9.2701027326623389E-4</v>
      </c>
      <c r="AA146" s="2">
        <v>2088.3600986761317</v>
      </c>
      <c r="AB146" s="2">
        <f t="shared" si="26"/>
        <v>28.620819146354069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2.5211701418975191E-2</v>
      </c>
      <c r="J147" s="2">
        <v>6.4446019855456619E-3</v>
      </c>
      <c r="K147" s="2">
        <v>0.13204383705882763</v>
      </c>
      <c r="L147" s="2">
        <v>0.83629985953665253</v>
      </c>
      <c r="M147" s="2">
        <v>2.4206283303432564E-3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1.3134489610590659E-2</v>
      </c>
      <c r="X147" s="2">
        <f t="shared" si="24"/>
        <v>1.7468718221029335E-4</v>
      </c>
      <c r="Y147" s="2">
        <v>6.6628642317814846E-2</v>
      </c>
      <c r="Z147" s="2">
        <f t="shared" si="25"/>
        <v>8.8615318341807802E-4</v>
      </c>
      <c r="AA147" s="2">
        <v>2056.8593666625475</v>
      </c>
      <c r="AB147" s="2">
        <f t="shared" si="26"/>
        <v>27.355990039796524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2.460914122481914E-2</v>
      </c>
      <c r="J148" s="2">
        <v>6.2905758625507978E-3</v>
      </c>
      <c r="K148" s="2">
        <v>0.13009109015597783</v>
      </c>
      <c r="L148" s="2">
        <v>0.83900919275665331</v>
      </c>
      <c r="M148" s="2">
        <v>2.38464913636378E-3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1.2939264121573165E-2</v>
      </c>
      <c r="X148" s="2">
        <f t="shared" si="24"/>
        <v>1.6700465694647238E-4</v>
      </c>
      <c r="Y148" s="2">
        <v>6.5628834438300157E-2</v>
      </c>
      <c r="Z148" s="2">
        <f t="shared" si="25"/>
        <v>8.4705906597048314E-4</v>
      </c>
      <c r="AA148" s="2">
        <v>2025.7469382395091</v>
      </c>
      <c r="AB148" s="2">
        <f t="shared" si="26"/>
        <v>26.14593606733828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2.4020982231976226E-2</v>
      </c>
      <c r="J149" s="2">
        <v>6.1402309671349277E-3</v>
      </c>
      <c r="K149" s="2">
        <v>0.1281611908981751</v>
      </c>
      <c r="L149" s="2">
        <v>0.84167759590271485</v>
      </c>
      <c r="M149" s="2">
        <v>2.3490967141520701E-3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1.274635432442772E-2</v>
      </c>
      <c r="X149" s="2">
        <f t="shared" si="24"/>
        <v>1.5965265902473952E-4</v>
      </c>
      <c r="Y149" s="2">
        <v>6.4641187364077646E-2</v>
      </c>
      <c r="Z149" s="2">
        <f t="shared" si="25"/>
        <v>8.096540534271345E-4</v>
      </c>
      <c r="AA149" s="2">
        <v>1995.0207518051188</v>
      </c>
      <c r="AB149" s="2">
        <f t="shared" si="26"/>
        <v>24.988350372844547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2.3446880251432187E-2</v>
      </c>
      <c r="J150" s="2">
        <v>5.9934793178814914E-3</v>
      </c>
      <c r="K150" s="2">
        <v>0.12625406495415817</v>
      </c>
      <c r="L150" s="2">
        <v>0.84430557547652929</v>
      </c>
      <c r="M150" s="2">
        <v>2.3139694404366792E-3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1.2555751411175957E-2</v>
      </c>
      <c r="X150" s="2">
        <f t="shared" si="24"/>
        <v>1.5261739746892484E-4</v>
      </c>
      <c r="Y150" s="2">
        <v>6.3665642812769332E-2</v>
      </c>
      <c r="Z150" s="2">
        <f t="shared" si="25"/>
        <v>7.7386724187787832E-4</v>
      </c>
      <c r="AA150" s="2">
        <v>1964.6786520867629</v>
      </c>
      <c r="AB150" s="2">
        <f t="shared" si="26"/>
        <v>23.881019377091505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2.2886499320297436E-2</v>
      </c>
      <c r="J151" s="2">
        <v>5.8502350361316346E-3</v>
      </c>
      <c r="K151" s="2">
        <v>0.12436963042834547</v>
      </c>
      <c r="L151" s="2">
        <v>0.84689363521522665</v>
      </c>
      <c r="M151" s="2">
        <v>2.2792655609146636E-3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1.2367445862853937E-2</v>
      </c>
      <c r="X151" s="2">
        <f t="shared" si="24"/>
        <v>1.4588563104458099E-4</v>
      </c>
      <c r="Y151" s="2">
        <v>6.2702139293888723E-2</v>
      </c>
      <c r="Z151" s="2">
        <f t="shared" si="25"/>
        <v>7.3963058016761059E-4</v>
      </c>
      <c r="AA151" s="2">
        <v>1934.7183952103035</v>
      </c>
      <c r="AB151" s="2">
        <f t="shared" si="26"/>
        <v>22.821819242933163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2.2339511505202515E-2</v>
      </c>
      <c r="J152" s="2">
        <v>5.7104142957282566E-3</v>
      </c>
      <c r="K152" s="2">
        <v>0.12250779822658364</v>
      </c>
      <c r="L152" s="2">
        <v>0.84944227597248678</v>
      </c>
      <c r="M152" s="2">
        <v>2.2449831967460529E-3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1.2181427484751565E-2</v>
      </c>
      <c r="X152" s="2">
        <f t="shared" si="24"/>
        <v>1.394446479279825E-4</v>
      </c>
      <c r="Y152" s="2">
        <v>6.1750612276621812E-2</v>
      </c>
      <c r="Z152" s="2">
        <f t="shared" si="25"/>
        <v>7.0687876269260545E-4</v>
      </c>
      <c r="AA152" s="2">
        <v>1905.1376535920726</v>
      </c>
      <c r="AB152" s="2">
        <f t="shared" si="26"/>
        <v>21.808712459359789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2.1805596710392394E-2</v>
      </c>
      <c r="J153" s="2">
        <v>5.5739352739611735E-3</v>
      </c>
      <c r="K153" s="2">
        <v>0.12066847240949204</v>
      </c>
      <c r="L153" s="2">
        <v>0.85195199560615564</v>
      </c>
      <c r="M153" s="2">
        <v>2.2111203508265159E-3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1.1997685440448498E-2</v>
      </c>
      <c r="X153" s="2">
        <f t="shared" si="24"/>
        <v>1.3328224602486249E-4</v>
      </c>
      <c r="Y153" s="2">
        <v>6.0810994351793976E-2</v>
      </c>
      <c r="Z153" s="2">
        <f t="shared" si="25"/>
        <v>6.7554912574115166E-4</v>
      </c>
      <c r="AA153" s="2">
        <v>1875.93402065901</v>
      </c>
      <c r="AB153" s="2">
        <f t="shared" si="26"/>
        <v>20.839744541471912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2.1284442490407323E-2</v>
      </c>
      <c r="J154" s="2">
        <v>5.4407181036846969E-3</v>
      </c>
      <c r="K154" s="2">
        <v>0.11885155053377235</v>
      </c>
      <c r="L154" s="2">
        <v>0.85442328887213692</v>
      </c>
      <c r="M154" s="2">
        <v>2.1776749138448363E-3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1.1816208284682399E-2</v>
      </c>
      <c r="X154" s="2">
        <f t="shared" si="24"/>
        <v>1.2738671392522414E-4</v>
      </c>
      <c r="Y154" s="2">
        <v>5.9883215388197492E-2</v>
      </c>
      <c r="Z154" s="2">
        <f t="shared" si="25"/>
        <v>6.4558154729446116E-4</v>
      </c>
      <c r="AA154" s="2">
        <v>1847.1050154021386</v>
      </c>
      <c r="AB154" s="2">
        <f t="shared" si="26"/>
        <v>19.913040843389581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2.0775743867240605E-2</v>
      </c>
      <c r="J155" s="2">
        <v>5.3106848265795994E-3</v>
      </c>
      <c r="K155" s="2">
        <v>0.11705692398184216</v>
      </c>
      <c r="L155" s="2">
        <v>0.85685664732433897</v>
      </c>
      <c r="M155" s="2">
        <v>2.1446446701316353E-3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1.1636983995084501E-2</v>
      </c>
      <c r="X155" s="2">
        <f t="shared" si="24"/>
        <v>1.2174681248028838E-4</v>
      </c>
      <c r="Y155" s="2">
        <v>5.896720268344971E-2</v>
      </c>
      <c r="Z155" s="2">
        <f t="shared" si="25"/>
        <v>6.16918350203246E-4</v>
      </c>
      <c r="AA155" s="2">
        <v>1818.648086768432</v>
      </c>
      <c r="AB155" s="2">
        <f t="shared" si="26"/>
        <v>19.026803481121718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2.0279203151866317E-2</v>
      </c>
      <c r="J156" s="2">
        <v>5.1837593475321225E-3</v>
      </c>
      <c r="K156" s="2">
        <v>0.11528447828014092</v>
      </c>
      <c r="L156" s="2">
        <v>0.85925255922046195</v>
      </c>
      <c r="M156" s="2">
        <v>2.1120273033056096E-3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1.1460000002816466E-2</v>
      </c>
      <c r="X156" s="2">
        <f t="shared" si="24"/>
        <v>1.1635175698741265E-4</v>
      </c>
      <c r="Y156" s="2">
        <v>5.8062881109546466E-2</v>
      </c>
      <c r="Z156" s="2">
        <f t="shared" si="25"/>
        <v>5.8950420865503186E-4</v>
      </c>
      <c r="AA156" s="2">
        <v>1790.5606178959749</v>
      </c>
      <c r="AB156" s="2">
        <f t="shared" si="26"/>
        <v>18.179308362431286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1.9794529770032526E-2</v>
      </c>
      <c r="J157" s="2">
        <v>5.0598673901033255E-3</v>
      </c>
      <c r="K157" s="2">
        <v>0.11353409340644766</v>
      </c>
      <c r="L157" s="2">
        <v>0.8616115094334178</v>
      </c>
      <c r="M157" s="2">
        <v>2.0798204017233412E-3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1.1285243222141412E-2</v>
      </c>
      <c r="X157" s="2">
        <f t="shared" si="24"/>
        <v>1.1119119996865509E-4</v>
      </c>
      <c r="Y157" s="2">
        <v>5.71701732532717E-2</v>
      </c>
      <c r="Z157" s="2">
        <f t="shared" si="25"/>
        <v>5.632860578472285E-4</v>
      </c>
      <c r="AA157" s="2">
        <v>1762.8399301971931</v>
      </c>
      <c r="AB157" s="2">
        <f t="shared" si="26"/>
        <v>17.368902320750525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1.9321440092218017E-2</v>
      </c>
      <c r="J158" s="2">
        <v>4.9389364530627242E-3</v>
      </c>
      <c r="K158" s="2">
        <v>0.11180564408653972</v>
      </c>
      <c r="L158" s="2">
        <v>0.86393397936818084</v>
      </c>
      <c r="M158" s="2">
        <v>2.0480214637386184E-3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1.1112700078961337E-2</v>
      </c>
      <c r="X158" s="2">
        <f t="shared" si="24"/>
        <v>1.0625521452854778E-4</v>
      </c>
      <c r="Y158" s="2">
        <v>5.6288999551618701E-2</v>
      </c>
      <c r="Z158" s="2">
        <f t="shared" si="25"/>
        <v>5.3821300678112032E-4</v>
      </c>
      <c r="AA158" s="2">
        <v>1735.4832872947825</v>
      </c>
      <c r="AB158" s="2">
        <f t="shared" si="26"/>
        <v>16.594000350223794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1.885965726765311E-2</v>
      </c>
      <c r="J159" s="2">
        <v>4.8208957679607648E-3</v>
      </c>
      <c r="K159" s="2">
        <v>0.11009900008051307</v>
      </c>
      <c r="L159" s="2">
        <v>0.86622044688387434</v>
      </c>
      <c r="M159" s="2">
        <v>2.0166279027769908E-3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1.0942356538351999E-2</v>
      </c>
      <c r="X159" s="2">
        <f t="shared" si="24"/>
        <v>1.0153427827658189E-4</v>
      </c>
      <c r="Y159" s="2">
        <v>5.5419278422374825E-2</v>
      </c>
      <c r="Z159" s="2">
        <f t="shared" si="25"/>
        <v>5.1423625409232352E-4</v>
      </c>
      <c r="AA159" s="2">
        <v>1708.4878988148453</v>
      </c>
      <c r="AB159" s="2">
        <f t="shared" si="26"/>
        <v>15.853082938985015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1.840891106230734E-2</v>
      </c>
      <c r="J160" s="2">
        <v>4.7056762577153272E-3</v>
      </c>
      <c r="K160" s="2">
        <v>0.10841402645907564</v>
      </c>
      <c r="L160" s="2">
        <v>0.86847138622090303</v>
      </c>
      <c r="M160" s="2">
        <v>1.9856370522311579E-3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1.0774198131125604E-2</v>
      </c>
      <c r="X160" s="2">
        <f t="shared" si="24"/>
        <v>9.7019257799889713E-5</v>
      </c>
      <c r="Y160" s="2">
        <v>5.4560926390016917E-2</v>
      </c>
      <c r="Z160" s="2">
        <f t="shared" si="25"/>
        <v>4.9130900683379557E-4</v>
      </c>
      <c r="AA160" s="2">
        <v>1681.8509240416106</v>
      </c>
      <c r="AB160" s="2">
        <f t="shared" si="26"/>
        <v>15.144693497810108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1.7968937700749251E-2</v>
      </c>
      <c r="J161" s="2">
        <v>4.5932104961880068E-3</v>
      </c>
      <c r="K161" s="2">
        <v>0.10675058387011613</v>
      </c>
      <c r="L161" s="2">
        <v>0.87068726793294793</v>
      </c>
      <c r="M161" s="2">
        <v>1.9550461701826169E-3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1.060820997945079E-2</v>
      </c>
      <c r="X161" s="2">
        <f t="shared" si="24"/>
        <v>9.2701393671627339E-5</v>
      </c>
      <c r="Y161" s="2">
        <v>5.3713858207060469E-2</v>
      </c>
      <c r="Z161" s="2">
        <f t="shared" si="25"/>
        <v>4.6938640212818217E-4</v>
      </c>
      <c r="AA161" s="2">
        <v>1655.5694754379924</v>
      </c>
      <c r="AB161" s="2">
        <f t="shared" si="26"/>
        <v>14.467435881322229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1.7539479711785745E-2</v>
      </c>
      <c r="J162" s="2">
        <v>4.4834326687265245E-3</v>
      </c>
      <c r="K162" s="2">
        <v>0.10510852879584279</v>
      </c>
      <c r="L162" s="2">
        <v>0.87286855882364622</v>
      </c>
      <c r="M162" s="2">
        <v>1.9248524439548368E-3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1.0444376821558451E-2</v>
      </c>
      <c r="X162" s="2">
        <f t="shared" si="24"/>
        <v>8.8572285980620077E-5</v>
      </c>
      <c r="Y162" s="2">
        <v>5.2877986971001677E-2</v>
      </c>
      <c r="Z162" s="2">
        <f t="shared" si="25"/>
        <v>4.4842543160715005E-4</v>
      </c>
      <c r="AA162" s="2">
        <v>1629.6406220361193</v>
      </c>
      <c r="AB162" s="2">
        <f t="shared" si="26"/>
        <v>13.81997199896901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1.7120285777790657E-2</v>
      </c>
      <c r="J163" s="2">
        <v>4.3762785336501769E-3</v>
      </c>
      <c r="K163" s="2">
        <v>0.10348771380077794</v>
      </c>
      <c r="L163" s="2">
        <v>0.87501572188778254</v>
      </c>
      <c r="M163" s="2">
        <v>1.8950529945031029E-3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1.0282683035561317E-2</v>
      </c>
      <c r="X163" s="2">
        <f t="shared" si="24"/>
        <v>8.4623880367919074E-5</v>
      </c>
      <c r="Y163" s="2">
        <v>5.2053224236987591E-2</v>
      </c>
      <c r="Z163" s="2">
        <f t="shared" si="25"/>
        <v>4.2838486855632655E-4</v>
      </c>
      <c r="AA163" s="2">
        <v>1604.061392701851</v>
      </c>
      <c r="AB163" s="2">
        <f t="shared" si="26"/>
        <v>13.201019513035018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1.6711110587634373E-2</v>
      </c>
      <c r="J164" s="2">
        <v>4.2716853846557767E-3</v>
      </c>
      <c r="K164" s="2">
        <v>0.10188798777088623</v>
      </c>
      <c r="L164" s="2">
        <v>0.87712921625682494</v>
      </c>
      <c r="M164" s="2">
        <v>1.865644880645998E-3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1.0123112662414261E-2</v>
      </c>
      <c r="X164" s="2">
        <f t="shared" si="24"/>
        <v>8.0848454556034911E-5</v>
      </c>
      <c r="Y164" s="2">
        <v>5.1239480126345625E-2</v>
      </c>
      <c r="Z164" s="2">
        <f t="shared" si="25"/>
        <v>4.0922519768556365E-4</v>
      </c>
      <c r="AA164" s="2">
        <v>1578.8287792771853</v>
      </c>
      <c r="AB164" s="2">
        <f t="shared" si="26"/>
        <v>12.609349620999806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1.6311714693128435E-2</v>
      </c>
      <c r="J165" s="2">
        <v>4.1695920141221043E-3</v>
      </c>
      <c r="K165" s="2">
        <v>0.10030919614410672</v>
      </c>
      <c r="L165" s="2">
        <v>0.87920949714864405</v>
      </c>
      <c r="M165" s="2">
        <v>1.8366251031433755E-3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9.9656494280416386E-3</v>
      </c>
      <c r="X165" s="2">
        <f t="shared" si="24"/>
        <v>7.7238605356752378E-5</v>
      </c>
      <c r="Y165" s="2">
        <v>5.0436663431100121E-2</v>
      </c>
      <c r="Z165" s="2">
        <f t="shared" si="25"/>
        <v>3.9090854744542491E-4</v>
      </c>
      <c r="AA165" s="2">
        <v>1553.939739604346</v>
      </c>
      <c r="AB165" s="2">
        <f t="shared" si="26"/>
        <v>12.04378491960064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1.5921864368901126E-2</v>
      </c>
      <c r="J166" s="2">
        <v>4.0699386772913735E-3</v>
      </c>
      <c r="K166" s="2">
        <v>9.8751181132551255E-2</v>
      </c>
      <c r="L166" s="2">
        <v>0.88125701582125759</v>
      </c>
      <c r="M166" s="2">
        <v>1.8079906086255234E-3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9.8102767646572071E-3</v>
      </c>
      <c r="X166" s="2">
        <f t="shared" si="24"/>
        <v>7.3787236143596976E-5</v>
      </c>
      <c r="Y166" s="2">
        <v>4.9644681714599986E-2</v>
      </c>
      <c r="Z166" s="2">
        <f t="shared" si="25"/>
        <v>3.7339862481207978E-4</v>
      </c>
      <c r="AA166" s="2">
        <v>1529.3912004352367</v>
      </c>
      <c r="AB166" s="2">
        <f t="shared" si="26"/>
        <v>11.503197348010527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1.5541331475622026E-2</v>
      </c>
      <c r="J167" s="2">
        <v>3.972667057306767E-3</v>
      </c>
      <c r="K167" s="2">
        <v>9.7213781936624347E-2</v>
      </c>
      <c r="L167" s="2">
        <v>0.88327221953044821</v>
      </c>
      <c r="M167" s="2">
        <v>1.7797382933780969E-3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9.6569778313014051E-3</v>
      </c>
      <c r="X167" s="2">
        <f t="shared" si="24"/>
        <v>7.0487544775205596E-5</v>
      </c>
      <c r="Y167" s="2">
        <v>4.8863441408377804E-2</v>
      </c>
      <c r="Z167" s="2">
        <f t="shared" si="25"/>
        <v>3.5666065246413699E-4</v>
      </c>
      <c r="AA167" s="2">
        <v>1505.1800602298363</v>
      </c>
      <c r="AB167" s="2">
        <f t="shared" si="26"/>
        <v>10.986506207594696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1.5169893326495517E-2</v>
      </c>
      <c r="J168" s="2">
        <v>3.8777202310855711E-3</v>
      </c>
      <c r="K168" s="2">
        <v>9.5696834951312232E-2</v>
      </c>
      <c r="L168" s="2">
        <v>0.88525555149110802</v>
      </c>
      <c r="M168" s="2">
        <v>1.7518650069872606E-3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9.5057355336201493E-3</v>
      </c>
      <c r="X168" s="2">
        <f t="shared" si="24"/>
        <v>6.733301195605297E-5</v>
      </c>
      <c r="Y168" s="2">
        <v>4.8092847905357575E-2</v>
      </c>
      <c r="Z168" s="2">
        <f t="shared" si="25"/>
        <v>3.4066130827635531E-4</v>
      </c>
      <c r="AA168" s="2">
        <v>1481.3031918470167</v>
      </c>
      <c r="AB168" s="2">
        <f t="shared" si="26"/>
        <v>10.492676255762561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1.4807332556945071E-2</v>
      </c>
      <c r="J169" s="2">
        <v>3.7850426360079457E-3</v>
      </c>
      <c r="K169" s="2">
        <v>9.42001739648822E-2</v>
      </c>
      <c r="L169" s="2">
        <v>0.88720745084216612</v>
      </c>
      <c r="M169" s="2">
        <v>1.7243675558493575E-3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9.3565325429085192E-3</v>
      </c>
      <c r="X169" s="2">
        <f t="shared" si="24"/>
        <v>6.4317390021202672E-5</v>
      </c>
      <c r="Y169" s="2">
        <v>4.7332805649524808E-2</v>
      </c>
      <c r="Z169" s="2">
        <f t="shared" si="25"/>
        <v>3.2536866705664568E-4</v>
      </c>
      <c r="AA169" s="2">
        <v>1457.7574451311548</v>
      </c>
      <c r="AB169" s="2">
        <f t="shared" si="26"/>
        <v>10.020715871487473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1.4453436997412115E-2</v>
      </c>
      <c r="J170" s="2">
        <v>3.6945800374018345E-3</v>
      </c>
      <c r="K170" s="2">
        <v>9.2723630350226197E-2</v>
      </c>
      <c r="L170" s="2">
        <v>0.88912835261496115</v>
      </c>
      <c r="M170" s="2">
        <v>1.6972427065493031E-3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9.2093513144421556E-3</v>
      </c>
      <c r="X170" s="2">
        <f t="shared" si="24"/>
        <v>6.1434692131978529E-5</v>
      </c>
      <c r="Y170" s="2">
        <v>4.658321822216939E-2</v>
      </c>
      <c r="Z170" s="2">
        <f t="shared" si="25"/>
        <v>3.107521444542807E-4</v>
      </c>
      <c r="AA170" s="2">
        <v>1434.5396493978244</v>
      </c>
      <c r="AB170" s="2">
        <f t="shared" si="26"/>
        <v>9.5696752901222286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1.4107999549194988E-2</v>
      </c>
      <c r="J171" s="2">
        <v>3.606279496804983E-3</v>
      </c>
      <c r="K171" s="2">
        <v>9.1267033249075938E-2</v>
      </c>
      <c r="L171" s="2">
        <v>0.89101868770492543</v>
      </c>
      <c r="M171" s="2">
        <v>1.6704871891117786E-3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9.0641741051184464E-3</v>
      </c>
      <c r="X171" s="2">
        <f t="shared" si="24"/>
        <v>5.8679181869692915E-5</v>
      </c>
      <c r="Y171" s="2">
        <v>4.5843988424808649E-2</v>
      </c>
      <c r="Z171" s="2">
        <f t="shared" si="25"/>
        <v>2.9678244296878393E-4</v>
      </c>
      <c r="AA171" s="2">
        <v>1411.646615821749</v>
      </c>
      <c r="AB171" s="2">
        <f t="shared" si="26"/>
        <v>9.1386449051949779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1.3770818063255355E-2</v>
      </c>
      <c r="J172" s="2">
        <v>3.5200893409854982E-3</v>
      </c>
      <c r="K172" s="2">
        <v>8.9830209749310858E-2</v>
      </c>
      <c r="L172" s="2">
        <v>0.89287888284644967</v>
      </c>
      <c r="M172" s="2">
        <v>1.644097700129182E-3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8.9209829904289984E-3</v>
      </c>
      <c r="X172" s="2">
        <f t="shared" si="24"/>
        <v>5.6045363214815371E-5</v>
      </c>
      <c r="Y172" s="2">
        <v>4.5115018358894809E-2</v>
      </c>
      <c r="Z172" s="2">
        <f t="shared" si="25"/>
        <v>2.8343149999053319E-4</v>
      </c>
      <c r="AA172" s="2">
        <v>1389.0751397301156</v>
      </c>
      <c r="AB172" s="2">
        <f t="shared" si="26"/>
        <v>8.7267536349266113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1.3441695221921148E-2</v>
      </c>
      <c r="J173" s="2">
        <v>3.4359591317028163E-3</v>
      </c>
      <c r="K173" s="2">
        <v>8.8412985055573184E-2</v>
      </c>
      <c r="L173" s="2">
        <v>0.89470936059080419</v>
      </c>
      <c r="M173" s="2">
        <v>1.6180709057701875E-3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8.7797598807842735E-3</v>
      </c>
      <c r="X173" s="2">
        <f t="shared" si="24"/>
        <v>5.3527970899223503E-5</v>
      </c>
      <c r="Y173" s="2">
        <v>4.4396209502408197E-2</v>
      </c>
      <c r="Z173" s="2">
        <f t="shared" si="25"/>
        <v>2.7067243780571991E-4</v>
      </c>
      <c r="AA173" s="2">
        <v>1366.8220028042513</v>
      </c>
      <c r="AB173" s="2">
        <f t="shared" si="26"/>
        <v>8.333167351268024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1.3120438423416808E-2</v>
      </c>
      <c r="J174" s="2">
        <v>3.3538396361913842E-3</v>
      </c>
      <c r="K174" s="2">
        <v>8.701518265339904E-2</v>
      </c>
      <c r="L174" s="2">
        <v>0.89651053928699409</v>
      </c>
      <c r="M174" s="2">
        <v>1.5924034446726471E-3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8.6404865372106746E-3</v>
      </c>
      <c r="X174" s="2">
        <f t="shared" si="24"/>
        <v>5.1121961119440898E-5</v>
      </c>
      <c r="Y174" s="2">
        <v>4.3687462783434473E-2</v>
      </c>
      <c r="Z174" s="2">
        <f t="shared" si="25"/>
        <v>2.5847951549991558E-4</v>
      </c>
      <c r="AA174" s="2">
        <v>1344.8839751925848</v>
      </c>
      <c r="AB174" s="2">
        <f t="shared" si="26"/>
        <v>7.9570873693125783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1.280685966915327E-2</v>
      </c>
      <c r="J175" s="2">
        <v>3.2736827983497799E-3</v>
      </c>
      <c r="K175" s="2">
        <v>8.5636624467067879E-2</v>
      </c>
      <c r="L175" s="2">
        <v>0.89828283306543044</v>
      </c>
      <c r="M175" s="2">
        <v>1.5670919307244685E-3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8.5031445864397637E-3</v>
      </c>
      <c r="X175" s="2">
        <f t="shared" si="24"/>
        <v>4.8822502599033424E-5</v>
      </c>
      <c r="Y175" s="2">
        <v>4.2988678650821517E-2</v>
      </c>
      <c r="Z175" s="2">
        <f t="shared" si="25"/>
        <v>2.4682808269611139E-4</v>
      </c>
      <c r="AA175" s="2">
        <v>1323.2578175377239</v>
      </c>
      <c r="AB175" s="2">
        <f t="shared" si="26"/>
        <v>7.5977489949958148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1.2500775453711694E-2</v>
      </c>
      <c r="J176" s="2">
        <v>3.1954417106184168E-3</v>
      </c>
      <c r="K176" s="2">
        <v>8.427713101136744E-2</v>
      </c>
      <c r="L176" s="2">
        <v>0.90002665182430386</v>
      </c>
      <c r="M176" s="2">
        <v>1.542132955735992E-3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8.3677155354087655E-3</v>
      </c>
      <c r="X176" s="2">
        <f t="shared" si="24"/>
        <v>4.6624967988609576E-5</v>
      </c>
      <c r="Y176" s="2">
        <v>4.229975714200878E-2</v>
      </c>
      <c r="Z176" s="2">
        <f t="shared" si="25"/>
        <v>2.3569453506473378E-4</v>
      </c>
      <c r="AA176" s="2">
        <v>1301.9402829204087</v>
      </c>
      <c r="AB176" s="2">
        <f t="shared" si="26"/>
        <v>7.254420129051387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1.2202006657456613E-2</v>
      </c>
      <c r="J177" s="2">
        <v>3.1190705865293692E-3</v>
      </c>
      <c r="K177" s="2">
        <v>8.2936521537465099E-2</v>
      </c>
      <c r="L177" s="2">
        <v>0.90174240121855032</v>
      </c>
      <c r="M177" s="2">
        <v>1.5175230920072946E-3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8.2341807851909199E-3</v>
      </c>
      <c r="X177" s="2">
        <f t="shared" si="24"/>
        <v>4.4524925592143352E-5</v>
      </c>
      <c r="Y177" s="2">
        <v>4.1620597948119203E-2</v>
      </c>
      <c r="Z177" s="2">
        <f t="shared" si="25"/>
        <v>2.2505627154475381E-4</v>
      </c>
      <c r="AA177" s="2">
        <v>1280.9281187230072</v>
      </c>
      <c r="AB177" s="2">
        <f t="shared" si="26"/>
        <v>6.9263999252481403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1.1910378441715616E-2</v>
      </c>
      <c r="J178" s="2">
        <v>3.0445247339122568E-3</v>
      </c>
      <c r="K178" s="2">
        <v>8.1614614173071559E-2</v>
      </c>
      <c r="L178" s="2">
        <v>0.90343048265130199</v>
      </c>
      <c r="M178" s="2">
        <v>1.4932588947937477E-3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8.1025216443737676E-3</v>
      </c>
      <c r="X178" s="2">
        <f t="shared" si="24"/>
        <v>4.2518131408616751E-5</v>
      </c>
      <c r="Y178" s="2">
        <v>4.0951100476401138E-2</v>
      </c>
      <c r="Z178" s="2">
        <f t="shared" si="25"/>
        <v>2.1489165321664054E-4</v>
      </c>
      <c r="AA178" s="2">
        <v>1260.2180684151538</v>
      </c>
      <c r="AB178" s="2">
        <f t="shared" si="26"/>
        <v>6.6130175009893444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1.1625720146464239E-2</v>
      </c>
      <c r="J179" s="2">
        <v>2.9717605287405123E-3</v>
      </c>
      <c r="K179" s="2">
        <v>8.0311226057077176E-2</v>
      </c>
      <c r="L179" s="2">
        <v>0.90509129326771953</v>
      </c>
      <c r="M179" s="2">
        <v>1.4693369046730616E-3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7.9727193419028841E-3</v>
      </c>
      <c r="X179" s="2">
        <f t="shared" si="24"/>
        <v>4.0600521478254713E-5</v>
      </c>
      <c r="Y179" s="2">
        <v>4.0291163910105496E-2</v>
      </c>
      <c r="Z179" s="2">
        <f t="shared" si="25"/>
        <v>2.0517996376951176E-4</v>
      </c>
      <c r="AA179" s="2">
        <v>1239.8068732640481</v>
      </c>
      <c r="AB179" s="2">
        <f t="shared" si="26"/>
        <v>6.3136306984099475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1.1347865190456191E-2</v>
      </c>
      <c r="J180" s="2">
        <v>2.9007353896027205E-3</v>
      </c>
      <c r="K180" s="2">
        <v>7.9026173468836197E-2</v>
      </c>
      <c r="L180" s="2">
        <v>0.90672522595110638</v>
      </c>
      <c r="M180" s="2">
        <v>1.4457536498169491E-3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7.8447550394080863E-3</v>
      </c>
      <c r="X180" s="2">
        <f t="shared" si="24"/>
        <v>3.8768204522904247E-5</v>
      </c>
      <c r="Y180" s="2">
        <v>3.9640687265880485E-2</v>
      </c>
      <c r="Z180" s="2">
        <f t="shared" si="25"/>
        <v>1.9590137150644505E-4</v>
      </c>
      <c r="AA180" s="2">
        <v>1219.6912739718662</v>
      </c>
      <c r="AB180" s="2">
        <f t="shared" si="26"/>
        <v>6.0276248941625052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1.1076650973740471E-2</v>
      </c>
      <c r="J181" s="2">
        <v>2.8314077527840948E-3</v>
      </c>
      <c r="K181" s="2">
        <v>7.7759271952269032E-2</v>
      </c>
      <c r="L181" s="2">
        <v>0.90833266932120793</v>
      </c>
      <c r="M181" s="2">
        <v>1.4225056481704656E-3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7.7186098430286681E-3</v>
      </c>
      <c r="X181" s="2">
        <f t="shared" si="24"/>
        <v>3.7017454870386848E-5</v>
      </c>
      <c r="Y181" s="2">
        <v>3.8999569448764031E-2</v>
      </c>
      <c r="Z181" s="2">
        <f t="shared" si="25"/>
        <v>1.8703689283349856E-4</v>
      </c>
      <c r="AA181" s="2">
        <v>1199.8680122426529</v>
      </c>
      <c r="AB181" s="2">
        <f t="shared" si="26"/>
        <v>5.7544118561361266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1.0811918782508327E-2</v>
      </c>
      <c r="J182" s="2">
        <v>2.7637370479435056E-3</v>
      </c>
      <c r="K182" s="2">
        <v>7.6510336434947965E-2</v>
      </c>
      <c r="L182" s="2">
        <v>0.90991400773460174</v>
      </c>
      <c r="M182" s="2">
        <v>1.3995894095419755E-3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7.594264814753701E-3</v>
      </c>
      <c r="X182" s="2">
        <f t="shared" si="24"/>
        <v>3.5344705652927793E-5</v>
      </c>
      <c r="Y182" s="2">
        <v>3.8367709304851998E-2</v>
      </c>
      <c r="Z182" s="2">
        <f t="shared" si="25"/>
        <v>1.7856835717955852E-4</v>
      </c>
      <c r="AA182" s="2">
        <v>1180.33383228101</v>
      </c>
      <c r="AB182" s="2">
        <f t="shared" si="26"/>
        <v>5.4934286454056931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1.0553513696214373E-2</v>
      </c>
      <c r="J183" s="2">
        <v>2.6976836743718303E-3</v>
      </c>
      <c r="K183" s="2">
        <v>7.5279181342326529E-2</v>
      </c>
      <c r="L183" s="2">
        <v>0.91146962128708886</v>
      </c>
      <c r="M183" s="2">
        <v>1.3770014376066307E-3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7.4717009832930368E-3</v>
      </c>
      <c r="X183" s="2">
        <f t="shared" si="24"/>
        <v>3.3746542270041681E-5</v>
      </c>
      <c r="Y183" s="2">
        <v>3.7745005671717333E-2</v>
      </c>
      <c r="Z183" s="2">
        <f t="shared" si="25"/>
        <v>1.7047837329568565E-4</v>
      </c>
      <c r="AA183" s="2">
        <v>1161.0854822248141</v>
      </c>
      <c r="AB183" s="2">
        <f t="shared" si="26"/>
        <v>5.244136561760838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1.0301284496917518E-2</v>
      </c>
      <c r="J184" s="2">
        <v>2.6332089778177263E-3</v>
      </c>
      <c r="K184" s="2">
        <v>7.4065620707268742E-2</v>
      </c>
      <c r="L184" s="2">
        <v>0.91299988581799763</v>
      </c>
      <c r="M184" s="2">
        <v>1.3547382318261356E-3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7.3508993544940844E-3</v>
      </c>
      <c r="X184" s="2">
        <f t="shared" si="24"/>
        <v>3.2219696106523638E-5</v>
      </c>
      <c r="Y184" s="2">
        <v>3.713135742665391E-2</v>
      </c>
      <c r="Z184" s="2">
        <f t="shared" si="25"/>
        <v>1.6275029688416084E-4</v>
      </c>
      <c r="AA184" s="2">
        <v>1142.1197155141372</v>
      </c>
      <c r="AB184" s="2">
        <f t="shared" si="26"/>
        <v>5.006020131215271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1.0055083580788644E-2</v>
      </c>
      <c r="J185" s="2">
        <v>2.5702752278672718E-3</v>
      </c>
      <c r="K185" s="2">
        <v>7.2869468275029339E-2</v>
      </c>
      <c r="L185" s="2">
        <v>0.91450517291631639</v>
      </c>
      <c r="M185" s="2">
        <v>1.3327962892875271E-3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7.2318409213191475E-3</v>
      </c>
      <c r="X185" s="2">
        <f t="shared" si="24"/>
        <v>3.0761038496466166E-5</v>
      </c>
      <c r="Y185" s="2">
        <v>3.6526663532815931E-2</v>
      </c>
      <c r="Z185" s="2">
        <f t="shared" si="25"/>
        <v>1.5536819950893834E-4</v>
      </c>
      <c r="AA185" s="2">
        <v>1123.4332921984865</v>
      </c>
      <c r="AB185" s="2">
        <f t="shared" si="26"/>
        <v>4.7785861339474414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9.8147668717332489E-3</v>
      </c>
      <c r="J186" s="2">
        <v>2.5088455958642312E-3</v>
      </c>
      <c r="K186" s="2">
        <v>7.1690537603832039E-2</v>
      </c>
      <c r="L186" s="2">
        <v>0.91598584992857213</v>
      </c>
      <c r="M186" s="2">
        <v>1.3111721064635864E-3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7.1145066733975405E-3</v>
      </c>
      <c r="X186" s="2">
        <f t="shared" si="24"/>
        <v>2.9367574924485459E-5</v>
      </c>
      <c r="Y186" s="2">
        <v>3.5930823083322336E-2</v>
      </c>
      <c r="Z186" s="2">
        <f t="shared" si="25"/>
        <v>1.4831683874069485E-4</v>
      </c>
      <c r="AA186" s="2">
        <v>1105.0229801844039</v>
      </c>
      <c r="AB186" s="2">
        <f t="shared" si="26"/>
        <v>4.5613626711725717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9.5801937370785257E-3</v>
      </c>
      <c r="J187" s="2">
        <v>2.4488841333580261E-3</v>
      </c>
      <c r="K187" s="2">
        <v>7.0528642161188509E-2</v>
      </c>
      <c r="L187" s="2">
        <v>0.91744227996837657</v>
      </c>
      <c r="M187" s="2">
        <v>1.2898621808974447E-3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6.9988776061663651E-3</v>
      </c>
      <c r="X187" s="2">
        <f t="shared" si="24"/>
        <v>2.8036439455604262E-5</v>
      </c>
      <c r="Y187" s="2">
        <v>3.5343735343392989E-2</v>
      </c>
      <c r="Z187" s="2">
        <f t="shared" si="25"/>
        <v>1.4158162949111925E-4</v>
      </c>
      <c r="AA187" s="2">
        <v>1086.8855564254168</v>
      </c>
      <c r="AB187" s="2">
        <f t="shared" si="26"/>
        <v>4.3538982694945574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9.3512269052754976E-3</v>
      </c>
      <c r="J188" s="2">
        <v>2.3903557510668058E-3</v>
      </c>
      <c r="K188" s="2">
        <v>6.9383595416096525E-2</v>
      </c>
      <c r="L188" s="2">
        <v>0.91887482192756276</v>
      </c>
      <c r="M188" s="2">
        <v>1.2688630128138594E-3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6.8849347296134058E-3</v>
      </c>
      <c r="X188" s="2">
        <f t="shared" si="24"/>
        <v>2.6764889385496006E-5</v>
      </c>
      <c r="Y188" s="2">
        <v>3.4765299790582092E-2</v>
      </c>
      <c r="Z188" s="2">
        <f t="shared" si="25"/>
        <v>1.3514861649251755E-4</v>
      </c>
      <c r="AA188" s="2">
        <v>1069.0178080562659</v>
      </c>
      <c r="AB188" s="2">
        <f t="shared" si="26"/>
        <v>4.1557610213333067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9.127732385568103E-3</v>
      </c>
      <c r="J189" s="2">
        <v>2.3332261983432913E-3</v>
      </c>
      <c r="K189" s="2">
        <v>6.825521092725198E-2</v>
      </c>
      <c r="L189" s="2">
        <v>0.92028383048883822</v>
      </c>
      <c r="M189" s="2">
        <v>1.2481711066595668E-3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6.7726590766351829E-3</v>
      </c>
      <c r="X189" s="2">
        <f t="shared" si="24"/>
        <v>2.5550300103048946E-5</v>
      </c>
      <c r="Y189" s="2">
        <v>3.4195416153171801E-2</v>
      </c>
      <c r="Z189" s="2">
        <f t="shared" si="25"/>
        <v>1.2900444788020593E-4</v>
      </c>
      <c r="AA189" s="2">
        <v>1051.4165334732891</v>
      </c>
      <c r="AB189" s="2">
        <f t="shared" si="26"/>
        <v>3.966537760069361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8.9095793895821642E-3</v>
      </c>
      <c r="J190" s="2">
        <v>2.2774620431313948E-3</v>
      </c>
      <c r="K190" s="2">
        <v>6.7143302427405127E-2</v>
      </c>
      <c r="L190" s="2">
        <v>0.92166965613988294</v>
      </c>
      <c r="M190" s="2">
        <v>1.2277829725750541E-3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6.6620317110228887E-3</v>
      </c>
      <c r="X190" s="2">
        <f t="shared" si="24"/>
        <v>2.4390160157458176E-5</v>
      </c>
      <c r="Y190" s="2">
        <v>3.3633984446787543E-2</v>
      </c>
      <c r="Z190" s="2">
        <f t="shared" si="25"/>
        <v>1.2313634983653518E-4</v>
      </c>
      <c r="AA190" s="2">
        <v>1034.0785433627668</v>
      </c>
      <c r="AB190" s="2">
        <f t="shared" si="26"/>
        <v>3.7858332685925413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8.6966402547883955E-3</v>
      </c>
      <c r="J191" s="2">
        <v>2.2230306524018725E-3</v>
      </c>
      <c r="K191" s="2">
        <v>6.6047683903987894E-2</v>
      </c>
      <c r="L191" s="2">
        <v>0.92303264518882344</v>
      </c>
      <c r="M191" s="2">
        <v>1.2076951278000114E-3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6.5530337350884578E-3</v>
      </c>
      <c r="X191" s="2">
        <f t="shared" si="24"/>
        <v>2.3282066522298546E-5</v>
      </c>
      <c r="Y191" s="2">
        <v>3.3080905009294545E-2</v>
      </c>
      <c r="Z191" s="2">
        <f t="shared" si="25"/>
        <v>1.1753210225673258E-4</v>
      </c>
      <c r="AA191" s="2">
        <v>1017.0006616790026</v>
      </c>
      <c r="AB191" s="2">
        <f t="shared" si="26"/>
        <v>3.6132695199855487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8.488790369794651E-3</v>
      </c>
      <c r="J192" s="2">
        <v>2.1699001730555653E-3</v>
      </c>
      <c r="K192" s="2">
        <v>6.4968169676135348E-2</v>
      </c>
      <c r="L192" s="2">
        <v>0.9243731397810161</v>
      </c>
      <c r="M192" s="2">
        <v>1.1879040980146711E-3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6.4456462969427674E-3</v>
      </c>
      <c r="X192" s="2">
        <f t="shared" si="24"/>
        <v>2.2223720049271669E-5</v>
      </c>
      <c r="Y192" s="2">
        <v>3.2536078534033341E-2</v>
      </c>
      <c r="Z192" s="2">
        <f t="shared" si="25"/>
        <v>1.1218001539805787E-4</v>
      </c>
      <c r="AA192" s="2">
        <v>1000.1797265738418</v>
      </c>
      <c r="AB192" s="2">
        <f t="shared" si="26"/>
        <v>3.4484849491162683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8.2859081014236731E-3</v>
      </c>
      <c r="J193" s="2">
        <v>2.118039513283054E-3</v>
      </c>
      <c r="K193" s="2">
        <v>6.3904574468220635E-2</v>
      </c>
      <c r="L193" s="2">
        <v>0.92569147791707429</v>
      </c>
      <c r="M193" s="2">
        <v>1.1684064186191683E-3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6.3398505974375302E-3</v>
      </c>
      <c r="X193" s="2">
        <f t="shared" si="24"/>
        <v>2.1212921104554581E-5</v>
      </c>
      <c r="Y193" s="2">
        <v>3.1999406101450308E-2</v>
      </c>
      <c r="Z193" s="2">
        <f t="shared" si="25"/>
        <v>1.0706890747504819E-4</v>
      </c>
      <c r="AA193" s="2">
        <v>983.61259127928918</v>
      </c>
      <c r="AB193" s="2">
        <f t="shared" si="26"/>
        <v>3.29113375395431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8.0878747235337018E-3</v>
      </c>
      <c r="J194" s="2">
        <v>2.0674183243698189E-3</v>
      </c>
      <c r="K194" s="2">
        <v>6.2856713480019435E-2</v>
      </c>
      <c r="L194" s="2">
        <v>0.92698799347207872</v>
      </c>
      <c r="M194" s="2">
        <v>1.149198635952997E-3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6.2356278967821447E-3</v>
      </c>
      <c r="X194" s="2">
        <f t="shared" si="24"/>
        <v>2.0247565380908382E-5</v>
      </c>
      <c r="Y194" s="2">
        <v>3.1470789209177723E-2</v>
      </c>
      <c r="Z194" s="2">
        <f t="shared" si="25"/>
        <v>1.0218808316487877E-4</v>
      </c>
      <c r="AA194" s="2">
        <v>967.2961249448382</v>
      </c>
      <c r="AB194" s="2">
        <f t="shared" si="26"/>
        <v>3.1408852254681277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7.8945743475402601E-3</v>
      </c>
      <c r="J195" s="2">
        <v>2.0180069829362547E-3</v>
      </c>
      <c r="K195" s="2">
        <v>6.1824402453616284E-2</v>
      </c>
      <c r="L195" s="2">
        <v>0.9282630162159089</v>
      </c>
      <c r="M195" s="2">
        <v>1.130277308456575E-3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6.1329595208464236E-3</v>
      </c>
      <c r="X195" s="2">
        <f t="shared" ref="X195:X258" si="35">W195*Q195</f>
        <v>1.932563987892943E-5</v>
      </c>
      <c r="Y195" s="2">
        <v>3.0950129800616094E-2</v>
      </c>
      <c r="Z195" s="2">
        <f t="shared" ref="Z195:Z258" si="36">Y195*Q195</f>
        <v>9.7527312988082327E-5</v>
      </c>
      <c r="AA195" s="2">
        <v>951.2272134310698</v>
      </c>
      <c r="AB195" s="2">
        <f t="shared" ref="AB195:AB258" si="37">AA195*S195</f>
        <v>2.9974231049986302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7.7058938545984789E-3</v>
      </c>
      <c r="J196" s="2">
        <v>1.9697765736021527E-3</v>
      </c>
      <c r="K196" s="2">
        <v>6.0807457737162042E-2</v>
      </c>
      <c r="L196" s="2">
        <v>0.92951687183463905</v>
      </c>
      <c r="M196" s="2">
        <v>1.1116390077768692E-3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6.0318268671597898E-3</v>
      </c>
      <c r="X196" s="2">
        <f t="shared" si="35"/>
        <v>1.8445219051045874E-5</v>
      </c>
      <c r="Y196" s="2">
        <v>3.0437330292069891E-2</v>
      </c>
      <c r="Z196" s="2">
        <f t="shared" si="36"/>
        <v>9.307681353105894E-5</v>
      </c>
      <c r="AA196" s="2">
        <v>935.40276006103613</v>
      </c>
      <c r="AB196" s="2">
        <f t="shared" si="37"/>
        <v>2.860444968043816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7.5217228294062605E-3</v>
      </c>
      <c r="J197" s="2">
        <v>1.9226988720654984E-3</v>
      </c>
      <c r="K197" s="2">
        <v>5.9805696345588445E-2</v>
      </c>
      <c r="L197" s="2">
        <v>0.9307498819529415</v>
      </c>
      <c r="M197" s="2">
        <v>1.0932803198189769E-3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5.932211410617224E-3</v>
      </c>
      <c r="X197" s="2">
        <f t="shared" si="35"/>
        <v>1.7604461102075911E-5</v>
      </c>
      <c r="Y197" s="2">
        <v>2.9932293598486547E-2</v>
      </c>
      <c r="Z197" s="2">
        <f t="shared" si="36"/>
        <v>8.882722847796247E-5</v>
      </c>
      <c r="AA197" s="2">
        <v>919.81968633090116</v>
      </c>
      <c r="AB197" s="2">
        <f t="shared" si="37"/>
        <v>2.729661633426379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7.3419534955895477E-3</v>
      </c>
      <c r="J198" s="2">
        <v>1.8767463285856898E-3</v>
      </c>
      <c r="K198" s="2">
        <v>5.8818936018382513E-2</v>
      </c>
      <c r="L198" s="2">
        <v>0.93196236415744393</v>
      </c>
      <c r="M198" s="2">
        <v>1.0751978457455014E-3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5.8340947089019464E-3</v>
      </c>
      <c r="X198" s="2">
        <f t="shared" si="35"/>
        <v>1.6801604440373787E-5</v>
      </c>
      <c r="Y198" s="2">
        <v>2.9434923157846744E-2</v>
      </c>
      <c r="Z198" s="2">
        <f t="shared" si="36"/>
        <v>8.4769610420674973E-5</v>
      </c>
      <c r="AA198" s="2">
        <v>904.47493258125951</v>
      </c>
      <c r="AB198" s="2">
        <f t="shared" si="37"/>
        <v>2.6047965968526898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7.1664806526318924E-3</v>
      </c>
      <c r="J199" s="2">
        <v>1.8318920518615044E-3</v>
      </c>
      <c r="K199" s="2">
        <v>5.784699527452055E-2</v>
      </c>
      <c r="L199" s="2">
        <v>0.9331546320209877</v>
      </c>
      <c r="M199" s="2">
        <v>1.0573882029255069E-3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5.7374584076345077E-3</v>
      </c>
      <c r="X199" s="2">
        <f t="shared" si="35"/>
        <v>1.6034964273793259E-5</v>
      </c>
      <c r="Y199" s="2">
        <v>2.8945122954252878E-2</v>
      </c>
      <c r="Z199" s="2">
        <f t="shared" si="36"/>
        <v>8.0895403416676885E-5</v>
      </c>
      <c r="AA199" s="2">
        <v>889.36545863051799</v>
      </c>
      <c r="AB199" s="2">
        <f t="shared" si="37"/>
        <v>2.485585487906961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6.9952016143113999E-3</v>
      </c>
      <c r="J200" s="2">
        <v>1.7881097932943846E-3</v>
      </c>
      <c r="K200" s="2">
        <v>5.6889693464658629E-2</v>
      </c>
      <c r="L200" s="2">
        <v>0.9343269951277372</v>
      </c>
      <c r="M200" s="2">
        <v>1.039848025834781E-3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5.6422842452576718E-3</v>
      </c>
      <c r="X200" s="2">
        <f t="shared" si="35"/>
        <v>1.53029293448961E-5</v>
      </c>
      <c r="Y200" s="2">
        <v>2.8462797539760998E-2</v>
      </c>
      <c r="Z200" s="2">
        <f t="shared" si="36"/>
        <v>7.7196426265680588E-5</v>
      </c>
      <c r="AA200" s="2">
        <v>874.48824437167968</v>
      </c>
      <c r="AB200" s="2">
        <f t="shared" si="37"/>
        <v>2.3717755495586363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6.828016148609041E-3</v>
      </c>
      <c r="J201" s="2">
        <v>1.7453739316278297E-3</v>
      </c>
      <c r="K201" s="2">
        <v>5.5946850820673306E-2</v>
      </c>
      <c r="L201" s="2">
        <v>0.93547975909909142</v>
      </c>
      <c r="M201" s="2">
        <v>1.022573966909084E-3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5.5485540576662024E-3</v>
      </c>
      <c r="X201" s="2">
        <f t="shared" si="35"/>
        <v>1.4603958800027052E-5</v>
      </c>
      <c r="Y201" s="2">
        <v>2.7987852055000165E-2</v>
      </c>
      <c r="Z201" s="2">
        <f t="shared" si="36"/>
        <v>7.3664856476931171E-5</v>
      </c>
      <c r="AA201" s="2">
        <v>859.84029033382899</v>
      </c>
      <c r="AB201" s="2">
        <f t="shared" si="37"/>
        <v>2.2631251392944369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6.6648264190531468E-3</v>
      </c>
      <c r="J202" s="2">
        <v>1.7036594579539098E-3</v>
      </c>
      <c r="K202" s="2">
        <v>5.50182885026438E-2</v>
      </c>
      <c r="L202" s="2">
        <v>0.93661322562035076</v>
      </c>
      <c r="M202" s="2">
        <v>1.0055626973520177E-3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5.4562497825904159E-3</v>
      </c>
      <c r="X202" s="2">
        <f t="shared" si="35"/>
        <v>1.3936579187063983E-5</v>
      </c>
      <c r="Y202" s="2">
        <v>2.7520192248621976E-2</v>
      </c>
      <c r="Z202" s="2">
        <f t="shared" si="36"/>
        <v>7.0293214900080315E-5</v>
      </c>
      <c r="AA202" s="2">
        <v>845.41861820957888</v>
      </c>
      <c r="AB202" s="2">
        <f t="shared" si="37"/>
        <v>2.1594032510187349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6.5055369274657797E-3</v>
      </c>
      <c r="J203" s="2">
        <v>1.6629419610781188E-3</v>
      </c>
      <c r="K203" s="2">
        <v>5.4103828643363938E-2</v>
      </c>
      <c r="L203" s="2">
        <v>0.93772769246809373</v>
      </c>
      <c r="M203" s="2">
        <v>9.8881090789908459E-4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5.3653534637420159E-3</v>
      </c>
      <c r="X203" s="2">
        <f t="shared" si="35"/>
        <v>1.3299381576834909E-5</v>
      </c>
      <c r="Y203" s="2">
        <v>2.7059724495621565E-2</v>
      </c>
      <c r="Z203" s="2">
        <f t="shared" si="36"/>
        <v>6.7074350993513932E-5</v>
      </c>
      <c r="AA203" s="2">
        <v>831.22027134970313</v>
      </c>
      <c r="AB203" s="2">
        <f t="shared" si="37"/>
        <v>2.0603890568972778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6.3500544580774648E-3</v>
      </c>
      <c r="J204" s="2">
        <v>1.6231976132340133E-3</v>
      </c>
      <c r="K204" s="2">
        <v>5.3203294390469572E-2</v>
      </c>
      <c r="L204" s="2">
        <v>0.9388234535382205</v>
      </c>
      <c r="M204" s="2">
        <v>9.723153095394793E-4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5.2758472547305771E-3</v>
      </c>
      <c r="X204" s="2">
        <f t="shared" si="35"/>
        <v>1.2691018803370684E-5</v>
      </c>
      <c r="Y204" s="2">
        <v>2.6606355814570173E-2</v>
      </c>
      <c r="Z204" s="2">
        <f t="shared" si="36"/>
        <v>6.4001428704956787E-5</v>
      </c>
      <c r="AA204" s="2">
        <v>817.24231522613456</v>
      </c>
      <c r="AB204" s="2">
        <f t="shared" si="37"/>
        <v>1.9658714683495355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6.198288022977577E-3</v>
      </c>
      <c r="J205" s="2">
        <v>1.5844031561392693E-3</v>
      </c>
      <c r="K205" s="2">
        <v>5.2316509946264668E-2</v>
      </c>
      <c r="L205" s="2">
        <v>0.93990079887462008</v>
      </c>
      <c r="M205" s="2">
        <v>9.560726341970913E-4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5.1877134227587196E-3</v>
      </c>
      <c r="X205" s="2">
        <f t="shared" si="35"/>
        <v>1.2110202818334763E-5</v>
      </c>
      <c r="Y205" s="2">
        <v>2.6159993883798277E-2</v>
      </c>
      <c r="Z205" s="2">
        <f t="shared" si="36"/>
        <v>6.1067912940095446E-5</v>
      </c>
      <c r="AA205" s="2">
        <v>803.48183786448226</v>
      </c>
      <c r="AB205" s="2">
        <f t="shared" si="37"/>
        <v>1.8756487154243882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6.0501488088684687E-3</v>
      </c>
      <c r="J206" s="2">
        <v>1.5465358873849996E-3</v>
      </c>
      <c r="K206" s="2">
        <v>5.1443300605326626E-2</v>
      </c>
      <c r="L206" s="2">
        <v>0.9409600146984215</v>
      </c>
      <c r="M206" s="2">
        <v>9.4007963537216105E-4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5.1009343521037677E-3</v>
      </c>
      <c r="X206" s="2">
        <f t="shared" si="35"/>
        <v>1.1555702155138493E-5</v>
      </c>
      <c r="Y206" s="2">
        <v>2.5720547056566834E-2</v>
      </c>
      <c r="Z206" s="2">
        <f t="shared" si="36"/>
        <v>5.8267556595847777E-5</v>
      </c>
      <c r="AA206" s="2">
        <v>789.93595024717638</v>
      </c>
      <c r="AB206" s="2">
        <f t="shared" si="37"/>
        <v>1.789527943822276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5.9055501250921726E-3</v>
      </c>
      <c r="J207" s="2">
        <v>1.5095736471503664E-3</v>
      </c>
      <c r="K207" s="2">
        <v>5.0583492789969105E-2</v>
      </c>
      <c r="L207" s="2">
        <v>0.94200138343778994</v>
      </c>
      <c r="M207" s="2">
        <v>9.2433308874498863E-4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5.0154925473935219E-3</v>
      </c>
      <c r="X207" s="2">
        <f t="shared" si="35"/>
        <v>1.1026339498412663E-5</v>
      </c>
      <c r="Y207" s="2">
        <v>2.5287924375263376E-2</v>
      </c>
      <c r="Z207" s="2">
        <f t="shared" si="36"/>
        <v>5.5594388135766349E-5</v>
      </c>
      <c r="AA207" s="2">
        <v>776.60178668832236</v>
      </c>
      <c r="AB207" s="2">
        <f t="shared" si="37"/>
        <v>1.7073248288544263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5.7644073528992723E-3</v>
      </c>
      <c r="J208" s="2">
        <v>1.4734948052347163E-3</v>
      </c>
      <c r="K208" s="2">
        <v>4.9736914083638124E-2</v>
      </c>
      <c r="L208" s="2">
        <v>0.94302518375822952</v>
      </c>
      <c r="M208" s="2">
        <v>9.088297927430485E-4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4.9313706366834542E-3</v>
      </c>
      <c r="X208" s="2">
        <f t="shared" si="35"/>
        <v>1.0520989354663405E-5</v>
      </c>
      <c r="Y208" s="2">
        <v>2.4862035584658229E-2</v>
      </c>
      <c r="Z208" s="2">
        <f t="shared" si="36"/>
        <v>5.3042699685897164E-5</v>
      </c>
      <c r="AA208" s="2">
        <v>763.47650518130934</v>
      </c>
      <c r="AB208" s="2">
        <f t="shared" si="37"/>
        <v>1.6288632056564245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5.6266378959302418E-3</v>
      </c>
      <c r="J209" s="2">
        <v>1.4382782483996458E-3</v>
      </c>
      <c r="K209" s="2">
        <v>4.8903393262315055E-2</v>
      </c>
      <c r="L209" s="2">
        <v>0.94403169059335668</v>
      </c>
      <c r="M209" s="2">
        <v>8.935665690728232E-4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4.8485513743424793E-3</v>
      </c>
      <c r="X209" s="2">
        <f t="shared" si="35"/>
        <v>1.0038575820092987E-5</v>
      </c>
      <c r="Y209" s="2">
        <v>2.444279114425536E-2</v>
      </c>
      <c r="Z209" s="2">
        <f t="shared" si="36"/>
        <v>5.0607035630220588E-5</v>
      </c>
      <c r="AA209" s="2">
        <v>750.55728772018495</v>
      </c>
      <c r="AB209" s="2">
        <f t="shared" si="37"/>
        <v>1.5539747149991152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5.4921611318802833E-3</v>
      </c>
      <c r="J210" s="2">
        <v>1.4039033680135944E-3</v>
      </c>
      <c r="K210" s="2">
        <v>4.8082760323997671E-2</v>
      </c>
      <c r="L210" s="2">
        <v>0.94502117517611006</v>
      </c>
      <c r="M210" s="2">
        <v>8.7854026321763045E-4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4.7670176437541898E-3</v>
      </c>
      <c r="X210" s="2">
        <f t="shared" si="35"/>
        <v>9.5780704417139027E-6</v>
      </c>
      <c r="Y210" s="2">
        <v>2.4030102239770992E-2</v>
      </c>
      <c r="Z210" s="2">
        <f t="shared" si="36"/>
        <v>4.8282181685581743E-5</v>
      </c>
      <c r="AA210" s="2">
        <v>737.84134059578003</v>
      </c>
      <c r="AB210" s="2">
        <f t="shared" si="37"/>
        <v>1.4824984640647187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5.3608983653193817E-3</v>
      </c>
      <c r="J211" s="2">
        <v>1.3703500479917284E-3</v>
      </c>
      <c r="K211" s="2">
        <v>4.7274846516328572E-2</v>
      </c>
      <c r="L211" s="2">
        <v>0.94599390507036196</v>
      </c>
      <c r="M211" s="2">
        <v>8.6374774490267708E-4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4.6867524598402785E-3</v>
      </c>
      <c r="X211" s="2">
        <f t="shared" si="35"/>
        <v>9.1384901680275215E-6</v>
      </c>
      <c r="Y211" s="2">
        <v>2.3623880793772416E-2</v>
      </c>
      <c r="Z211" s="2">
        <f t="shared" si="36"/>
        <v>4.606315443677192E-5</v>
      </c>
      <c r="AA211" s="2">
        <v>725.32589466753427</v>
      </c>
      <c r="AB211" s="2">
        <f t="shared" si="37"/>
        <v>1.41428070158007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5.2327727816399517E-3</v>
      </c>
      <c r="J212" s="2">
        <v>1.3375986530240653E-3</v>
      </c>
      <c r="K212" s="2">
        <v>4.6479484362437776E-2</v>
      </c>
      <c r="L212" s="2">
        <v>0.9469501442028998</v>
      </c>
      <c r="M212" s="2">
        <v>8.4918590852853856E-4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4.607738971412618E-3</v>
      </c>
      <c r="X212" s="2">
        <f t="shared" si="35"/>
        <v>8.7188953856773233E-6</v>
      </c>
      <c r="Y212" s="2">
        <v>2.3224039475508121E-2</v>
      </c>
      <c r="Z212" s="2">
        <f t="shared" si="36"/>
        <v>4.394519131315244E-5</v>
      </c>
      <c r="AA212" s="2">
        <v>713.0082056119428</v>
      </c>
      <c r="AB212" s="2">
        <f t="shared" si="37"/>
        <v>1.3491745067221479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5.1077094021051471E-3</v>
      </c>
      <c r="J213" s="2">
        <v>1.3056300170849436E-3</v>
      </c>
      <c r="K213" s="2">
        <v>4.5696507685064655E-2</v>
      </c>
      <c r="L213" s="2">
        <v>0.94789015289574685</v>
      </c>
      <c r="M213" s="2">
        <v>8.348516735742199E-4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4.5299604633603028E-3</v>
      </c>
      <c r="X213" s="2">
        <f t="shared" si="35"/>
        <v>8.3183880386206048E-6</v>
      </c>
      <c r="Y213" s="2">
        <v>2.2830491709959693E-2</v>
      </c>
      <c r="Z213" s="2">
        <f t="shared" si="36"/>
        <v>4.1923740988917846E-5</v>
      </c>
      <c r="AA213" s="2">
        <v>700.88555414851987</v>
      </c>
      <c r="AB213" s="2">
        <f t="shared" si="37"/>
        <v>1.2870394912334797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4.9856350399715074E-3</v>
      </c>
      <c r="J214" s="2">
        <v>1.2744254322171189E-3</v>
      </c>
      <c r="K214" s="2">
        <v>4.4925751629022008E-2</v>
      </c>
      <c r="L214" s="2">
        <v>0.94881418789879102</v>
      </c>
      <c r="M214" s="2">
        <v>8.2074198497092789E-4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4.4534003586777608E-3</v>
      </c>
      <c r="X214" s="2">
        <f t="shared" si="35"/>
        <v>7.9361098264924641E-6</v>
      </c>
      <c r="Y214" s="2">
        <v>2.2443151686144674E-2</v>
      </c>
      <c r="Z214" s="2">
        <f t="shared" si="36"/>
        <v>3.999445418977689E-5</v>
      </c>
      <c r="AA214" s="2">
        <v>688.95524624414168</v>
      </c>
      <c r="AB214" s="2">
        <f t="shared" si="37"/>
        <v>1.2277415142066941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4.8664782576602816E-3</v>
      </c>
      <c r="J215" s="2">
        <v>1.2439666375839175E-3</v>
      </c>
      <c r="K215" s="2">
        <v>4.4167052682063418E-2</v>
      </c>
      <c r="L215" s="2">
        <v>0.94972250242269407</v>
      </c>
      <c r="M215" s="2">
        <v>8.0685381344763635E-4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4.3780422203398084E-3</v>
      </c>
      <c r="X215" s="2">
        <f t="shared" si="35"/>
        <v>7.5712404789608624E-6</v>
      </c>
      <c r="Y215" s="2">
        <v>2.2061934364699012E-2</v>
      </c>
      <c r="Z215" s="2">
        <f t="shared" si="36"/>
        <v>3.8153174889487948E-5</v>
      </c>
      <c r="AA215" s="2">
        <v>677.21461329660747</v>
      </c>
      <c r="AB215" s="2">
        <f t="shared" si="37"/>
        <v>1.1711524090183703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4.7501693249523535E-3</v>
      </c>
      <c r="J216" s="2">
        <v>1.214235808783047E-3</v>
      </c>
      <c r="K216" s="2">
        <v>4.3420248694213022E-2</v>
      </c>
      <c r="L216" s="2">
        <v>0.95061534617205323</v>
      </c>
      <c r="M216" s="2">
        <v>7.931841558495087E-4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4.3038697530294384E-3</v>
      </c>
      <c r="X216" s="2">
        <f t="shared" si="35"/>
        <v>7.2229961029932645E-6</v>
      </c>
      <c r="Y216" s="2">
        <v>2.1686755484766514E-2</v>
      </c>
      <c r="Z216" s="2">
        <f t="shared" si="36"/>
        <v>3.6395931880321681E-5</v>
      </c>
      <c r="AA216" s="2">
        <v>665.66101229823221</v>
      </c>
      <c r="AB216" s="2">
        <f t="shared" si="37"/>
        <v>1.1171497219125524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4.6366401781823075E-3</v>
      </c>
      <c r="J217" s="2">
        <v>1.1852155474158044E-3</v>
      </c>
      <c r="K217" s="2">
        <v>4.2685178895614927E-2</v>
      </c>
      <c r="L217" s="2">
        <v>0.95149296537878858</v>
      </c>
      <c r="M217" s="2">
        <v>7.7973003543019357E-4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4.2308668047238342E-3</v>
      </c>
      <c r="X217" s="2">
        <f t="shared" si="35"/>
        <v>6.8906276000722433E-6</v>
      </c>
      <c r="Y217" s="2">
        <v>2.1317531570222044E-2</v>
      </c>
      <c r="Z217" s="2">
        <f t="shared" si="36"/>
        <v>3.4718930702138135E-5</v>
      </c>
      <c r="AA217" s="2">
        <v>654.29182598025182</v>
      </c>
      <c r="AB217" s="2">
        <f t="shared" si="37"/>
        <v>1.0656164617537458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4.5258243804077655E-3</v>
      </c>
      <c r="J218" s="2">
        <v>1.1568888709055816E-3</v>
      </c>
      <c r="K218" s="2">
        <v>4.1961683912957966E-2</v>
      </c>
      <c r="L218" s="2">
        <v>0.95235560283573029</v>
      </c>
      <c r="M218" s="2">
        <v>7.664885021189873E-4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4.1590173681440076E-3</v>
      </c>
      <c r="X218" s="2">
        <f t="shared" si="35"/>
        <v>6.5734191505105608E-6</v>
      </c>
      <c r="Y218" s="2">
        <v>2.0954179935254384E-2</v>
      </c>
      <c r="Z218" s="2">
        <f t="shared" si="36"/>
        <v>3.3118545915357181E-5</v>
      </c>
      <c r="AA218" s="2">
        <v>643.10446293880739</v>
      </c>
      <c r="AB218" s="2">
        <f t="shared" si="37"/>
        <v>1.016440860487984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4.41765708253067E-3</v>
      </c>
      <c r="J219" s="2">
        <v>1.1292392025597084E-3</v>
      </c>
      <c r="K219" s="2">
        <v>4.1249605784529478E-2</v>
      </c>
      <c r="L219" s="2">
        <v>0.95320349793038173</v>
      </c>
      <c r="M219" s="2">
        <v>7.534566327638242E-4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4.0883055820732849E-3</v>
      </c>
      <c r="X219" s="2">
        <f t="shared" si="35"/>
        <v>6.270686762125825E-6</v>
      </c>
      <c r="Y219" s="2">
        <v>2.0596618689333678E-2</v>
      </c>
      <c r="Z219" s="2">
        <f t="shared" si="36"/>
        <v>3.1591313703673847E-5</v>
      </c>
      <c r="AA219" s="2">
        <v>632.09635774324227</v>
      </c>
      <c r="AB219" s="2">
        <f t="shared" si="37"/>
        <v>0.96951614386868201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4.3120749853477686E-3</v>
      </c>
      <c r="J220" s="2">
        <v>1.1022503618688185E-3</v>
      </c>
      <c r="K220" s="2">
        <v>4.0548787973950291E-2</v>
      </c>
      <c r="L220" s="2">
        <v>0.95403688667883468</v>
      </c>
      <c r="M220" s="2">
        <v>7.4063153135102357E-4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4.0187157325496633E-3</v>
      </c>
      <c r="X220" s="2">
        <f t="shared" si="35"/>
        <v>5.9817768806400944E-6</v>
      </c>
      <c r="Y220" s="2">
        <v>2.0244766741587806E-2</v>
      </c>
      <c r="Z220" s="2">
        <f t="shared" si="36"/>
        <v>3.0133924792921364E-5</v>
      </c>
      <c r="AA220" s="2">
        <v>621.26497102742519</v>
      </c>
      <c r="AB220" s="2">
        <f t="shared" si="37"/>
        <v>0.92474031202142626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4.2090163025080996E-3</v>
      </c>
      <c r="J221" s="2">
        <v>1.0759065550380595E-3</v>
      </c>
      <c r="K221" s="2">
        <v>3.9859075382641461E-2</v>
      </c>
      <c r="L221" s="2">
        <v>0.95485600175981389</v>
      </c>
      <c r="M221" s="2">
        <v>7.2801032920269252E-4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3.950232253936938E-3</v>
      </c>
      <c r="X221" s="2">
        <f t="shared" si="35"/>
        <v>5.7060650592719051E-6</v>
      </c>
      <c r="Y221" s="2">
        <v>1.9898543804611132E-2</v>
      </c>
      <c r="Z221" s="2">
        <f t="shared" si="36"/>
        <v>2.8743217673017265E-5</v>
      </c>
      <c r="AA221" s="2">
        <v>610.60778956479032</v>
      </c>
      <c r="AB221" s="2">
        <f t="shared" si="37"/>
        <v>0.88201592943869567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4.1084207243557878E-3</v>
      </c>
      <c r="J222" s="2">
        <v>1.0501923657446083E-3</v>
      </c>
      <c r="K222" s="2">
        <v>3.9180314361071632E-2</v>
      </c>
      <c r="L222" s="2">
        <v>0.95566107254882948</v>
      </c>
      <c r="M222" s="2">
        <v>7.1559018515266024E-4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3.8828397298793292E-3</v>
      </c>
      <c r="X222" s="2">
        <f t="shared" si="35"/>
        <v>5.4429546850863127E-6</v>
      </c>
      <c r="Y222" s="2">
        <v>1.9557870397728362E-2</v>
      </c>
      <c r="Z222" s="2">
        <f t="shared" si="36"/>
        <v>2.7416172110440113E-5</v>
      </c>
      <c r="AA222" s="2">
        <v>600.12232632776443</v>
      </c>
      <c r="AB222" s="2">
        <f t="shared" si="37"/>
        <v>0.84124992401170173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4.0102293826370025E-3</v>
      </c>
      <c r="J223" s="2">
        <v>1.0250927461160813E-3</v>
      </c>
      <c r="K223" s="2">
        <v>3.8512352718832438E-2</v>
      </c>
      <c r="L223" s="2">
        <v>0.95645232515241596</v>
      </c>
      <c r="M223" s="2">
        <v>7.033682857017871E-4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3.8165228941441985E-3</v>
      </c>
      <c r="X223" s="2">
        <f t="shared" si="35"/>
        <v>5.191875759763552E-6</v>
      </c>
      <c r="Y223" s="2">
        <v>1.9222667849735531E-2</v>
      </c>
      <c r="Z223" s="2">
        <f t="shared" si="36"/>
        <v>2.6149902939179717E-5</v>
      </c>
      <c r="AA223" s="2">
        <v>589.8061205322249</v>
      </c>
      <c r="AB223" s="2">
        <f t="shared" si="37"/>
        <v>0.80235339472215939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3.9143848160504181E-3</v>
      </c>
      <c r="J224" s="2">
        <v>1.0005930079245613E-3</v>
      </c>
      <c r="K224" s="2">
        <v>3.7855039733587829E-2</v>
      </c>
      <c r="L224" s="2">
        <v>0.95722998244243862</v>
      </c>
      <c r="M224" s="2">
        <v>6.9134184515346516E-4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3.7512666313572877E-3</v>
      </c>
      <c r="X224" s="2">
        <f t="shared" si="35"/>
        <v>4.9522837325383723E-6</v>
      </c>
      <c r="Y224" s="2">
        <v>1.8892858301139404E-2</v>
      </c>
      <c r="Z224" s="2">
        <f t="shared" si="36"/>
        <v>2.4941654118580265E-5</v>
      </c>
      <c r="AA224" s="2">
        <v>579.65673766761643</v>
      </c>
      <c r="AB224" s="2">
        <f t="shared" si="37"/>
        <v>0.76524142763185743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3.820830936621018E-3</v>
      </c>
      <c r="J225" s="2">
        <v>9.7667881399108756E-4</v>
      </c>
      <c r="K225" s="2">
        <v>3.7208226158941766E-2</v>
      </c>
      <c r="L225" s="2">
        <v>0.95799426409044752</v>
      </c>
      <c r="M225" s="2">
        <v>6.7950810573010523E-4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3.687055977634782E-3</v>
      </c>
      <c r="X225" s="2">
        <f t="shared" si="35"/>
        <v>4.7236583831502108E-6</v>
      </c>
      <c r="Y225" s="2">
        <v>1.8568364705915948E-2</v>
      </c>
      <c r="Z225" s="2">
        <f t="shared" si="36"/>
        <v>2.3788793046954508E-5</v>
      </c>
      <c r="AA225" s="2">
        <v>569.67176951333295</v>
      </c>
      <c r="AB225" s="2">
        <f t="shared" si="37"/>
        <v>0.72983291982235754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3.7295129968775687E-3</v>
      </c>
      <c r="J226" s="2">
        <v>9.533361697955776E-4</v>
      </c>
      <c r="K226" s="2">
        <v>3.6571764231267304E-2</v>
      </c>
      <c r="L226" s="2">
        <v>0.95874538660206099</v>
      </c>
      <c r="M226" s="2">
        <v>6.678643376713747E-4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3.6238761211163564E-3</v>
      </c>
      <c r="X226" s="2">
        <f t="shared" si="35"/>
        <v>4.5055027527295716E-6</v>
      </c>
      <c r="Y226" s="2">
        <v>1.824911083280779E-2</v>
      </c>
      <c r="Z226" s="2">
        <f t="shared" si="36"/>
        <v>2.2688805120290302E-5</v>
      </c>
      <c r="AA226" s="2">
        <v>559.84883414194701</v>
      </c>
      <c r="AB226" s="2">
        <f t="shared" si="37"/>
        <v>0.69605041095111808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3.6403775578145508E-3</v>
      </c>
      <c r="J227" s="2">
        <v>9.3055141528727348E-4</v>
      </c>
      <c r="K227" s="2">
        <v>3.5945507675538793E-2</v>
      </c>
      <c r="L227" s="2">
        <v>0.95948356335136087</v>
      </c>
      <c r="M227" s="2">
        <v>6.5640783931492943E-4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3.5617124024032313E-3</v>
      </c>
      <c r="X227" s="2">
        <f t="shared" si="35"/>
        <v>4.2973421206277961E-6</v>
      </c>
      <c r="Y227" s="2">
        <v>1.7935021266180032E-2</v>
      </c>
      <c r="Z227" s="2">
        <f t="shared" si="36"/>
        <v>2.1639288525796327E-5</v>
      </c>
      <c r="AA227" s="2">
        <v>550.18557590986006</v>
      </c>
      <c r="AB227" s="2">
        <f t="shared" si="37"/>
        <v>0.6638199221037584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3.5533724576198005E-3</v>
      </c>
      <c r="J228" s="2">
        <v>9.0831121689091785E-4</v>
      </c>
      <c r="K228" s="2">
        <v>3.5329311710207409E-2</v>
      </c>
      <c r="L228" s="2">
        <v>0.96020900461528336</v>
      </c>
      <c r="M228" s="2">
        <v>6.4513593716035932E-4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3.5005503149051474E-3</v>
      </c>
      <c r="X228" s="2">
        <f t="shared" si="35"/>
        <v>4.098723025276565E-6</v>
      </c>
      <c r="Y228" s="2">
        <v>1.7626021406453019E-2</v>
      </c>
      <c r="Z228" s="2">
        <f t="shared" si="36"/>
        <v>2.0637949260444835E-5</v>
      </c>
      <c r="AA228" s="2">
        <v>540.67966543591444</v>
      </c>
      <c r="AB228" s="2">
        <f t="shared" si="37"/>
        <v>0.63307080163510254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3.4684467811495617E-3</v>
      </c>
      <c r="J229" s="2">
        <v>8.8660255970398228E-4</v>
      </c>
      <c r="K229" s="2">
        <v>3.4723033051159188E-2</v>
      </c>
      <c r="L229" s="2">
        <v>0.96092191760798873</v>
      </c>
      <c r="M229" s="2">
        <v>6.3404598591704068E-4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3.4403755051000129E-3</v>
      </c>
      <c r="X229" s="2">
        <f t="shared" si="35"/>
        <v>3.9092123272393335E-6</v>
      </c>
      <c r="Y229" s="2">
        <v>1.7322037470130267E-2</v>
      </c>
      <c r="Z229" s="2">
        <f t="shared" si="36"/>
        <v>1.9682596365063461E-5</v>
      </c>
      <c r="AA229" s="2">
        <v>531.32879956850286</v>
      </c>
      <c r="AB229" s="2">
        <f t="shared" si="37"/>
        <v>0.60373557770406439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3.3855508301330849E-3</v>
      </c>
      <c r="J230" s="2">
        <v>8.654127398803823E-4</v>
      </c>
      <c r="K230" s="2">
        <v>3.4126529914793292E-2</v>
      </c>
      <c r="L230" s="2">
        <v>0.96162250651519465</v>
      </c>
      <c r="M230" s="2">
        <v>6.2313536853657065E-4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3.3811737727098973E-3</v>
      </c>
      <c r="X230" s="2">
        <f t="shared" si="35"/>
        <v>3.7283963126904029E-6</v>
      </c>
      <c r="Y230" s="2">
        <v>1.7022996489438925E-2</v>
      </c>
      <c r="Z230" s="2">
        <f t="shared" si="36"/>
        <v>1.8771137364909202E-5</v>
      </c>
      <c r="AA230" s="2">
        <v>522.13070134168709</v>
      </c>
      <c r="AB230" s="2">
        <f t="shared" si="37"/>
        <v>0.5757498172194141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3.3046360940893367E-3</v>
      </c>
      <c r="J231" s="2">
        <v>8.4472935719622237E-4</v>
      </c>
      <c r="K231" s="2">
        <v>3.3539662020257037E-2</v>
      </c>
      <c r="L231" s="2">
        <v>0.96231097252845876</v>
      </c>
      <c r="M231" s="2">
        <v>6.1240149623043364E-4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3.3229310707968899E-3</v>
      </c>
      <c r="X231" s="2">
        <f t="shared" si="35"/>
        <v>3.5558798356278229E-6</v>
      </c>
      <c r="Y231" s="2">
        <v>1.6728826311599748E-2</v>
      </c>
      <c r="Z231" s="2">
        <f t="shared" si="36"/>
        <v>1.7901573908023356E-5</v>
      </c>
      <c r="AA231" s="2">
        <v>513.08311992081917</v>
      </c>
      <c r="AB231" s="2">
        <f t="shared" si="37"/>
        <v>0.54905199092496337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3.2256552219388007E-3</v>
      </c>
      <c r="J232" s="2">
        <v>8.2454030779321856E-4</v>
      </c>
      <c r="K232" s="2">
        <v>3.296229059087321E-2</v>
      </c>
      <c r="L232" s="2">
        <v>0.96298751387939618</v>
      </c>
      <c r="M232" s="2">
        <v>6.01841808473529E-4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3.2656335057822403E-3</v>
      </c>
      <c r="X232" s="2">
        <f t="shared" si="35"/>
        <v>3.3912854971942042E-6</v>
      </c>
      <c r="Y232" s="2">
        <v>1.6439455597742941E-2</v>
      </c>
      <c r="Z232" s="2">
        <f t="shared" si="36"/>
        <v>1.7071997593018114E-5</v>
      </c>
      <c r="AA232" s="2">
        <v>504.18383053814864</v>
      </c>
      <c r="AB232" s="2">
        <f t="shared" si="37"/>
        <v>0.52358334436376863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3.1485619942937569E-3</v>
      </c>
      <c r="J233" s="2">
        <v>8.048337770955546E-4</v>
      </c>
      <c r="K233" s="2">
        <v>3.2394278354793749E-2</v>
      </c>
      <c r="L233" s="2">
        <v>0.96365232587381833</v>
      </c>
      <c r="M233" s="2">
        <v>5.9145377299417282E-4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3.2092673373921086E-3</v>
      </c>
      <c r="X233" s="2">
        <f t="shared" si="35"/>
        <v>3.2342528605450799E-6</v>
      </c>
      <c r="Y233" s="2">
        <v>1.6154813821485654E-2</v>
      </c>
      <c r="Z233" s="2">
        <f t="shared" si="36"/>
        <v>1.6280585978284741E-5</v>
      </c>
      <c r="AA233" s="2">
        <v>495.43063441887597</v>
      </c>
      <c r="AB233" s="2">
        <f t="shared" si="37"/>
        <v>0.49928777447160305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3.0733112964108243E-3</v>
      </c>
      <c r="J234" s="2">
        <v>7.8559823289602471E-4</v>
      </c>
      <c r="K234" s="2">
        <v>3.1835489544913054E-2</v>
      </c>
      <c r="L234" s="2">
        <v>0.96430560092578144</v>
      </c>
      <c r="M234" s="2">
        <v>5.8123488575115788E-4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3.1538189785330914E-3</v>
      </c>
      <c r="X234" s="2">
        <f t="shared" si="35"/>
        <v>3.0844376997672396E-6</v>
      </c>
      <c r="Y234" s="2">
        <v>1.5874831267186511E-2</v>
      </c>
      <c r="Z234" s="2">
        <f t="shared" si="36"/>
        <v>1.5525598764938772E-5</v>
      </c>
      <c r="AA234" s="2">
        <v>486.82135869810151</v>
      </c>
      <c r="AB234" s="2">
        <f t="shared" si="37"/>
        <v>0.47611171156016913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2.9998590917899364E-3</v>
      </c>
      <c r="J235" s="2">
        <v>7.6682241860741816E-4</v>
      </c>
      <c r="K235" s="2">
        <v>3.1285789898072902E-2</v>
      </c>
      <c r="L235" s="2">
        <v>0.9649475285915311</v>
      </c>
      <c r="M235" s="2">
        <v>5.7118267089844817E-4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3.0992749951006498E-3</v>
      </c>
      <c r="X235" s="2">
        <f t="shared" si="35"/>
        <v>2.9415112814102069E-6</v>
      </c>
      <c r="Y235" s="2">
        <v>1.5599439027891843E-2</v>
      </c>
      <c r="Z235" s="2">
        <f t="shared" si="36"/>
        <v>1.480537414613135E-5</v>
      </c>
      <c r="AA235" s="2">
        <v>478.35385632910311</v>
      </c>
      <c r="AB235" s="2">
        <f t="shared" si="37"/>
        <v>0.45400400646036854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2.9281623964043054E-3</v>
      </c>
      <c r="J236" s="2">
        <v>7.4849534667519469E-4</v>
      </c>
      <c r="K236" s="2">
        <v>3.074504665359E-2</v>
      </c>
      <c r="L236" s="2">
        <v>0.96557829560333186</v>
      </c>
      <c r="M236" s="2">
        <v>5.6129468073805365E-4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3.0456221057234079E-3</v>
      </c>
      <c r="X236" s="2">
        <f t="shared" si="35"/>
        <v>2.8051596772521367E-6</v>
      </c>
      <c r="Y236" s="2">
        <v>1.5328569002988037E-2</v>
      </c>
      <c r="Z236" s="2">
        <f t="shared" si="36"/>
        <v>1.4118325315656887E-5</v>
      </c>
      <c r="AA236" s="2">
        <v>470.02600598335943</v>
      </c>
      <c r="AB236" s="2">
        <f t="shared" si="37"/>
        <v>0.43291582260538414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2.8581792535462879E-3</v>
      </c>
      <c r="J237" s="2">
        <v>7.3060629214759905E-4</v>
      </c>
      <c r="K237" s="2">
        <v>3.0213128551136122E-2</v>
      </c>
      <c r="L237" s="2">
        <v>0.96619808590317136</v>
      </c>
      <c r="M237" s="2">
        <v>5.5156849566162253E-4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2.9928471814462264E-3</v>
      </c>
      <c r="X237" s="2">
        <f t="shared" si="35"/>
        <v>2.6750831069775954E-6</v>
      </c>
      <c r="Y237" s="2">
        <v>1.5062153895573758E-2</v>
      </c>
      <c r="Z237" s="2">
        <f t="shared" si="36"/>
        <v>1.3462937129077095E-5</v>
      </c>
      <c r="AA237" s="2">
        <v>461.8357119427248</v>
      </c>
      <c r="AB237" s="2">
        <f t="shared" si="37"/>
        <v>0.41280053284242563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2.7898687092744348E-3</v>
      </c>
      <c r="J238" s="2">
        <v>7.1314478639944857E-4</v>
      </c>
      <c r="K238" s="2">
        <v>2.9689905827999841E-2</v>
      </c>
      <c r="L238" s="2">
        <v>0.96680708067632759</v>
      </c>
      <c r="M238" s="2">
        <v>5.4200172408126464E-4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2.9409372453548452E-3</v>
      </c>
      <c r="X238" s="2">
        <f t="shared" si="35"/>
        <v>2.5509953094985746E-6</v>
      </c>
      <c r="Y238" s="2">
        <v>1.4800127209565384E-2</v>
      </c>
      <c r="Z238" s="2">
        <f t="shared" si="36"/>
        <v>1.2837762910860106E-5</v>
      </c>
      <c r="AA238" s="2">
        <v>453.78090398414429</v>
      </c>
      <c r="AB238" s="2">
        <f t="shared" si="37"/>
        <v>0.3936136207707156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2.7231907884473594E-3</v>
      </c>
      <c r="J239" s="2">
        <v>6.9610061100592235E-4</v>
      </c>
      <c r="K239" s="2">
        <v>2.9175250215757901E-2</v>
      </c>
      <c r="L239" s="2">
        <v>0.96740545838479008</v>
      </c>
      <c r="M239" s="2">
        <v>5.3259200235010408E-4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2.8898794721447995E-3</v>
      </c>
      <c r="X239" s="2">
        <f t="shared" si="35"/>
        <v>2.4326229417018671E-6</v>
      </c>
      <c r="Y239" s="2">
        <v>1.45424232465486E-2</v>
      </c>
      <c r="Z239" s="2">
        <f t="shared" si="36"/>
        <v>1.2241421401300616E-5</v>
      </c>
      <c r="AA239" s="2">
        <v>445.85953725728695</v>
      </c>
      <c r="AB239" s="2">
        <f t="shared" si="37"/>
        <v>0.37531258641166942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2.6581064713303948E-3</v>
      </c>
      <c r="J240" s="2">
        <v>6.794637917627677E-4</v>
      </c>
      <c r="K240" s="2">
        <v>2.8669034936383276E-2</v>
      </c>
      <c r="L240" s="2">
        <v>0.96799339480052482</v>
      </c>
      <c r="M240" s="2">
        <v>5.2333699467304326E-4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2.8396611876372172E-3</v>
      </c>
      <c r="X240" s="2">
        <f t="shared" si="35"/>
        <v>2.3197050034558622E-6</v>
      </c>
      <c r="Y240" s="2">
        <v>1.4288977102388589E-2</v>
      </c>
      <c r="Z240" s="2">
        <f t="shared" si="36"/>
        <v>1.1672593837244667E-5</v>
      </c>
      <c r="AA240" s="2">
        <v>438.06959215546101</v>
      </c>
      <c r="AB240" s="2">
        <f t="shared" si="37"/>
        <v>0.35785685602528861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2.594577670761353E-3</v>
      </c>
      <c r="J241" s="2">
        <v>6.6322459284942354E-4</v>
      </c>
      <c r="K241" s="2">
        <v>2.8171134697816153E-2</v>
      </c>
      <c r="L241" s="2">
        <v>0.96857106303857432</v>
      </c>
      <c r="M241" s="2">
        <v>5.1423439300820359E-4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2.7902698682440294E-3</v>
      </c>
      <c r="X241" s="2">
        <f t="shared" si="35"/>
        <v>2.2119922877576729E-6</v>
      </c>
      <c r="Y241" s="2">
        <v>1.4039724663610861E-2</v>
      </c>
      <c r="Z241" s="2">
        <f t="shared" si="36"/>
        <v>1.1130021160889503E-5</v>
      </c>
      <c r="AA241" s="2">
        <v>430.40907418016269</v>
      </c>
      <c r="AB241" s="2">
        <f t="shared" si="37"/>
        <v>0.34120769589451599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2.5325672098620244E-3</v>
      </c>
      <c r="J242" s="2">
        <v>6.4737351113164474E-4</v>
      </c>
      <c r="K242" s="2">
        <v>2.768142568902314E-2</v>
      </c>
      <c r="L242" s="2">
        <v>0.96913863358998442</v>
      </c>
      <c r="M242" s="2">
        <v>5.0528191695949261E-4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2.7416931403850351E-3</v>
      </c>
      <c r="X242" s="2">
        <f t="shared" si="35"/>
        <v>2.1092468549476223E-6</v>
      </c>
      <c r="Y242" s="2">
        <v>1.3794602603564354E-2</v>
      </c>
      <c r="Z242" s="2">
        <f t="shared" si="36"/>
        <v>1.0612501351166605E-5</v>
      </c>
      <c r="AA242" s="2">
        <v>422.87601379959773</v>
      </c>
      <c r="AB242" s="2">
        <f t="shared" si="37"/>
        <v>0.32532812990673571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2.4720388002823692E-3</v>
      </c>
      <c r="J243" s="2">
        <v>6.3190127060029448E-4</v>
      </c>
      <c r="K243" s="2">
        <v>2.7199785574569132E-2</v>
      </c>
      <c r="L243" s="2">
        <v>0.96969627435454941</v>
      </c>
      <c r="M243" s="2">
        <v>4.9647731366073145E-4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2.6939187798591664E-3</v>
      </c>
      <c r="X243" s="2">
        <f t="shared" si="35"/>
        <v>2.0112415299622748E-6</v>
      </c>
      <c r="Y243" s="2">
        <v>1.3553548378378018E-2</v>
      </c>
      <c r="Z243" s="2">
        <f t="shared" si="36"/>
        <v>1.0118886872443791E-5</v>
      </c>
      <c r="AA243" s="2">
        <v>415.46846630150293</v>
      </c>
      <c r="AB243" s="2">
        <f t="shared" si="37"/>
        <v>0.31018286076872692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2.4129570209646773E-3</v>
      </c>
      <c r="J244" s="2">
        <v>6.1679881694304956E-4</v>
      </c>
      <c r="K244" s="2">
        <v>2.6726093488725532E-2</v>
      </c>
      <c r="L244" s="2">
        <v>0.970244150673368</v>
      </c>
      <c r="M244" s="2">
        <v>4.8781835765176248E-4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2.6469347111722414E-3</v>
      </c>
      <c r="X244" s="2">
        <f t="shared" si="35"/>
        <v>1.9177594216398145E-6</v>
      </c>
      <c r="Y244" s="2">
        <v>1.3316500222721751E-2</v>
      </c>
      <c r="Z244" s="2">
        <f t="shared" si="36"/>
        <v>9.6480822355015503E-6</v>
      </c>
      <c r="AA244" s="2">
        <v>408.1845116405845</v>
      </c>
      <c r="AB244" s="2">
        <f t="shared" si="37"/>
        <v>0.29573819469823681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2.3552872974152627E-3</v>
      </c>
      <c r="J245" s="2">
        <v>6.0205731224584173E-4</v>
      </c>
      <c r="K245" s="2">
        <v>2.6260230029137584E-2</v>
      </c>
      <c r="L245" s="2">
        <v>0.97078242536120252</v>
      </c>
      <c r="M245" s="2">
        <v>4.7930285074694351E-4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2.6007290068234051E-3</v>
      </c>
      <c r="X245" s="2">
        <f t="shared" si="35"/>
        <v>1.8285934631324036E-6</v>
      </c>
      <c r="Y245" s="2">
        <v>1.3083397145382133E-2</v>
      </c>
      <c r="Z245" s="2">
        <f t="shared" si="36"/>
        <v>9.1990416659490972E-6</v>
      </c>
      <c r="AA245" s="2">
        <v>401.02225428087769</v>
      </c>
      <c r="AB245" s="2">
        <f t="shared" si="37"/>
        <v>0.28196196944191138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2.2989958814715657E-3</v>
      </c>
      <c r="J246" s="2">
        <v>5.8766812982093456E-4</v>
      </c>
      <c r="K246" s="2">
        <v>2.5802077250072941E-2</v>
      </c>
      <c r="L246" s="2">
        <v>0.97131125873863577</v>
      </c>
      <c r="M246" s="2">
        <v>4.7092862189641806E-4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2.5552898865523728E-3</v>
      </c>
      <c r="X246" s="2">
        <f t="shared" si="35"/>
        <v>1.743545972519343E-6</v>
      </c>
      <c r="Y246" s="2">
        <v>1.285417892466306E-2</v>
      </c>
      <c r="Z246" s="2">
        <f t="shared" si="36"/>
        <v>8.7707668754474004E-6</v>
      </c>
      <c r="AA246" s="2">
        <v>393.97982303332094</v>
      </c>
      <c r="AB246" s="2">
        <f t="shared" si="37"/>
        <v>0.26882348547562773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2.2440498315528224E-3</v>
      </c>
      <c r="J247" s="2">
        <v>5.7362284915861027E-4</v>
      </c>
      <c r="K247" s="2">
        <v>2.5351518655272708E-2</v>
      </c>
      <c r="L247" s="2">
        <v>0.97183080866401705</v>
      </c>
      <c r="M247" s="2">
        <v>4.6269352704054117E-4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2.5106057165495349E-3</v>
      </c>
      <c r="X247" s="2">
        <f t="shared" si="35"/>
        <v>1.662428232752623E-6</v>
      </c>
      <c r="Y247" s="2">
        <v>1.2628786103621011E-2</v>
      </c>
      <c r="Z247" s="2">
        <f t="shared" si="36"/>
        <v>8.3623049313005643E-6</v>
      </c>
      <c r="AA247" s="2">
        <v>387.05537088883068</v>
      </c>
      <c r="AB247" s="2">
        <f t="shared" si="37"/>
        <v>0.25629344024933609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2.1904169933827404E-3</v>
      </c>
      <c r="J248" s="2">
        <v>5.5991325099951034E-4</v>
      </c>
      <c r="K248" s="2">
        <v>2.4908439190425569E-2</v>
      </c>
      <c r="L248" s="2">
        <v>0.97234123056519339</v>
      </c>
      <c r="M248" s="2">
        <v>4.5459544895782466E-4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2.4666650086308975E-3</v>
      </c>
      <c r="X248" s="2">
        <f t="shared" si="35"/>
        <v>1.5850600901025909E-6</v>
      </c>
      <c r="Y248" s="2">
        <v>1.2407159985144377E-2</v>
      </c>
      <c r="Z248" s="2">
        <f t="shared" si="36"/>
        <v>7.9727462201629533E-6</v>
      </c>
      <c r="AA248" s="2">
        <v>380.24707484714708</v>
      </c>
      <c r="AB248" s="2">
        <f t="shared" si="37"/>
        <v>0.24434386534432473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2.1380659811729079E-3</v>
      </c>
      <c r="J249" s="2">
        <v>5.4653131252474767E-4</v>
      </c>
      <c r="K249" s="2">
        <v>2.4472725235284848E-2</v>
      </c>
      <c r="L249" s="2">
        <v>0.97284267747101871</v>
      </c>
      <c r="M249" s="2">
        <v>4.4663229710675416E-4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2.4234564193797714E-3</v>
      </c>
      <c r="X249" s="2">
        <f t="shared" si="35"/>
        <v>1.5112695703062668E-6</v>
      </c>
      <c r="Y249" s="2">
        <v>1.2189242626885921E-2</v>
      </c>
      <c r="Z249" s="2">
        <f t="shared" si="36"/>
        <v>7.601222501788256E-6</v>
      </c>
      <c r="AA249" s="2">
        <v>373.55313574171754</v>
      </c>
      <c r="AB249" s="2">
        <f t="shared" si="37"/>
        <v>0.23294806641640581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2.0869661592559166E-3</v>
      </c>
      <c r="J250" s="2">
        <v>5.3346920266097563E-4</v>
      </c>
      <c r="K250" s="2">
        <v>2.4044264595447631E-2</v>
      </c>
      <c r="L250" s="2">
        <v>0.97333530004263669</v>
      </c>
      <c r="M250" s="2">
        <v>4.3880200746181834E-4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2.3809687492570555E-3</v>
      </c>
      <c r="X250" s="2">
        <f t="shared" si="35"/>
        <v>1.4408925116541492E-6</v>
      </c>
      <c r="Y250" s="2">
        <v>1.1974976836057069E-2</v>
      </c>
      <c r="Z250" s="2">
        <f t="shared" si="36"/>
        <v>7.2469050489178302E-6</v>
      </c>
      <c r="AA250" s="2">
        <v>366.97177806087018</v>
      </c>
      <c r="AB250" s="2">
        <f t="shared" si="37"/>
        <v>0.22208056580386021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2.0370876241574522E-3</v>
      </c>
      <c r="J251" s="2">
        <v>5.2071927749766482E-4</v>
      </c>
      <c r="K251" s="2">
        <v>2.3622946493814509E-2</v>
      </c>
      <c r="L251" s="2">
        <v>0.97381924660453156</v>
      </c>
      <c r="M251" s="2">
        <v>4.3110254234407638E-4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2.3391909416818849E-3</v>
      </c>
      <c r="X251" s="2">
        <f t="shared" si="35"/>
        <v>1.3737722142834391E-6</v>
      </c>
      <c r="Y251" s="2">
        <v>1.1764306164092547E-2</v>
      </c>
      <c r="Z251" s="2">
        <f t="shared" si="36"/>
        <v>6.9090028695706143E-6</v>
      </c>
      <c r="AA251" s="2">
        <v>360.5012497655232</v>
      </c>
      <c r="AB251" s="2">
        <f t="shared" si="37"/>
        <v>0.21171704768412203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1.988401187096867E-3</v>
      </c>
      <c r="J252" s="2">
        <v>5.082740758139085E-4</v>
      </c>
      <c r="K252" s="2">
        <v>2.3208661561747741E-2</v>
      </c>
      <c r="L252" s="2">
        <v>0.97429466317534263</v>
      </c>
      <c r="M252" s="2">
        <v>4.2353189024658228E-4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2.298112082084372E-3</v>
      </c>
      <c r="X252" s="2">
        <f t="shared" si="35"/>
        <v>1.3097591049763203E-6</v>
      </c>
      <c r="Y252" s="2">
        <v>1.155717490119341E-2</v>
      </c>
      <c r="Z252" s="2">
        <f t="shared" si="36"/>
        <v>6.5867610081544033E-6</v>
      </c>
      <c r="AA252" s="2">
        <v>354.13982210366549</v>
      </c>
      <c r="AB252" s="2">
        <f t="shared" si="37"/>
        <v>0.20183430566809971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1.9408783569059835E-3</v>
      </c>
      <c r="J253" s="2">
        <v>4.961263147121365E-4</v>
      </c>
      <c r="K253" s="2">
        <v>2.2801301829945071E-2</v>
      </c>
      <c r="L253" s="2">
        <v>0.974761693498438</v>
      </c>
      <c r="M253" s="2">
        <v>4.160880656549691E-4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2.2577213969320843E-3</v>
      </c>
      <c r="X253" s="2">
        <f t="shared" si="35"/>
        <v>1.248710416791469E-6</v>
      </c>
      <c r="Y253" s="2">
        <v>1.1353528070756373E-2</v>
      </c>
      <c r="Z253" s="2">
        <f t="shared" si="36"/>
        <v>6.2794589219700375E-6</v>
      </c>
      <c r="AA253" s="2">
        <v>347.88578942183659</v>
      </c>
      <c r="AB253" s="2">
        <f t="shared" si="37"/>
        <v>0.19241019272575838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1.8944913233561436E-3</v>
      </c>
      <c r="J254" s="2">
        <v>4.8426888535618381E-4</v>
      </c>
      <c r="K254" s="2">
        <v>2.2400760719045832E-2</v>
      </c>
      <c r="L254" s="2">
        <v>0.97522047907224307</v>
      </c>
      <c r="M254" s="2">
        <v>4.0876910886348817E-4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2.2180082527318607E-3</v>
      </c>
      <c r="X254" s="2">
        <f t="shared" si="35"/>
        <v>1.1904898828852515E-6</v>
      </c>
      <c r="Y254" s="2">
        <v>1.1153311423696946E-2</v>
      </c>
      <c r="Z254" s="2">
        <f t="shared" si="36"/>
        <v>5.9864089298250724E-6</v>
      </c>
      <c r="AA254" s="2">
        <v>341.73746897382449</v>
      </c>
      <c r="AB254" s="2">
        <f t="shared" si="37"/>
        <v>0.18342357334111042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1.8492129408837388E-3</v>
      </c>
      <c r="J255" s="2">
        <v>4.7269484881121908E-4</v>
      </c>
      <c r="K255" s="2">
        <v>2.2006933029985326E-2</v>
      </c>
      <c r="L255" s="2">
        <v>0.97567115918032099</v>
      </c>
      <c r="M255" s="2">
        <v>4.0157308578678676E-4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2.1789621550085052E-3</v>
      </c>
      <c r="X255" s="2">
        <f t="shared" si="35"/>
        <v>1.1349674439062678E-6</v>
      </c>
      <c r="Y255" s="2">
        <v>1.0956471432673687E-2</v>
      </c>
      <c r="Z255" s="2">
        <f t="shared" si="36"/>
        <v>5.7069547296130809E-6</v>
      </c>
      <c r="AA255" s="2">
        <v>335.69320072679227</v>
      </c>
      <c r="AB255" s="2">
        <f t="shared" si="37"/>
        <v>0.17485427779910842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1.8050167127047015E-3</v>
      </c>
      <c r="J256" s="2">
        <v>4.6139743198309968E-4</v>
      </c>
      <c r="K256" s="2">
        <v>2.1619714934112928E-2</v>
      </c>
      <c r="L256" s="2">
        <v>0.9761138709212005</v>
      </c>
      <c r="M256" s="2">
        <v>3.9449808776769688E-4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2.1405727472618365E-3</v>
      </c>
      <c r="X256" s="2">
        <f t="shared" si="35"/>
        <v>1.0820189683729568E-6</v>
      </c>
      <c r="Y256" s="2">
        <v>1.076295528622054E-2</v>
      </c>
      <c r="Z256" s="2">
        <f t="shared" si="36"/>
        <v>5.4404699818483197E-6</v>
      </c>
      <c r="AA256" s="2">
        <v>329.75134716503567</v>
      </c>
      <c r="AB256" s="2">
        <f t="shared" si="37"/>
        <v>0.16668305851109713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1.7618767753086607E-3</v>
      </c>
      <c r="J257" s="2">
        <v>4.5037002365477509E-4</v>
      </c>
      <c r="K257" s="2">
        <v>2.123900396308883E-2</v>
      </c>
      <c r="L257" s="2">
        <v>0.97654874923794899</v>
      </c>
      <c r="M257" s="2">
        <v>3.8754223138129964E-4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2.1028298099035267E-3</v>
      </c>
      <c r="X257" s="2">
        <f t="shared" si="35"/>
        <v>1.0315259854689737E-6</v>
      </c>
      <c r="Y257" s="2">
        <v>1.0572710882794044E-2</v>
      </c>
      <c r="Z257" s="2">
        <f t="shared" si="36"/>
        <v>5.1863569562736096E-6</v>
      </c>
      <c r="AA257" s="2">
        <v>323.91029309156892</v>
      </c>
      <c r="AB257" s="2">
        <f t="shared" si="37"/>
        <v>0.15889154828947072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1.7197678833236875E-3</v>
      </c>
      <c r="J258" s="2">
        <v>4.3960617061742155E-4</v>
      </c>
      <c r="K258" s="2">
        <v>2.0864698998573766E-2</v>
      </c>
      <c r="L258" s="2">
        <v>0.97697592694748636</v>
      </c>
      <c r="M258" s="2">
        <v>3.8070365823551756E-4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2.0657232591751039E-3</v>
      </c>
      <c r="X258" s="2">
        <f t="shared" si="35"/>
        <v>9.8337542971505685E-7</v>
      </c>
      <c r="Y258" s="2">
        <v>1.038568682474191E-2</v>
      </c>
      <c r="Z258" s="2">
        <f t="shared" si="36"/>
        <v>4.9440452387823251E-6</v>
      </c>
      <c r="AA258" s="2">
        <v>318.16844542772355</v>
      </c>
      <c r="AB258" s="2">
        <f t="shared" si="37"/>
        <v>0.15146222048601024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1.6786653947427725E-3</v>
      </c>
      <c r="J259" s="2">
        <v>4.2909957389404189E-4</v>
      </c>
      <c r="K259" s="2">
        <v>2.0496700261725509E-2</v>
      </c>
      <c r="L259" s="2">
        <v>0.97739553476963892</v>
      </c>
      <c r="M259" s="2">
        <v>3.7398053476848096E-4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2.0292431460484481E-3</v>
      </c>
      <c r="X259" s="2">
        <f t="shared" ref="X259:X322" si="46">W259*Q259</f>
        <v>9.3745939699909147E-7</v>
      </c>
      <c r="Y259" s="2">
        <v>1.0201832412199185E-2</v>
      </c>
      <c r="Z259" s="2">
        <f t="shared" ref="Z259:Z322" si="47">Y259*Q259</f>
        <v>4.7129904960130882E-6</v>
      </c>
      <c r="AA259" s="2">
        <v>312.52423301094433</v>
      </c>
      <c r="AB259" s="2">
        <f t="shared" ref="AB259:AB322" si="48">AA259*S259</f>
        <v>0.14437835091204421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1.6385452565033929E-3</v>
      </c>
      <c r="J260" s="2">
        <v>4.1884408505332151E-4</v>
      </c>
      <c r="K260" s="2">
        <v>2.0134909302515533E-2</v>
      </c>
      <c r="L260" s="2">
        <v>0.97780770135592898</v>
      </c>
      <c r="M260" s="2">
        <v>3.6737105204290229E-4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1.9933796551100513E-3</v>
      </c>
      <c r="X260" s="2">
        <f t="shared" si="46"/>
        <v>8.9367491146815559E-7</v>
      </c>
      <c r="Y260" s="2">
        <v>1.002109763691806E-2</v>
      </c>
      <c r="Z260" s="2">
        <f t="shared" si="47"/>
        <v>4.4926732950889202E-6</v>
      </c>
      <c r="AA260" s="2">
        <v>306.97610639095308</v>
      </c>
      <c r="AB260" s="2">
        <f t="shared" si="48"/>
        <v>0.13762398146209054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1.5993839904117253E-3</v>
      </c>
      <c r="J261" s="2">
        <v>4.0883370261158376E-4</v>
      </c>
      <c r="K261" s="2">
        <v>1.9779228988878596E-2</v>
      </c>
      <c r="L261" s="2">
        <v>0.97821255331809931</v>
      </c>
      <c r="M261" s="2">
        <v>3.6087342553768565E-4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1.9581231034302799E-3</v>
      </c>
      <c r="X261" s="2">
        <f t="shared" si="46"/>
        <v>8.5192370280746788E-7</v>
      </c>
      <c r="Y261" s="2">
        <v>9.843433176037069E-3</v>
      </c>
      <c r="Z261" s="2">
        <f t="shared" si="47"/>
        <v>4.2825979760806983E-6</v>
      </c>
      <c r="AA261" s="2">
        <v>301.52253762444877</v>
      </c>
      <c r="AB261" s="2">
        <f t="shared" si="48"/>
        <v>0.13118388536600534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1.5611586794032728E-3</v>
      </c>
      <c r="J262" s="2">
        <v>3.9906256852073802E-4</v>
      </c>
      <c r="K262" s="2">
        <v>1.9429563495707659E-2</v>
      </c>
      <c r="L262" s="2">
        <v>0.9786102152563696</v>
      </c>
      <c r="M262" s="2">
        <v>3.5448589493698994E-4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1.9234639394188138E-3</v>
      </c>
      <c r="X262" s="2">
        <f t="shared" si="46"/>
        <v>8.1211199345146116E-7</v>
      </c>
      <c r="Y262" s="2">
        <v>9.6687903857953141E-3</v>
      </c>
      <c r="Z262" s="2">
        <f t="shared" si="47"/>
        <v>4.0822915748787713E-6</v>
      </c>
      <c r="AA262" s="2">
        <v>296.16202006850443</v>
      </c>
      <c r="AB262" s="2">
        <f t="shared" si="48"/>
        <v>0.12504353399789669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1.523846954131862E-3</v>
      </c>
      <c r="J263" s="2">
        <v>3.8952496474016615E-4</v>
      </c>
      <c r="K263" s="2">
        <v>1.9085818293706019E-2</v>
      </c>
      <c r="L263" s="2">
        <v>0.97900080978742321</v>
      </c>
      <c r="M263" s="2">
        <v>3.4820672391695442E-4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1.8893927416674088E-3</v>
      </c>
      <c r="X263" s="2">
        <f t="shared" si="46"/>
        <v>7.7415029529165752E-7</v>
      </c>
      <c r="Y263" s="2">
        <v>9.4971212951969978E-3</v>
      </c>
      <c r="Z263" s="2">
        <f t="shared" si="47"/>
        <v>3.8913027942560277E-6</v>
      </c>
      <c r="AA263" s="2">
        <v>290.89306817281465</v>
      </c>
      <c r="AB263" s="2">
        <f t="shared" si="48"/>
        <v>0.1191890651731539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1.4874269798791633E-3</v>
      </c>
      <c r="J264" s="2">
        <v>3.8021530989054101E-4</v>
      </c>
      <c r="K264" s="2">
        <v>1.8747900138108065E-2</v>
      </c>
      <c r="L264" s="2">
        <v>0.97938445757212345</v>
      </c>
      <c r="M264" s="2">
        <v>3.4203419993029098E-4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1.8559002177810772E-3</v>
      </c>
      <c r="X264" s="2">
        <f t="shared" si="46"/>
        <v>7.3795321546463641E-7</v>
      </c>
      <c r="Y264" s="2">
        <v>9.3283785996314331E-3</v>
      </c>
      <c r="Z264" s="2">
        <f t="shared" si="47"/>
        <v>3.7092010210009832E-6</v>
      </c>
      <c r="AA264" s="2">
        <v>285.71421727094145</v>
      </c>
      <c r="AB264" s="2">
        <f t="shared" si="48"/>
        <v>0.11360725286790403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1.4518774437770748E-3</v>
      </c>
      <c r="J265" s="2">
        <v>3.7112815598761885E-4</v>
      </c>
      <c r="K265" s="2">
        <v>1.8415717057279745E-2</v>
      </c>
      <c r="L265" s="2">
        <v>0.97976127734295682</v>
      </c>
      <c r="M265" s="2">
        <v>3.3596663398893393E-4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1.8229772031987325E-3</v>
      </c>
      <c r="X265" s="2">
        <f t="shared" si="46"/>
        <v>7.0343927082128903E-7</v>
      </c>
      <c r="Y265" s="2">
        <v>9.1625156544535083E-3</v>
      </c>
      <c r="Z265" s="2">
        <f t="shared" si="47"/>
        <v>3.535575387090997E-6</v>
      </c>
      <c r="AA265" s="2">
        <v>280.6240233707008</v>
      </c>
      <c r="AB265" s="2">
        <f t="shared" si="48"/>
        <v>0.10828547829805324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1.4171775423354898E-3</v>
      </c>
      <c r="J266" s="2">
        <v>3.6225818525409403E-4</v>
      </c>
      <c r="K266" s="2">
        <v>1.8089178341209284E-2</v>
      </c>
      <c r="L266" s="2">
        <v>0.98013138593120241</v>
      </c>
      <c r="M266" s="2">
        <v>3.300023604449376E-4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1.7906146600043247E-3</v>
      </c>
      <c r="X266" s="2">
        <f t="shared" si="46"/>
        <v>6.7053071069566063E-7</v>
      </c>
      <c r="Y266" s="2">
        <v>8.9994864685292997E-3</v>
      </c>
      <c r="Z266" s="2">
        <f t="shared" si="47"/>
        <v>3.3700338729631298E-6</v>
      </c>
      <c r="AA266" s="2">
        <v>275.62106294382659</v>
      </c>
      <c r="AB266" s="2">
        <f t="shared" si="48"/>
        <v>0.10321170229778588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1.3833069692681533E-3</v>
      </c>
      <c r="J267" s="2">
        <v>3.5360020700765015E-4</v>
      </c>
      <c r="K267" s="2">
        <v>1.7768194529898348E-2</v>
      </c>
      <c r="L267" s="2">
        <v>0.98049489829382719</v>
      </c>
      <c r="M267" s="2">
        <v>3.2413973676979826E-4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1.7588036757294272E-3</v>
      </c>
      <c r="X267" s="2">
        <f t="shared" si="46"/>
        <v>6.3915334760811557E-7</v>
      </c>
      <c r="Y267" s="2">
        <v>8.8392456977514286E-3</v>
      </c>
      <c r="Z267" s="2">
        <f t="shared" si="47"/>
        <v>3.2122024510242116E-6</v>
      </c>
      <c r="AA267" s="2">
        <v>270.70393271504219</v>
      </c>
      <c r="AB267" s="2">
        <f t="shared" si="48"/>
        <v>9.8374438940005221E-2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1.3502459036094788E-3</v>
      </c>
      <c r="J268" s="2">
        <v>3.4514915462338744E-4</v>
      </c>
      <c r="K268" s="2">
        <v>1.7452677401663487E-2</v>
      </c>
      <c r="L268" s="2">
        <v>0.98085192754010497</v>
      </c>
      <c r="M268" s="2">
        <v>3.18377143332375E-4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1.7275354621482202E-3</v>
      </c>
      <c r="X268" s="2">
        <f t="shared" si="46"/>
        <v>6.0923639555326606E-7</v>
      </c>
      <c r="Y268" s="2">
        <v>8.6817486385285386E-3</v>
      </c>
      <c r="Z268" s="2">
        <f t="shared" si="47"/>
        <v>3.0617242676218894E-6</v>
      </c>
      <c r="AA268" s="2">
        <v>265.87124945066478</v>
      </c>
      <c r="AB268" s="2">
        <f t="shared" si="48"/>
        <v>9.3762730343690481E-2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1.3179749981153737E-3</v>
      </c>
      <c r="J269" s="2">
        <v>3.3690008256884781E-4</v>
      </c>
      <c r="K269" s="2">
        <v>1.7142539961357242E-2</v>
      </c>
      <c r="L269" s="2">
        <v>0.98120258495795987</v>
      </c>
      <c r="M269" s="2">
        <v>3.1271298317557425E-4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1.6968013540657658E-3</v>
      </c>
      <c r="X269" s="2">
        <f t="shared" si="46"/>
        <v>5.8071231553820515E-7</v>
      </c>
      <c r="Y269" s="2">
        <v>8.5269512212530658E-3</v>
      </c>
      <c r="Z269" s="2">
        <f t="shared" si="47"/>
        <v>2.9182588617755618E-6</v>
      </c>
      <c r="AA269" s="2">
        <v>261.12164974686476</v>
      </c>
      <c r="AB269" s="2">
        <f t="shared" si="48"/>
        <v>8.9366122615541457E-2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1.2864753679412868E-3</v>
      </c>
      <c r="J270" s="2">
        <v>3.2884816350990285E-4</v>
      </c>
      <c r="K270" s="2">
        <v>1.6837696428517963E-2</v>
      </c>
      <c r="L270" s="2">
        <v>0.98154698004003216</v>
      </c>
      <c r="M270" s="2">
        <v>3.071456817919573E-4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1.66659280810044E-3</v>
      </c>
      <c r="X270" s="2">
        <f t="shared" si="46"/>
        <v>5.5351666805101572E-7</v>
      </c>
      <c r="Y270" s="2">
        <v>8.3748100037513724E-3</v>
      </c>
      <c r="Z270" s="2">
        <f t="shared" si="47"/>
        <v>2.781481419039822E-6</v>
      </c>
      <c r="AA270" s="2">
        <v>256.45378981769164</v>
      </c>
      <c r="AB270" s="2">
        <f t="shared" si="48"/>
        <v>8.5174642875567488E-2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1.2557285795908484E-3</v>
      </c>
      <c r="J271" s="2">
        <v>3.2098868548581148E-4</v>
      </c>
      <c r="K271" s="2">
        <v>1.6538062225457048E-2</v>
      </c>
      <c r="L271" s="2">
        <v>0.98188522050946758</v>
      </c>
      <c r="M271" s="2">
        <v>3.0167368689842315E-4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1.6369014014613475E-3</v>
      </c>
      <c r="X271" s="2">
        <f t="shared" si="46"/>
        <v>5.2758797215335789E-7</v>
      </c>
      <c r="Y271" s="2">
        <v>8.2252821647200731E-3</v>
      </c>
      <c r="Z271" s="2">
        <f t="shared" si="47"/>
        <v>2.6510820589436195E-6</v>
      </c>
      <c r="AA271" s="2">
        <v>251.86634528298066</v>
      </c>
      <c r="AB271" s="2">
        <f t="shared" si="48"/>
        <v>8.1178777318471854E-2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1.2257166401286397E-3</v>
      </c>
      <c r="J272" s="2">
        <v>3.1331704915179339E-4</v>
      </c>
      <c r="K272" s="2">
        <v>1.6243553965291917E-2</v>
      </c>
      <c r="L272" s="2">
        <v>0.98221741234542892</v>
      </c>
      <c r="M272" s="2">
        <v>2.9629546821011447E-4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1.6077188307215191E-3</v>
      </c>
      <c r="X272" s="2">
        <f t="shared" si="46"/>
        <v>5.0286757090420458E-7</v>
      </c>
      <c r="Y272" s="2">
        <v>8.0783254971522646E-3</v>
      </c>
      <c r="Z272" s="2">
        <f t="shared" si="47"/>
        <v>2.5267651545160736E-6</v>
      </c>
      <c r="AA272" s="2">
        <v>247.35801095624319</v>
      </c>
      <c r="AB272" s="2">
        <f t="shared" si="48"/>
        <v>7.7369450264781744E-2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1.1964219866507772E-3</v>
      </c>
      <c r="J273" s="2">
        <v>3.0582876508750514E-4</v>
      </c>
      <c r="K273" s="2">
        <v>1.5954089439932755E-2</v>
      </c>
      <c r="L273" s="2">
        <v>0.98254365980833025</v>
      </c>
      <c r="M273" s="2">
        <v>2.9100951721368568E-4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1.5790369105876502E-3</v>
      </c>
      <c r="X273" s="2">
        <f t="shared" si="46"/>
        <v>4.7929950283449199E-7</v>
      </c>
      <c r="Y273" s="2">
        <v>7.933898401757216E-3</v>
      </c>
      <c r="Z273" s="2">
        <f t="shared" si="47"/>
        <v>2.4082486824746839E-6</v>
      </c>
      <c r="AA273" s="2">
        <v>242.92750063264288</v>
      </c>
      <c r="AB273" s="2">
        <f t="shared" si="48"/>
        <v>7.3738004157685777E-2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1.167827476007149E-3</v>
      </c>
      <c r="J274" s="2">
        <v>2.9851945116984402E-4</v>
      </c>
      <c r="K274" s="2">
        <v>1.5669587608030704E-2</v>
      </c>
      <c r="L274" s="2">
        <v>0.98286406546479355</v>
      </c>
      <c r="M274" s="2">
        <v>2.8581434694006881E-4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1.5508475726671138E-3</v>
      </c>
      <c r="X274" s="2">
        <f t="shared" si="46"/>
        <v>4.5683037920459445E-7</v>
      </c>
      <c r="Y274" s="2">
        <v>7.7919598803769044E-3</v>
      </c>
      <c r="Z274" s="2">
        <f t="shared" si="47"/>
        <v>2.2952636027136043E-6</v>
      </c>
      <c r="AA274" s="2">
        <v>238.57354687715423</v>
      </c>
      <c r="AB274" s="2">
        <f t="shared" si="48"/>
        <v>7.0276180463461596E-2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1.1399163747692921E-3</v>
      </c>
      <c r="J275" s="2">
        <v>2.9138483000854161E-4</v>
      </c>
      <c r="K275" s="2">
        <v>1.5389968582894866E-2</v>
      </c>
      <c r="L275" s="2">
        <v>0.98317873021232849</v>
      </c>
      <c r="M275" s="2">
        <v>2.8070849173686744E-4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1.5231428642329533E-3</v>
      </c>
      <c r="X275" s="2">
        <f t="shared" si="46"/>
        <v>4.354092667882164E-7</v>
      </c>
      <c r="Y275" s="2">
        <v>7.652469529402673E-3</v>
      </c>
      <c r="Z275" s="2">
        <f t="shared" si="47"/>
        <v>2.1875532657892473E-6</v>
      </c>
      <c r="AA275" s="2">
        <v>234.29490081299576</v>
      </c>
      <c r="AB275" s="2">
        <f t="shared" si="48"/>
        <v>6.6976101435224311E-2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1.1126723494380352E-3</v>
      </c>
      <c r="J276" s="2">
        <v>2.8442072644304685E-4</v>
      </c>
      <c r="K276" s="2">
        <v>1.5115153620385175E-2</v>
      </c>
      <c r="L276" s="2">
        <v>0.98348775330373495</v>
      </c>
      <c r="M276" s="2">
        <v>2.7569050704050001E-4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1.4959149469875187E-3</v>
      </c>
      <c r="X276" s="2">
        <f t="shared" si="46"/>
        <v>4.1498757593741727E-7</v>
      </c>
      <c r="Y276" s="2">
        <v>7.5153875331950698E-3</v>
      </c>
      <c r="Z276" s="2">
        <f t="shared" si="47"/>
        <v>2.0848728471572186E-6</v>
      </c>
      <c r="AA276" s="2">
        <v>230.09033191042587</v>
      </c>
      <c r="AB276" s="2">
        <f t="shared" si="48"/>
        <v>6.3830252701486026E-2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1.0860794568851809E-3</v>
      </c>
      <c r="J277" s="2">
        <v>2.7762306509923368E-4</v>
      </c>
      <c r="K277" s="2">
        <v>1.4845065106787935E-2</v>
      </c>
      <c r="L277" s="2">
        <v>0.9837912323712289</v>
      </c>
      <c r="M277" s="2">
        <v>2.7075896914821362E-4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1.4691560958253972E-3</v>
      </c>
      <c r="X277" s="2">
        <f t="shared" si="46"/>
        <v>3.9551895369417791E-7</v>
      </c>
      <c r="Y277" s="2">
        <v>7.3806746575099018E-3</v>
      </c>
      <c r="Z277" s="2">
        <f t="shared" si="47"/>
        <v>1.9869888069690756E-6</v>
      </c>
      <c r="AA277" s="2">
        <v>225.95862777598632</v>
      </c>
      <c r="AB277" s="2">
        <f t="shared" si="48"/>
        <v>6.0831466642705646E-2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1.0601221350236311E-3</v>
      </c>
      <c r="J278" s="2">
        <v>2.7098786800450338E-4</v>
      </c>
      <c r="K278" s="2">
        <v>1.4579626546680503E-2</v>
      </c>
      <c r="L278" s="2">
        <v>0.98408926345029257</v>
      </c>
      <c r="M278" s="2">
        <v>2.6591247499008046E-4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1.4428586975962516E-3</v>
      </c>
      <c r="X278" s="2">
        <f t="shared" si="46"/>
        <v>3.769591817241597E-7</v>
      </c>
      <c r="Y278" s="2">
        <v>7.2482922429333175E-3</v>
      </c>
      <c r="Z278" s="2">
        <f t="shared" si="47"/>
        <v>1.8936783742896265E-6</v>
      </c>
      <c r="AA278" s="2">
        <v>221.89859394227284</v>
      </c>
      <c r="AB278" s="2">
        <f t="shared" si="48"/>
        <v>5.7972906520626748E-2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1.0347851937004965E-3</v>
      </c>
      <c r="J279" s="2">
        <v>2.6451125225988598E-4</v>
      </c>
      <c r="K279" s="2">
        <v>1.4318762550791311E-2</v>
      </c>
      <c r="L279" s="2">
        <v>0.98438194100324949</v>
      </c>
      <c r="M279" s="2">
        <v>2.6114964190108569E-4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1.4170152498681535E-3</v>
      </c>
      <c r="X279" s="2">
        <f t="shared" si="46"/>
        <v>3.5926607885808548E-7</v>
      </c>
      <c r="Y279" s="2">
        <v>7.1182021983286345E-3</v>
      </c>
      <c r="Z279" s="2">
        <f t="shared" si="47"/>
        <v>1.8047290546453046E-6</v>
      </c>
      <c r="AA279" s="2">
        <v>217.9090536583102</v>
      </c>
      <c r="AB279" s="2">
        <f t="shared" si="48"/>
        <v>5.524805132674579E-2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1.0100538058078613E-3</v>
      </c>
      <c r="J280" s="2">
        <v>2.5818942776777853E-4</v>
      </c>
      <c r="K280" s="2">
        <v>1.4062398823861193E-2</v>
      </c>
      <c r="L280" s="2">
        <v>0.98466935794256438</v>
      </c>
      <c r="M280" s="2">
        <v>2.5646910739341138E-4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1.3916183596919811E-3</v>
      </c>
      <c r="X280" s="2">
        <f t="shared" si="46"/>
        <v>3.4239940803554623E-7</v>
      </c>
      <c r="Y280" s="2">
        <v>6.9903669942975068E-3</v>
      </c>
      <c r="Z280" s="2">
        <f t="shared" si="47"/>
        <v>1.7199381598619181E-6</v>
      </c>
      <c r="AA280" s="2">
        <v>213.98884768060475</v>
      </c>
      <c r="AB280" s="2">
        <f t="shared" si="48"/>
        <v>5.2650681317732213E-2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9.8591349860600083E-4</v>
      </c>
      <c r="J281" s="2">
        <v>2.520186950139906E-4</v>
      </c>
      <c r="K281" s="2">
        <v>1.3810462152511711E-2</v>
      </c>
      <c r="L281" s="2">
        <v>0.98495160565386952</v>
      </c>
      <c r="M281" s="2">
        <v>2.5186952892901484E-4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1.3666607423674141E-3</v>
      </c>
      <c r="X281" s="2">
        <f t="shared" si="46"/>
        <v>3.2632078745503819E-7</v>
      </c>
      <c r="Y281" s="2">
        <v>6.8647496566579189E-3</v>
      </c>
      <c r="Z281" s="2">
        <f t="shared" si="47"/>
        <v>1.6391123591959314E-6</v>
      </c>
      <c r="AA281" s="2">
        <v>210.13683406494363</v>
      </c>
      <c r="AB281" s="2">
        <f t="shared" si="48"/>
        <v>5.0174864207042646E-2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9.6235014525397416E-4</v>
      </c>
      <c r="J282" s="2">
        <v>2.4599544290279858E-4</v>
      </c>
      <c r="K282" s="2">
        <v>1.3562880393125885E-2</v>
      </c>
      <c r="L282" s="2">
        <v>0.98522877401871856</v>
      </c>
      <c r="M282" s="2">
        <v>2.4734958369259665E-4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1.3421352202110427E-3</v>
      </c>
      <c r="X282" s="2">
        <f t="shared" si="46"/>
        <v>3.1099360574259469E-7</v>
      </c>
      <c r="Y282" s="2">
        <v>6.7413137599413473E-3</v>
      </c>
      <c r="Z282" s="2">
        <f t="shared" si="47"/>
        <v>1.5620672508070126E-6</v>
      </c>
      <c r="AA282" s="2">
        <v>206.35188795900743</v>
      </c>
      <c r="AB282" s="2">
        <f t="shared" si="48"/>
        <v>4.7814941983321646E-2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9.3934995654263614E-4</v>
      </c>
      <c r="J283" s="2">
        <v>2.4011614664374274E-4</v>
      </c>
      <c r="K283" s="2">
        <v>1.3319582459746574E-2</v>
      </c>
      <c r="L283" s="2">
        <v>0.98550095143706828</v>
      </c>
      <c r="M283" s="2">
        <v>2.4290796836504944E-4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1.3180347213270871E-3</v>
      </c>
      <c r="X283" s="2">
        <f t="shared" si="46"/>
        <v>2.9638294095963595E-7</v>
      </c>
      <c r="Y283" s="2">
        <v>6.6200234209113562E-3</v>
      </c>
      <c r="Z283" s="2">
        <f t="shared" si="47"/>
        <v>1.4886269526616415E-6</v>
      </c>
      <c r="AA283" s="2">
        <v>202.63290139585888</v>
      </c>
      <c r="AB283" s="2">
        <f t="shared" si="48"/>
        <v>4.5565518327483179E-2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9.1689947282522991E-4</v>
      </c>
      <c r="J284" s="2">
        <v>2.3437736568892936E-4</v>
      </c>
      <c r="K284" s="2">
        <v>1.3080498311997426E-2</v>
      </c>
      <c r="L284" s="2">
        <v>0.98576822484948967</v>
      </c>
      <c r="M284" s="2">
        <v>2.3854339889747299E-4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1.2943522783811867E-3</v>
      </c>
      <c r="X284" s="2">
        <f t="shared" si="46"/>
        <v>2.8245548327851081E-7</v>
      </c>
      <c r="Y284" s="2">
        <v>6.5008432921057485E-3</v>
      </c>
      <c r="Z284" s="2">
        <f t="shared" si="47"/>
        <v>1.4186237119975418E-6</v>
      </c>
      <c r="AA284" s="2">
        <v>198.97878308836758</v>
      </c>
      <c r="AB284" s="2">
        <f t="shared" si="48"/>
        <v>4.3421446601605289E-2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8.9498555614083949E-4</v>
      </c>
      <c r="J285" s="2">
        <v>2.2877574171963178E-4</v>
      </c>
      <c r="K285" s="2">
        <v>1.2845558943031176E-2</v>
      </c>
      <c r="L285" s="2">
        <v>0.98603067975910963</v>
      </c>
      <c r="M285" s="2">
        <v>2.3425461028583883E-4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1.2710810273777167E-3</v>
      </c>
      <c r="X285" s="2">
        <f t="shared" si="46"/>
        <v>2.6917946116174569E-7</v>
      </c>
      <c r="Y285" s="2">
        <v>6.3837385554043327E-3</v>
      </c>
      <c r="Z285" s="2">
        <f t="shared" si="47"/>
        <v>1.3518975325170713E-6</v>
      </c>
      <c r="AA285" s="2">
        <v>195.38845822462784</v>
      </c>
      <c r="AB285" s="2">
        <f t="shared" si="48"/>
        <v>4.1377818383957744E-2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8.7359538252609079E-4</v>
      </c>
      <c r="J286" s="2">
        <v>2.2330799668101158E-4</v>
      </c>
      <c r="K286" s="2">
        <v>1.2614696367509788E-2</v>
      </c>
      <c r="L286" s="2">
        <v>0.98628840025328435</v>
      </c>
      <c r="M286" s="2">
        <v>2.3004035634638243E-4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1.2482142064410505E-3</v>
      </c>
      <c r="X286" s="2">
        <f t="shared" si="46"/>
        <v>2.5652457088823732E-7</v>
      </c>
      <c r="Y286" s="2">
        <v>6.268674915624225E-3</v>
      </c>
      <c r="Z286" s="2">
        <f t="shared" si="47"/>
        <v>1.2882958185144688E-6</v>
      </c>
      <c r="AA286" s="2">
        <v>191.86086826442306</v>
      </c>
      <c r="AB286" s="2">
        <f t="shared" si="48"/>
        <v>3.9429952525620551E-2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8.5271643451060425E-4</v>
      </c>
      <c r="J287" s="2">
        <v>2.1797093086380981E-4</v>
      </c>
      <c r="K287" s="2">
        <v>1.2387843609620759E-2</v>
      </c>
      <c r="L287" s="2">
        <v>0.98654146902500606</v>
      </c>
      <c r="M287" s="2">
        <v>2.2589940949179838E-4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1.2257451546011798E-3</v>
      </c>
      <c r="X287" s="2">
        <f t="shared" si="46"/>
        <v>2.4446190927651718E-7</v>
      </c>
      <c r="Y287" s="2">
        <v>6.1556185941445312E-3</v>
      </c>
      <c r="Z287" s="2">
        <f t="shared" si="47"/>
        <v>1.2276730351768948E-6</v>
      </c>
      <c r="AA287" s="2">
        <v>188.39497073678783</v>
      </c>
      <c r="AB287" s="2">
        <f t="shared" si="48"/>
        <v>3.7573384705235698E-2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8.3233649379180555E-4</v>
      </c>
      <c r="J288" s="2">
        <v>2.1276142103188628E-4</v>
      </c>
      <c r="K288" s="2">
        <v>1.2164934691133696E-2</v>
      </c>
      <c r="L288" s="2">
        <v>0.98678996739404379</v>
      </c>
      <c r="M288" s="2">
        <v>2.2183056050830896E-4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1.2036673105840746E-3</v>
      </c>
      <c r="X288" s="2">
        <f t="shared" si="46"/>
        <v>2.3296390946181817E-7</v>
      </c>
      <c r="Y288" s="2">
        <v>6.0445363225621572E-3</v>
      </c>
      <c r="Z288" s="2">
        <f t="shared" si="47"/>
        <v>1.1698903843328093E-6</v>
      </c>
      <c r="AA288" s="2">
        <v>184.98973903871661</v>
      </c>
      <c r="AB288" s="2">
        <f t="shared" si="48"/>
        <v>3.5803857459474266E-2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8.1244363408480911E-4</v>
      </c>
      <c r="J289" s="2">
        <v>2.0767641859451003E-4</v>
      </c>
      <c r="K289" s="2">
        <v>1.194590461950109E-2</v>
      </c>
      <c r="L289" s="2">
        <v>0.98703397532782078</v>
      </c>
      <c r="M289" s="2">
        <v>2.1783261833367449E-4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1.1819742116071523E-3</v>
      </c>
      <c r="X289" s="2">
        <f t="shared" si="46"/>
        <v>2.22004279590006E-7</v>
      </c>
      <c r="Y289" s="2">
        <v>5.9353953363804196E-3</v>
      </c>
      <c r="Z289" s="2">
        <f t="shared" si="47"/>
        <v>1.114815494953429E-6</v>
      </c>
      <c r="AA289" s="2">
        <v>181.64416223506402</v>
      </c>
      <c r="AB289" s="2">
        <f t="shared" si="48"/>
        <v>3.4117310667796927E-2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7.9302621414318859E-4</v>
      </c>
      <c r="J290" s="2">
        <v>2.0271294782233285E-4</v>
      </c>
      <c r="K290" s="2">
        <v>1.1730689376006968E-2</v>
      </c>
      <c r="L290" s="2">
        <v>0.98727357146202865</v>
      </c>
      <c r="M290" s="2">
        <v>2.1390440983620989E-4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1.1606594921802064E-3</v>
      </c>
      <c r="X290" s="2">
        <f t="shared" si="46"/>
        <v>2.1155794429747363E-7</v>
      </c>
      <c r="Y290" s="2">
        <v>5.8281633687319806E-3</v>
      </c>
      <c r="Z290" s="2">
        <f t="shared" si="47"/>
        <v>1.0623221277436806E-6</v>
      </c>
      <c r="AA290" s="2">
        <v>178.35724485968021</v>
      </c>
      <c r="AB290" s="2">
        <f t="shared" si="48"/>
        <v>3.2509872471035289E-2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7.7407287094655229E-4</v>
      </c>
      <c r="J291" s="2">
        <v>1.9786810410600043E-4</v>
      </c>
      <c r="K291" s="2">
        <v>1.1519225903967013E-2</v>
      </c>
      <c r="L291" s="2">
        <v>0.98750883312098159</v>
      </c>
      <c r="M291" s="2">
        <v>2.1004477959486785E-4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1.1397168829121245E-3</v>
      </c>
      <c r="X291" s="2">
        <f t="shared" si="46"/>
        <v>2.0160098885187969E-7</v>
      </c>
      <c r="Y291" s="2">
        <v>5.7228086441376584E-3</v>
      </c>
      <c r="Z291" s="2">
        <f t="shared" si="47"/>
        <v>1.0122898931884931E-6</v>
      </c>
      <c r="AA291" s="2">
        <v>175.1280067178223</v>
      </c>
      <c r="AB291" s="2">
        <f t="shared" si="48"/>
        <v>3.0977850604230979E-2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7.5557251305093489E-4</v>
      </c>
      <c r="J292" s="2">
        <v>1.9313905225638324E-4</v>
      </c>
      <c r="K292" s="2">
        <v>1.131145209698348E-2</v>
      </c>
      <c r="L292" s="2">
        <v>0.98773983633771034</v>
      </c>
      <c r="M292" s="2">
        <v>2.0625258968044703E-4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1.1191402093237079E-3</v>
      </c>
      <c r="X292" s="2">
        <f t="shared" si="46"/>
        <v>1.9211060583416121E-7</v>
      </c>
      <c r="Y292" s="2">
        <v>5.619299872302458E-3</v>
      </c>
      <c r="Z292" s="2">
        <f t="shared" si="47"/>
        <v>9.646039824484583E-7</v>
      </c>
      <c r="AA292" s="2">
        <v>171.9554826898796</v>
      </c>
      <c r="AB292" s="2">
        <f t="shared" si="48"/>
        <v>2.9517724125041486E-2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7.3751431409811502E-4</v>
      </c>
      <c r="J293" s="2">
        <v>1.8852302484543144E-4</v>
      </c>
      <c r="K293" s="2">
        <v>1.1107306787258093E-2</v>
      </c>
      <c r="L293" s="2">
        <v>0.9879666558737995</v>
      </c>
      <c r="M293" s="2">
        <v>2.0252671943798054E-4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1.0989233906668985E-3</v>
      </c>
      <c r="X293" s="2">
        <f t="shared" si="46"/>
        <v>1.8306504424752532E-7</v>
      </c>
      <c r="Y293" s="2">
        <v>5.5176062419501843E-3</v>
      </c>
      <c r="Z293" s="2">
        <f t="shared" si="47"/>
        <v>9.1915491052570046E-7</v>
      </c>
      <c r="AA293" s="2">
        <v>168.83872253644935</v>
      </c>
      <c r="AB293" s="2">
        <f t="shared" si="48"/>
        <v>2.8126135519850454E-2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7.1988770648006043E-4</v>
      </c>
      <c r="J294" s="2">
        <v>1.8401732058668385E-4</v>
      </c>
      <c r="K294" s="2">
        <v>1.0906729733965975E-2</v>
      </c>
      <c r="L294" s="2">
        <v>0.98818936523896839</v>
      </c>
      <c r="M294" s="2">
        <v>1.988660652703559E-4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1.0790604387506853E-3</v>
      </c>
      <c r="X294" s="2">
        <f t="shared" si="46"/>
        <v>1.7444356094420662E-7</v>
      </c>
      <c r="Y294" s="2">
        <v>5.4176974146978715E-3</v>
      </c>
      <c r="Z294" s="2">
        <f t="shared" si="47"/>
        <v>8.7583827114662507E-7</v>
      </c>
      <c r="AA294" s="2">
        <v>165.7767907047965</v>
      </c>
      <c r="AB294" s="2">
        <f t="shared" si="48"/>
        <v>2.6799883170518832E-2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7.0268237515479313E-4</v>
      </c>
      <c r="J295" s="2">
        <v>1.7961930275448251E-4</v>
      </c>
      <c r="K295" s="2">
        <v>1.0709661611693446E-2</v>
      </c>
      <c r="L295" s="2">
        <v>0.98840803671039834</v>
      </c>
      <c r="M295" s="2">
        <v>1.9526954042321611E-4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1.0595454567739644E-3</v>
      </c>
      <c r="X295" s="2">
        <f t="shared" si="46"/>
        <v>1.6622637426561151E-7</v>
      </c>
      <c r="Y295" s="2">
        <v>5.3195435189712162E-3</v>
      </c>
      <c r="Z295" s="2">
        <f t="shared" si="47"/>
        <v>8.3455450283277129E-7</v>
      </c>
      <c r="AA295" s="2">
        <v>162.7687661367292</v>
      </c>
      <c r="AB295" s="2">
        <f t="shared" si="48"/>
        <v>2.5535914165471966E-2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6.8588825161005544E-4</v>
      </c>
      <c r="J296" s="2">
        <v>1.7532639764096818E-4</v>
      </c>
      <c r="K296" s="2">
        <v>1.0516043998942425E-2</v>
      </c>
      <c r="L296" s="2">
        <v>0.98862274135180761</v>
      </c>
      <c r="M296" s="2">
        <v>1.9173607477118829E-4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1.0403726381656004E-3</v>
      </c>
      <c r="X296" s="2">
        <f t="shared" si="46"/>
        <v>1.5839461979610322E-7</v>
      </c>
      <c r="Y296" s="2">
        <v>5.2231151439621091E-3</v>
      </c>
      <c r="Z296" s="2">
        <f t="shared" si="47"/>
        <v>7.9520866565452704E-7</v>
      </c>
      <c r="AA296" s="2">
        <v>159.81374207792035</v>
      </c>
      <c r="AB296" s="2">
        <f t="shared" si="48"/>
        <v>2.4331317439545561E-2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6.6949550797124437E-4</v>
      </c>
      <c r="J297" s="2">
        <v>1.7113609304995349E-4</v>
      </c>
      <c r="K297" s="2">
        <v>1.0325819366703969E-2</v>
      </c>
      <c r="L297" s="2">
        <v>0.98883354903227594</v>
      </c>
      <c r="M297" s="2">
        <v>1.8826461460548342E-4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1.0215362654319292E-3</v>
      </c>
      <c r="X297" s="2">
        <f t="shared" si="46"/>
        <v>1.50930308135123E-7</v>
      </c>
      <c r="Y297" s="2">
        <v>5.1283833336293232E-3</v>
      </c>
      <c r="Z297" s="2">
        <f t="shared" si="47"/>
        <v>7.5771022818502281E-7</v>
      </c>
      <c r="AA297" s="2">
        <v>156.91082588870185</v>
      </c>
      <c r="AB297" s="2">
        <f t="shared" si="48"/>
        <v>2.3183317227709832E-2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6.5349455125016662E-4</v>
      </c>
      <c r="J298" s="2">
        <v>1.670459368267929E-4</v>
      </c>
      <c r="K298" s="2">
        <v>1.0138931067103406E-2</v>
      </c>
      <c r="L298" s="2">
        <v>0.98904052844482071</v>
      </c>
      <c r="M298" s="2">
        <v>1.8485412242290867E-4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1.0030307090119245E-3</v>
      </c>
      <c r="X298" s="2">
        <f t="shared" si="46"/>
        <v>1.4381628459657112E-7</v>
      </c>
      <c r="Y298" s="2">
        <v>5.0353195807433136E-3</v>
      </c>
      <c r="Z298" s="2">
        <f t="shared" si="47"/>
        <v>7.2197286419299292E-7</v>
      </c>
      <c r="AA298" s="2">
        <v>154.0591388563586</v>
      </c>
      <c r="AB298" s="2">
        <f t="shared" si="48"/>
        <v>2.2089266818455241E-2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6.3787601773124844E-4</v>
      </c>
      <c r="J299" s="2">
        <v>1.630535354233884E-4</v>
      </c>
      <c r="K299" s="2">
        <v>9.9553233221192916E-3</v>
      </c>
      <c r="L299" s="2">
        <v>0.98924374712472718</v>
      </c>
      <c r="M299" s="2">
        <v>1.8150357671633087E-4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9.8485042614023942E-4</v>
      </c>
      <c r="X299" s="2">
        <f t="shared" si="46"/>
        <v>1.3703619074842628E-7</v>
      </c>
      <c r="Y299" s="2">
        <v>4.9438958209760461E-3</v>
      </c>
      <c r="Z299" s="2">
        <f t="shared" si="47"/>
        <v>6.8791425863397881E-7</v>
      </c>
      <c r="AA299" s="2">
        <v>151.25781600894541</v>
      </c>
      <c r="AB299" s="2">
        <f t="shared" si="48"/>
        <v>2.1046642593258766E-2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6.2263076749191518E-4</v>
      </c>
      <c r="J300" s="2">
        <v>1.5915655249749188E-4</v>
      </c>
      <c r="K300" s="2">
        <v>9.774941212378388E-3</v>
      </c>
      <c r="L300" s="2">
        <v>0.98944327146763333</v>
      </c>
      <c r="M300" s="2">
        <v>1.7821197176662776E-4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9.6698995971831927E-4</v>
      </c>
      <c r="X300" s="2">
        <f t="shared" si="46"/>
        <v>1.305744277094653E-7</v>
      </c>
      <c r="Y300" s="2">
        <v>4.8540844270367201E-3</v>
      </c>
      <c r="Z300" s="2">
        <f t="shared" si="47"/>
        <v>6.554559225189647E-7</v>
      </c>
      <c r="AA300" s="2">
        <v>148.50600593064962</v>
      </c>
      <c r="AB300" s="2">
        <f t="shared" si="48"/>
        <v>2.0053038339158752E-2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6.0774987905393412E-4</v>
      </c>
      <c r="J301" s="2">
        <v>1.553527075454841E-4</v>
      </c>
      <c r="K301" s="2">
        <v>9.5977306660286407E-3</v>
      </c>
      <c r="L301" s="2">
        <v>0.98963916674737307</v>
      </c>
      <c r="M301" s="2">
        <v>1.7497831743616102E-4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9.4944393719377334E-4</v>
      </c>
      <c r="X301" s="2">
        <f t="shared" si="46"/>
        <v>1.2441612112364329E-7</v>
      </c>
      <c r="Y301" s="2">
        <v>4.7658582028541445E-3</v>
      </c>
      <c r="Z301" s="2">
        <f t="shared" si="47"/>
        <v>6.2452301625829875E-7</v>
      </c>
      <c r="AA301" s="2">
        <v>145.80287057871942</v>
      </c>
      <c r="AB301" s="2">
        <f t="shared" si="48"/>
        <v>1.9106159822046002E-2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5.9322464416258975E-4</v>
      </c>
      <c r="J302" s="2">
        <v>1.5163977456783027E-4</v>
      </c>
      <c r="K302" s="2">
        <v>9.4236384476920725E-3</v>
      </c>
      <c r="L302" s="2">
        <v>0.98983149713357865</v>
      </c>
      <c r="M302" s="2">
        <v>1.7180163896380324E-4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9.3220706944817703E-4</v>
      </c>
      <c r="X302" s="2">
        <f t="shared" si="46"/>
        <v>1.1854708773624011E-7</v>
      </c>
      <c r="Y302" s="2">
        <v>4.6791903778065401E-3</v>
      </c>
      <c r="Z302" s="2">
        <f t="shared" si="47"/>
        <v>5.9504418109676154E-7</v>
      </c>
      <c r="AA302" s="2">
        <v>143.1475851019776</v>
      </c>
      <c r="AB302" s="2">
        <f t="shared" si="48"/>
        <v>1.8203819608834677E-2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5.7904656269063752E-4</v>
      </c>
      <c r="J303" s="2">
        <v>1.480155807664313E-4</v>
      </c>
      <c r="K303" s="2">
        <v>9.2526121474993603E-3</v>
      </c>
      <c r="L303" s="2">
        <v>0.99002032570904475</v>
      </c>
      <c r="M303" s="2">
        <v>1.6868097676154824E-4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9.1527414969346649E-4</v>
      </c>
      <c r="X303" s="2">
        <f t="shared" si="46"/>
        <v>1.1295380349927292E-7</v>
      </c>
      <c r="Y303" s="2">
        <v>4.5940546009994258E-3</v>
      </c>
      <c r="Z303" s="2">
        <f t="shared" si="47"/>
        <v>5.66951378272848E-7</v>
      </c>
      <c r="AA303" s="2">
        <v>140.53933766093741</v>
      </c>
      <c r="AB303" s="2">
        <f t="shared" si="48"/>
        <v>1.7343932127207994E-2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5.6520733766405272E-4</v>
      </c>
      <c r="J304" s="2">
        <v>1.4447800527310836E-4</v>
      </c>
      <c r="K304" s="2">
        <v>9.0846001702077454E-3</v>
      </c>
      <c r="L304" s="2">
        <v>0.99020571448685624</v>
      </c>
      <c r="M304" s="2">
        <v>1.6561538621273311E-4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8.9864005237707775E-4</v>
      </c>
      <c r="X304" s="2">
        <f t="shared" si="46"/>
        <v>1.0762337313690869E-7</v>
      </c>
      <c r="Y304" s="2">
        <v>4.5104249355922199E-3</v>
      </c>
      <c r="Z304" s="2">
        <f t="shared" si="47"/>
        <v>5.4017973555174805E-7</v>
      </c>
      <c r="AA304" s="2">
        <v>137.97732924953672</v>
      </c>
      <c r="AB304" s="2">
        <f t="shared" si="48"/>
        <v>1.6524508952140464E-2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5.5169887040666438E-4</v>
      </c>
      <c r="J305" s="2">
        <v>1.4102497790847675E-4</v>
      </c>
      <c r="K305" s="2">
        <v>8.9195517244038455E-3</v>
      </c>
      <c r="L305" s="2">
        <v>0.99038772442728218</v>
      </c>
      <c r="M305" s="2">
        <v>1.6260393747189735E-4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8.8229973209596937E-4</v>
      </c>
      <c r="X305" s="2">
        <f t="shared" si="46"/>
        <v>1.0254350110470797E-7</v>
      </c>
      <c r="Y305" s="2">
        <v>4.4282758531741483E-3</v>
      </c>
      <c r="Z305" s="2">
        <f t="shared" si="47"/>
        <v>5.1466740079721866E-7</v>
      </c>
      <c r="AA305" s="2">
        <v>135.46077351850491</v>
      </c>
      <c r="AB305" s="2">
        <f t="shared" si="48"/>
        <v>1.5743654308883432E-2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5.3851325580083246E-4</v>
      </c>
      <c r="J306" s="2">
        <v>1.3765447797048255E-4</v>
      </c>
      <c r="K306" s="2">
        <v>8.7574168117927741E-3</v>
      </c>
      <c r="L306" s="2">
        <v>0.99056641545443702</v>
      </c>
      <c r="M306" s="2">
        <v>1.5964571526630347E-4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8.6624822251965962E-4</v>
      </c>
      <c r="X306" s="2">
        <f t="shared" si="46"/>
        <v>9.7702463879499544E-8</v>
      </c>
      <c r="Y306" s="2">
        <v>4.3475822281899721E-3</v>
      </c>
      <c r="Z306" s="2">
        <f t="shared" si="47"/>
        <v>4.9035540226259419E-7</v>
      </c>
      <c r="AA306" s="2">
        <v>132.9888966003752</v>
      </c>
      <c r="AB306" s="2">
        <f t="shared" si="48"/>
        <v>1.4999560782565152E-2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5.2564277766139447E-4</v>
      </c>
      <c r="J307" s="2">
        <v>1.3436453305189341E-4</v>
      </c>
      <c r="K307" s="2">
        <v>8.5981462165749464E-3</v>
      </c>
      <c r="L307" s="2">
        <v>0.99074184647271291</v>
      </c>
      <c r="M307" s="2">
        <v>1.5673981869914028E-4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8.504806353223952E-4</v>
      </c>
      <c r="X307" s="2">
        <f t="shared" si="46"/>
        <v>9.3089083519505176E-8</v>
      </c>
      <c r="Y307" s="2">
        <v>4.2683193324160353E-3</v>
      </c>
      <c r="Z307" s="2">
        <f t="shared" si="47"/>
        <v>4.6718751529548445E-7</v>
      </c>
      <c r="AA307" s="2">
        <v>130.56093693615455</v>
      </c>
      <c r="AB307" s="2">
        <f t="shared" si="48"/>
        <v>1.4290505224998272E-2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5.1307990422017589E-4</v>
      </c>
      <c r="J308" s="2">
        <v>1.3115321788605139E-4</v>
      </c>
      <c r="K308" s="2">
        <v>8.4416914949117742E-3</v>
      </c>
      <c r="L308" s="2">
        <v>0.99091407538298315</v>
      </c>
      <c r="M308" s="2">
        <v>1.5388536105443061E-4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8.3499215912456693E-4</v>
      </c>
      <c r="X308" s="2">
        <f t="shared" si="46"/>
        <v>8.8692702437051203E-8</v>
      </c>
      <c r="Y308" s="2">
        <v>4.1904628294870553E-3</v>
      </c>
      <c r="Z308" s="2">
        <f t="shared" si="47"/>
        <v>4.4511013516448242E-7</v>
      </c>
      <c r="AA308" s="2">
        <v>128.17614510366116</v>
      </c>
      <c r="AB308" s="2">
        <f t="shared" si="48"/>
        <v>1.3614844849712362E-2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5.0081728371841982E-4</v>
      </c>
      <c r="J309" s="2">
        <v>1.2801865322021209E-4</v>
      </c>
      <c r="K309" s="2">
        <v>8.2880049644814147E-3</v>
      </c>
      <c r="L309" s="2">
        <v>0.99108315909858113</v>
      </c>
      <c r="M309" s="2">
        <v>1.5108146960366101E-4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8.1977805844347029E-4</v>
      </c>
      <c r="X309" s="2">
        <f t="shared" si="46"/>
        <v>8.4503159328782542E-8</v>
      </c>
      <c r="Y309" s="2">
        <v>4.1139887694740798E-3</v>
      </c>
      <c r="Z309" s="2">
        <f t="shared" si="47"/>
        <v>4.2407215572928499E-7</v>
      </c>
      <c r="AA309" s="2">
        <v>125.83378364753891</v>
      </c>
      <c r="AB309" s="2">
        <f t="shared" si="48"/>
        <v>1.297101350663288E-2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4.888477401045583E-4</v>
      </c>
      <c r="J310" s="2">
        <v>1.2495900471581127E-4</v>
      </c>
      <c r="K310" s="2">
        <v>8.1370396941256116E-3</v>
      </c>
      <c r="L310" s="2">
        <v>0.99124915356105525</v>
      </c>
      <c r="M310" s="2">
        <v>1.4832728541415099E-4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8.0483367265350367E-4</v>
      </c>
      <c r="X310" s="2">
        <f t="shared" si="46"/>
        <v>8.0510766210768463E-8</v>
      </c>
      <c r="Y310" s="2">
        <v>4.0388735835139257E-3</v>
      </c>
      <c r="Z310" s="2">
        <f t="shared" si="47"/>
        <v>4.0402485368816251E-7</v>
      </c>
      <c r="AA310" s="2">
        <v>123.53312691095653</v>
      </c>
      <c r="AB310" s="2">
        <f t="shared" si="48"/>
        <v>1.2357518128214605E-2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4.7716426883480682E-4</v>
      </c>
      <c r="J311" s="2">
        <v>1.2197248187501496E-4</v>
      </c>
      <c r="K311" s="2">
        <v>7.9887494935885935E-3</v>
      </c>
      <c r="L311" s="2">
        <v>0.99141211375570282</v>
      </c>
      <c r="M311" s="2">
        <v>1.4562196315917703E-4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7.9015441495588904E-4</v>
      </c>
      <c r="X311" s="2">
        <f t="shared" si="46"/>
        <v>7.670628650825638E-8</v>
      </c>
      <c r="Y311" s="2">
        <v>3.9650940784904457E-3</v>
      </c>
      <c r="Z311" s="2">
        <f t="shared" si="47"/>
        <v>3.8492177814871561E-7</v>
      </c>
      <c r="AA311" s="2">
        <v>121.27346086899857</v>
      </c>
      <c r="AB311" s="2">
        <f t="shared" si="48"/>
        <v>1.1772935339207764E-2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4.6576003277412457E-4</v>
      </c>
      <c r="J312" s="2">
        <v>1.1905733699292504E-4</v>
      </c>
      <c r="K312" s="2">
        <v>7.8430889033489059E-3</v>
      </c>
      <c r="L312" s="2">
        <v>0.99157209372688526</v>
      </c>
      <c r="M312" s="2">
        <v>1.4296467092986574E-4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7.7573577135799175E-4</v>
      </c>
      <c r="X312" s="2">
        <f t="shared" si="46"/>
        <v>7.3080914152084551E-8</v>
      </c>
      <c r="Y312" s="2">
        <v>3.8926274317678984E-3</v>
      </c>
      <c r="Z312" s="2">
        <f t="shared" si="47"/>
        <v>3.6671864527927883E-7</v>
      </c>
      <c r="AA312" s="2">
        <v>119.05408296375354</v>
      </c>
      <c r="AB312" s="2">
        <f t="shared" si="48"/>
        <v>1.1215908222587329E-2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4.54628358195142E-4</v>
      </c>
      <c r="J313" s="2">
        <v>1.1621186413482725E-4</v>
      </c>
      <c r="K313" s="2">
        <v>7.7000131845449751E-3</v>
      </c>
      <c r="L313" s="2">
        <v>0.99172914659312628</v>
      </c>
      <c r="M313" s="2">
        <v>1.4035459004886841E-4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7.6157329966230634E-4</v>
      </c>
      <c r="X313" s="2">
        <f t="shared" si="46"/>
        <v>6.962625363592303E-8</v>
      </c>
      <c r="Y313" s="2">
        <v>3.8214511859766399E-3</v>
      </c>
      <c r="Z313" s="2">
        <f t="shared" si="47"/>
        <v>3.4937323780926873E-7</v>
      </c>
      <c r="AA313" s="2">
        <v>116.87430194110422</v>
      </c>
      <c r="AB313" s="2">
        <f t="shared" si="48"/>
        <v>1.0685143234513446E-2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4.4376273087271407E-4</v>
      </c>
      <c r="J314" s="2">
        <v>1.1343439813788286E-4</v>
      </c>
      <c r="K314" s="2">
        <v>7.5594783089951139E-3</v>
      </c>
      <c r="L314" s="2">
        <v>0.99188332456199546</v>
      </c>
      <c r="M314" s="2">
        <v>1.3779091488582806E-4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7.476626284651681E-4</v>
      </c>
      <c r="X314" s="2">
        <f t="shared" si="46"/>
        <v>6.6334300990578648E-8</v>
      </c>
      <c r="Y314" s="2">
        <v>3.751543243851367E-3</v>
      </c>
      <c r="Z314" s="2">
        <f t="shared" si="47"/>
        <v>3.3284530915724642E-7</v>
      </c>
      <c r="AA314" s="2">
        <v>114.73343768922366</v>
      </c>
      <c r="AB314" s="2">
        <f t="shared" si="48"/>
        <v>1.0179407261513715E-2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4.3315679227181377E-4</v>
      </c>
      <c r="J315" s="2">
        <v>1.1072331363668003E-4</v>
      </c>
      <c r="K315" s="2">
        <v>7.4214409493126169E-3</v>
      </c>
      <c r="L315" s="2">
        <v>0.99203467894478004</v>
      </c>
      <c r="M315" s="2">
        <v>1.3527285267464926E-4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7.3399945616524755E-4</v>
      </c>
      <c r="X315" s="2">
        <f t="shared" si="46"/>
        <v>6.3197425633567952E-8</v>
      </c>
      <c r="Y315" s="2">
        <v>3.6828818631220693E-3</v>
      </c>
      <c r="Z315" s="2">
        <f t="shared" si="47"/>
        <v>3.1709649197542962E-7</v>
      </c>
      <c r="AA315" s="2">
        <v>112.6308210787796</v>
      </c>
      <c r="AB315" s="2">
        <f t="shared" si="48"/>
        <v>9.6975248133853911E-3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4.2280433582653492E-4</v>
      </c>
      <c r="J316" s="2">
        <v>1.0807702411207439E-4</v>
      </c>
      <c r="K316" s="2">
        <v>7.2858584691165027E-3</v>
      </c>
      <c r="L316" s="2">
        <v>0.99218326017094605</v>
      </c>
      <c r="M316" s="2">
        <v>1.3279962333257882E-4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7.205795499818701E-4</v>
      </c>
      <c r="X316" s="2">
        <f t="shared" si="46"/>
        <v>6.0208353054045403E-8</v>
      </c>
      <c r="Y316" s="2">
        <v>3.6154456514578353E-3</v>
      </c>
      <c r="Z316" s="2">
        <f t="shared" si="47"/>
        <v>3.0209021090893215E-7</v>
      </c>
      <c r="AA316" s="2">
        <v>110.56579380484891</v>
      </c>
      <c r="AB316" s="2">
        <f t="shared" si="48"/>
        <v>9.2383753456098221E-3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4.1269930330802701E-4</v>
      </c>
      <c r="J317" s="2">
        <v>1.0549398096276253E-4</v>
      </c>
      <c r="K317" s="2">
        <v>7.15268891333841E-3</v>
      </c>
      <c r="L317" s="2">
        <v>0.99232911780239197</v>
      </c>
      <c r="M317" s="2">
        <v>1.3037045928110475E-4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7.0739874498320179E-4</v>
      </c>
      <c r="X317" s="2">
        <f t="shared" si="46"/>
        <v>5.7360148294977794E-8</v>
      </c>
      <c r="Y317" s="2">
        <v>3.5492135614636142E-3</v>
      </c>
      <c r="Z317" s="2">
        <f t="shared" si="47"/>
        <v>2.8779159937714278E-7</v>
      </c>
      <c r="AA317" s="2">
        <v>108.53770823054325</v>
      </c>
      <c r="AB317" s="2">
        <f t="shared" si="48"/>
        <v>8.8008907053529362E-3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4.0283578127923644E-4</v>
      </c>
      <c r="J318" s="2">
        <v>1.0297267259904479E-4</v>
      </c>
      <c r="K318" s="2">
        <v>7.0218909986260805E-3</v>
      </c>
      <c r="L318" s="2">
        <v>0.9924723005474968</v>
      </c>
      <c r="M318" s="2">
        <v>1.2798460526868E-4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6.9445294312433679E-4</v>
      </c>
      <c r="X318" s="2">
        <f t="shared" si="46"/>
        <v>5.464620019617243E-8</v>
      </c>
      <c r="Y318" s="2">
        <v>3.4841648857300254E-3</v>
      </c>
      <c r="Z318" s="2">
        <f t="shared" si="47"/>
        <v>2.7416742019334796E-7</v>
      </c>
      <c r="AA318" s="2">
        <v>106.54592723234586</v>
      </c>
      <c r="AB318" s="2">
        <f t="shared" si="48"/>
        <v>8.3840526953935669E-3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3.9320799763437969E-4</v>
      </c>
      <c r="J319" s="2">
        <v>1.0051162355824706E-4</v>
      </c>
      <c r="K319" s="2">
        <v>6.8934241038437778E-3</v>
      </c>
      <c r="L319" s="2">
        <v>0.99261285627496476</v>
      </c>
      <c r="M319" s="2">
        <v>1.2564131819527575E-4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6.8173811229531192E-4</v>
      </c>
      <c r="X319" s="2">
        <f t="shared" si="46"/>
        <v>5.2060206363410417E-8</v>
      </c>
      <c r="Y319" s="2">
        <v>3.4202792519362466E-3</v>
      </c>
      <c r="Z319" s="2">
        <f t="shared" si="47"/>
        <v>2.6118598984702308E-7</v>
      </c>
      <c r="AA319" s="2">
        <v>104.58982404715842</v>
      </c>
      <c r="AB319" s="2">
        <f t="shared" si="48"/>
        <v>7.9868907505778828E-3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3.8381031822112274E-4</v>
      </c>
      <c r="J320" s="2">
        <v>9.8109393641284193E-5</v>
      </c>
      <c r="K320" s="2">
        <v>6.7672482606699726E-3</v>
      </c>
      <c r="L320" s="2">
        <v>0.99275083202746883</v>
      </c>
      <c r="M320" s="2">
        <v>1.2333986693876769E-4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6.6925028537906687E-4</v>
      </c>
      <c r="X320" s="2">
        <f t="shared" si="46"/>
        <v>4.9596158830509446E-8</v>
      </c>
      <c r="Y320" s="2">
        <v>3.357536618006017E-3</v>
      </c>
      <c r="Z320" s="2">
        <f t="shared" si="47"/>
        <v>2.4881710628118689E-7</v>
      </c>
      <c r="AA320" s="2">
        <v>102.66878212105696</v>
      </c>
      <c r="AB320" s="2">
        <f t="shared" si="48"/>
        <v>7.6084797216437296E-3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3.7463724354349091E-4</v>
      </c>
      <c r="J321" s="2">
        <v>9.5764577069859481E-5</v>
      </c>
      <c r="K321" s="2">
        <v>6.6433241442925197E-3</v>
      </c>
      <c r="L321" s="2">
        <v>0.99288627403509533</v>
      </c>
      <c r="M321" s="2">
        <v>1.2107953218315964E-4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6.5698555931937436E-4</v>
      </c>
      <c r="X321" s="2">
        <f t="shared" si="46"/>
        <v>4.7248330382636546E-8</v>
      </c>
      <c r="Y321" s="2">
        <v>3.2959172673167549E-3</v>
      </c>
      <c r="Z321" s="2">
        <f t="shared" si="47"/>
        <v>2.3703198000477923E-7</v>
      </c>
      <c r="AA321" s="2">
        <v>100.78219495975422</v>
      </c>
      <c r="AB321" s="2">
        <f t="shared" si="48"/>
        <v>7.2479377614918768E-3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3.6568340554357897E-4</v>
      </c>
      <c r="J322" s="2">
        <v>9.3475801663807096E-5</v>
      </c>
      <c r="K322" s="2">
        <v>6.5216130642015233E-3</v>
      </c>
      <c r="L322" s="2">
        <v>0.9930192277285923</v>
      </c>
      <c r="M322" s="2">
        <v>1.188596062486445E-4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6.4494009419873962E-4</v>
      </c>
      <c r="X322" s="2">
        <f t="shared" si="46"/>
        <v>4.5011261510628081E-8</v>
      </c>
      <c r="Y322" s="2">
        <v>3.2354018039617415E-3</v>
      </c>
      <c r="Z322" s="2">
        <f t="shared" si="47"/>
        <v>2.2580316838730105E-7</v>
      </c>
      <c r="AA322" s="2">
        <v>98.929465980765229</v>
      </c>
      <c r="AB322" s="2">
        <f t="shared" si="48"/>
        <v>6.9044243092054158E-3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3.5694356446017855E-4</v>
      </c>
      <c r="J323" s="2">
        <v>9.1241728038095972E-5</v>
      </c>
      <c r="K323" s="2">
        <v>6.4020769550800233E-3</v>
      </c>
      <c r="L323" s="2">
        <v>0.99314973775242288</v>
      </c>
      <c r="M323" s="2">
        <v>1.1667939292350521E-4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6.33110112326284E-4</v>
      </c>
      <c r="X323" s="2">
        <f t="shared" ref="X323:X386" si="57">W323*Q323</f>
        <v>4.2879747967441804E-8</v>
      </c>
      <c r="Y323" s="2">
        <v>3.1759711480653444E-3</v>
      </c>
      <c r="Z323" s="2">
        <f t="shared" ref="Z323:Z386" si="58">Y323*Q323</f>
        <v>2.1510451298987245E-7</v>
      </c>
      <c r="AA323" s="2">
        <v>97.110008367273096</v>
      </c>
      <c r="AB323" s="2">
        <f t="shared" ref="AB323:AB386" si="59">AA323*S323</f>
        <v>6.5771381673316569E-3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3.4841260576248427E-4</v>
      </c>
      <c r="J324" s="2">
        <v>8.9061048819025503E-5</v>
      </c>
      <c r="K324" s="2">
        <v>6.2846783677925908E-3</v>
      </c>
      <c r="L324" s="2">
        <v>0.99327784797762708</v>
      </c>
      <c r="M324" s="2">
        <v>1.1453820729785458E-4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6.2149189733560583E-4</v>
      </c>
      <c r="X324" s="2">
        <f t="shared" si="57"/>
        <v>4.0848828899172843E-8</v>
      </c>
      <c r="Y324" s="2">
        <v>3.1176065311511827E-3</v>
      </c>
      <c r="Z324" s="2">
        <f t="shared" si="58"/>
        <v>2.0491107979348132E-7</v>
      </c>
      <c r="AA324" s="2">
        <v>95.323244923689927</v>
      </c>
      <c r="AB324" s="2">
        <f t="shared" si="59"/>
        <v>6.2653156681447119E-3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3.4008553715708461E-4</v>
      </c>
      <c r="J325" s="2">
        <v>8.6932487879154001E-5</v>
      </c>
      <c r="K325" s="2">
        <v>6.1693804604718528E-3</v>
      </c>
      <c r="L325" s="2">
        <v>0.99340360151449314</v>
      </c>
      <c r="M325" s="2">
        <v>1.124353755992138E-4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6.1008179329261904E-4</v>
      </c>
      <c r="X325" s="2">
        <f t="shared" si="57"/>
        <v>3.8913775524318197E-8</v>
      </c>
      <c r="Y325" s="2">
        <v>3.0602894915631551E-3</v>
      </c>
      <c r="Z325" s="2">
        <f t="shared" si="58"/>
        <v>1.9519910219153106E-7</v>
      </c>
      <c r="AA325" s="2">
        <v>93.568607932908577</v>
      </c>
      <c r="AB325" s="2">
        <f t="shared" si="59"/>
        <v>5.9682289248020976E-3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3.3195748566648562E-4</v>
      </c>
      <c r="J326" s="2">
        <v>8.4854799590512479E-5</v>
      </c>
      <c r="K326" s="2">
        <v>6.0561469897029447E-3</v>
      </c>
      <c r="L326" s="2">
        <v>0.99352704072504128</v>
      </c>
      <c r="M326" s="2">
        <v>1.1037023502992784E-4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5.9887620381335793E-4</v>
      </c>
      <c r="X326" s="2">
        <f t="shared" si="57"/>
        <v>3.7070080336164903E-8</v>
      </c>
      <c r="Y326" s="2">
        <v>3.0040018699391993E-3</v>
      </c>
      <c r="Z326" s="2">
        <f t="shared" si="58"/>
        <v>1.8594592661982114E-7</v>
      </c>
      <c r="AA326" s="2">
        <v>91.845539015239197</v>
      </c>
      <c r="AB326" s="2">
        <f t="shared" si="59"/>
        <v>5.6851841634942956E-3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3.2402369477745789E-4</v>
      </c>
      <c r="J327" s="2">
        <v>8.2826768095666602E-5</v>
      </c>
      <c r="K327" s="2">
        <v>5.9449423018058225E-3</v>
      </c>
      <c r="L327" s="2">
        <v>0.99364820723532232</v>
      </c>
      <c r="M327" s="2">
        <v>1.083421336064149E-4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5.8787159119173447E-4</v>
      </c>
      <c r="X327" s="2">
        <f t="shared" si="57"/>
        <v>3.5313446804317727E-8</v>
      </c>
      <c r="Y327" s="2">
        <v>2.9487258047376556E-3</v>
      </c>
      <c r="Z327" s="2">
        <f t="shared" si="58"/>
        <v>1.7712996070286422E-7</v>
      </c>
      <c r="AA327" s="2">
        <v>90.153488989024908</v>
      </c>
      <c r="AB327" s="2">
        <f t="shared" si="59"/>
        <v>5.4155201328639014E-3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3.1627952165753833E-4</v>
      </c>
      <c r="J328" s="2">
        <v>8.0847206596200305E-5</v>
      </c>
      <c r="K328" s="2">
        <v>5.8357313242153267E-3</v>
      </c>
      <c r="L328" s="2">
        <v>0.99376714194753224</v>
      </c>
      <c r="M328" s="2">
        <v>1.063504300002475E-4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5.7706447553723325E-4</v>
      </c>
      <c r="X328" s="2">
        <f t="shared" si="57"/>
        <v>3.3639779552473185E-8</v>
      </c>
      <c r="Y328" s="2">
        <v>2.8944437278160683E-3</v>
      </c>
      <c r="Z328" s="2">
        <f t="shared" si="58"/>
        <v>1.6873062380096006E-7</v>
      </c>
      <c r="AA328" s="2">
        <v>88.491917732929778</v>
      </c>
      <c r="AB328" s="2">
        <f t="shared" si="59"/>
        <v>5.1586065871408477E-3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3.0872043443805721E-4</v>
      </c>
      <c r="J329" s="2">
        <v>7.8914956658204609E-5</v>
      </c>
      <c r="K329" s="2">
        <v>5.72847955695886E-3</v>
      </c>
      <c r="L329" s="2">
        <v>0.99388388505194614</v>
      </c>
      <c r="M329" s="2">
        <v>1.0439449338106024E-4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5.6645143392251916E-4</v>
      </c>
      <c r="X329" s="2">
        <f t="shared" si="57"/>
        <v>3.204517499058458E-8</v>
      </c>
      <c r="Y329" s="2">
        <v>2.8411383600622569E-3</v>
      </c>
      <c r="Z329" s="2">
        <f t="shared" si="58"/>
        <v>1.6072829984769867E-7</v>
      </c>
      <c r="AA329" s="2">
        <v>86.86029404989182</v>
      </c>
      <c r="AB329" s="2">
        <f t="shared" si="59"/>
        <v>4.9138428396019286E-3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3.013420095621014E-4</v>
      </c>
      <c r="J330" s="2">
        <v>7.7028887534365332E-5</v>
      </c>
      <c r="K330" s="2">
        <v>5.6231530642314878E-3</v>
      </c>
      <c r="L330" s="2">
        <v>0.99399847603867331</v>
      </c>
      <c r="M330" s="2">
        <v>1.0247370326128058E-4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5.5602909954093581E-4</v>
      </c>
      <c r="X330" s="2">
        <f t="shared" si="57"/>
        <v>3.0525912380556746E-8</v>
      </c>
      <c r="Y330" s="2">
        <v>2.7887927070774691E-3</v>
      </c>
      <c r="Z330" s="2">
        <f t="shared" si="58"/>
        <v>1.5310429237258837E-7</v>
      </c>
      <c r="AA330" s="2">
        <v>85.258095532733989</v>
      </c>
      <c r="AB330" s="2">
        <f t="shared" si="59"/>
        <v>4.6806563831175317E-3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2.9413992919586105E-4</v>
      </c>
      <c r="J331" s="2">
        <v>7.518789550225286E-5</v>
      </c>
      <c r="K331" s="2">
        <v>5.5197184660682325E-3</v>
      </c>
      <c r="L331" s="2">
        <v>0.99411095370923497</v>
      </c>
      <c r="M331" s="2">
        <v>1.005874493426766E-4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5.4579416087386387E-4</v>
      </c>
      <c r="X331" s="2">
        <f t="shared" si="57"/>
        <v>2.9078445315559653E-8</v>
      </c>
      <c r="Y331" s="2">
        <v>2.7373900549113907E-3</v>
      </c>
      <c r="Z331" s="2">
        <f t="shared" si="58"/>
        <v>1.4584078160831314E-7</v>
      </c>
      <c r="AA331" s="2">
        <v>83.684808431424216</v>
      </c>
      <c r="AB331" s="2">
        <f t="shared" si="59"/>
        <v>4.458501574696459E-3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2.8710997870184517E-4</v>
      </c>
      <c r="J332" s="2">
        <v>7.3390903218426904E-5</v>
      </c>
      <c r="K332" s="2">
        <v>5.4181429301133135E-3</v>
      </c>
      <c r="L332" s="2">
        <v>0.9942213561879677</v>
      </c>
      <c r="M332" s="2">
        <v>9.8735131364716016E-5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5.3574336086790694E-4</v>
      </c>
      <c r="X332" s="2">
        <f t="shared" si="57"/>
        <v>2.7699393593953199E-8</v>
      </c>
      <c r="Y332" s="2">
        <v>2.6869139658488085E-3</v>
      </c>
      <c r="Z332" s="2">
        <f t="shared" si="58"/>
        <v>1.3892078358668888E-7</v>
      </c>
      <c r="AA332" s="2">
        <v>82.1399275219771</v>
      </c>
      <c r="AB332" s="2">
        <f t="shared" si="59"/>
        <v>4.2468583810803635E-3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2.8024804417248742E-4</v>
      </c>
      <c r="J333" s="2">
        <v>7.1636859087978005E-5</v>
      </c>
      <c r="K333" s="2">
        <v>5.3183941634860257E-3</v>
      </c>
      <c r="L333" s="2">
        <v>0.99432972093325478</v>
      </c>
      <c r="M333" s="2">
        <v>9.6916158954730297E-5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5.2587349612187194E-4</v>
      </c>
      <c r="X333" s="2">
        <f t="shared" si="57"/>
        <v>2.6385535469684249E-8</v>
      </c>
      <c r="Y333" s="2">
        <v>2.6373482742476791E-3</v>
      </c>
      <c r="Z333" s="2">
        <f t="shared" si="58"/>
        <v>1.3232811113177987E-7</v>
      </c>
      <c r="AA333" s="2">
        <v>80.622955976987271</v>
      </c>
      <c r="AB333" s="2">
        <f t="shared" si="59"/>
        <v>4.045231182574353E-3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2.7355011002269881E-4</v>
      </c>
      <c r="J334" s="2">
        <v>6.9924736649137214E-5</v>
      </c>
      <c r="K334" s="2">
        <v>5.2204404047429334E-3</v>
      </c>
      <c r="L334" s="2">
        <v>0.99443608474858647</v>
      </c>
      <c r="M334" s="2">
        <v>9.5129951479876201E-5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5.1618141608350294E-4</v>
      </c>
      <c r="X334" s="2">
        <f t="shared" si="57"/>
        <v>2.5133800261840953E-8</v>
      </c>
      <c r="Y334" s="2">
        <v>2.5886770824283451E-3</v>
      </c>
      <c r="Z334" s="2">
        <f t="shared" si="58"/>
        <v>1.2604733666280208E-7</v>
      </c>
      <c r="AA334" s="2">
        <v>79.133405237785951</v>
      </c>
      <c r="AB334" s="2">
        <f t="shared" si="59"/>
        <v>3.8531476324286762E-3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2.6701225663995848E-4</v>
      </c>
      <c r="J335" s="2">
        <v>6.8253533972593395E-5</v>
      </c>
      <c r="K335" s="2">
        <v>5.1242504159360195E-3</v>
      </c>
      <c r="L335" s="2">
        <v>0.99454048379345261</v>
      </c>
      <c r="M335" s="2">
        <v>9.3375937900887359E-5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5.0666402225592712E-4</v>
      </c>
      <c r="X335" s="2">
        <f t="shared" si="57"/>
        <v>2.3941261306839121E-8</v>
      </c>
      <c r="Y335" s="2">
        <v>2.5408847566136435E-3</v>
      </c>
      <c r="Z335" s="2">
        <f t="shared" si="58"/>
        <v>1.2006375672343276E-7</v>
      </c>
      <c r="AA335" s="2">
        <v>77.670794888210594</v>
      </c>
      <c r="AB335" s="2">
        <f t="shared" si="59"/>
        <v>3.6701575692091692E-3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2.6063065809056721E-4</v>
      </c>
      <c r="J336" s="2">
        <v>6.6622273075167052E-5</v>
      </c>
      <c r="K336" s="2">
        <v>5.029793474766401E-3</v>
      </c>
      <c r="L336" s="2">
        <v>0.99464295359406907</v>
      </c>
      <c r="M336" s="2">
        <v>9.1653556627607787E-5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4.9731826741377077E-4</v>
      </c>
      <c r="X336" s="2">
        <f t="shared" si="57"/>
        <v>2.2805129237470385E-8</v>
      </c>
      <c r="Y336" s="2">
        <v>2.4939559229196213E-3</v>
      </c>
      <c r="Z336" s="2">
        <f t="shared" si="58"/>
        <v>1.14363358157959E-7</v>
      </c>
      <c r="AA336" s="2">
        <v>76.234652529977808</v>
      </c>
      <c r="AB336" s="2">
        <f t="shared" si="59"/>
        <v>3.4958319797115346E-3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2.5440157988072164E-4</v>
      </c>
      <c r="J337" s="2">
        <v>6.5029999347497242E-5</v>
      </c>
      <c r="K337" s="2">
        <v>4.9370393668331921E-3</v>
      </c>
      <c r="L337" s="2">
        <v>0.99474352905393981</v>
      </c>
      <c r="M337" s="2">
        <v>8.9962255376298589E-5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4.8814115482889513E-4</v>
      </c>
      <c r="X337" s="2">
        <f t="shared" si="57"/>
        <v>2.1722745573759863E-8</v>
      </c>
      <c r="Y337" s="2">
        <v>2.4478754633965702E-3</v>
      </c>
      <c r="Z337" s="2">
        <f t="shared" si="58"/>
        <v>1.0893278585832853E-7</v>
      </c>
      <c r="AA337" s="2">
        <v>74.824513659649313</v>
      </c>
      <c r="AB337" s="2">
        <f t="shared" si="59"/>
        <v>3.3297620100862426E-3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2.4832137677109888E-4</v>
      </c>
      <c r="J338" s="2">
        <v>6.3475780995406799E-5</v>
      </c>
      <c r="K338" s="2">
        <v>4.8459583779770724E-3</v>
      </c>
      <c r="L338" s="2">
        <v>0.99484224446425762</v>
      </c>
      <c r="M338" s="2">
        <v>8.8301491028708708E-5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4.7912973750570555E-4</v>
      </c>
      <c r="X338" s="2">
        <f t="shared" si="57"/>
        <v>2.069157661126862E-8</v>
      </c>
      <c r="Y338" s="2">
        <v>2.402628512120079E-3</v>
      </c>
      <c r="Z338" s="2">
        <f t="shared" si="58"/>
        <v>1.0375931200963904E-7</v>
      </c>
      <c r="AA338" s="2">
        <v>73.439921547179907</v>
      </c>
      <c r="AB338" s="2">
        <f t="shared" si="59"/>
        <v>3.1715580229476669E-3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2.4238649064367253E-4</v>
      </c>
      <c r="J339" s="2">
        <v>6.195870849461903E-5</v>
      </c>
      <c r="K339" s="2">
        <v>4.756521286718083E-3</v>
      </c>
      <c r="L339" s="2">
        <v>0.99493913351414487</v>
      </c>
      <c r="M339" s="2">
        <v>8.6670729492900259E-5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4.7028111742598036E-4</v>
      </c>
      <c r="X339" s="2">
        <f t="shared" si="57"/>
        <v>1.97092075931333E-8</v>
      </c>
      <c r="Y339" s="2">
        <v>2.3582004513317905E-3</v>
      </c>
      <c r="Z339" s="2">
        <f t="shared" si="58"/>
        <v>9.8830806764922517E-8</v>
      </c>
      <c r="AA339" s="2">
        <v>72.080427116037072</v>
      </c>
      <c r="AB339" s="2">
        <f t="shared" si="59"/>
        <v>3.0208486983432656E-3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2.3659344841951184E-4</v>
      </c>
      <c r="J340" s="2">
        <v>6.0477894058506561E-5</v>
      </c>
      <c r="K340" s="2">
        <v>4.6686993567871633E-3</v>
      </c>
      <c r="L340" s="2">
        <v>0.99503422930073604</v>
      </c>
      <c r="M340" s="2">
        <v>8.5069445565818258E-5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4.6159244480316515E-4</v>
      </c>
      <c r="X340" s="2">
        <f t="shared" si="57"/>
        <v>1.8773337152760539E-8</v>
      </c>
      <c r="Y340" s="2">
        <v>2.3145769076295384E-3</v>
      </c>
      <c r="Z340" s="2">
        <f t="shared" si="58"/>
        <v>9.4135710283240019E-8</v>
      </c>
      <c r="AA340" s="2">
        <v>70.7455888248805</v>
      </c>
      <c r="AB340" s="2">
        <f t="shared" si="59"/>
        <v>2.8772801765557469E-3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2.3093886002634555E-4</v>
      </c>
      <c r="J341" s="2">
        <v>5.9032471118561074E-5</v>
      </c>
      <c r="K341" s="2">
        <v>4.5824643297509111E-3</v>
      </c>
      <c r="L341" s="2">
        <v>0.99512756433910543</v>
      </c>
      <c r="M341" s="2">
        <v>8.349712279759462E-5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4.5306091734607717E-4</v>
      </c>
      <c r="X341" s="2">
        <f t="shared" si="57"/>
        <v>1.7881772014692228E-8</v>
      </c>
      <c r="Y341" s="2">
        <v>2.2717437482065411E-3</v>
      </c>
      <c r="Z341" s="2">
        <f t="shared" si="58"/>
        <v>8.9663006068125347E-8</v>
      </c>
      <c r="AA341" s="2">
        <v>69.434972550790604</v>
      </c>
      <c r="AB341" s="2">
        <f t="shared" si="59"/>
        <v>2.7405152408041867E-3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2.2541941641470101E-4</v>
      </c>
      <c r="J342" s="2">
        <v>5.7621593817279849E-5</v>
      </c>
      <c r="K342" s="2">
        <v>4.4977884177290171E-3</v>
      </c>
      <c r="L342" s="2">
        <v>0.99521917057204023</v>
      </c>
      <c r="M342" s="2">
        <v>8.1953253357575648E-5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4.4468377953196174E-4</v>
      </c>
      <c r="X342" s="2">
        <f t="shared" si="57"/>
        <v>1.7032421941729456E-8</v>
      </c>
      <c r="Y342" s="2">
        <v>2.2296870771392995E-3</v>
      </c>
      <c r="Z342" s="2">
        <f t="shared" si="58"/>
        <v>8.5402195546303751E-8</v>
      </c>
      <c r="AA342" s="2">
        <v>68.148151474033781</v>
      </c>
      <c r="AB342" s="2">
        <f t="shared" si="59"/>
        <v>2.6102325379988543E-3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2.2003188762145754E-4</v>
      </c>
      <c r="J343" s="2">
        <v>5.624443651317226E-5</v>
      </c>
      <c r="K343" s="2">
        <v>4.4146442962038268E-3</v>
      </c>
      <c r="L343" s="2">
        <v>0.99530907937966273</v>
      </c>
      <c r="M343" s="2">
        <v>8.0437337902061599E-5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4.3645832188883831E-4</v>
      </c>
      <c r="X343" s="2">
        <f t="shared" si="57"/>
        <v>1.6223294916947288E-8</v>
      </c>
      <c r="Y343" s="2">
        <v>2.1883932317238609E-3</v>
      </c>
      <c r="Z343" s="2">
        <f t="shared" si="58"/>
        <v>8.1343273829361908E-8</v>
      </c>
      <c r="AA343" s="2">
        <v>66.884705964353003</v>
      </c>
      <c r="AB343" s="2">
        <f t="shared" si="59"/>
        <v>2.4861258357891133E-3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2.1477312087968096E-4</v>
      </c>
      <c r="J344" s="2">
        <v>5.4900193297596678E-5</v>
      </c>
      <c r="K344" s="2">
        <v>4.3330050969214414E-3</v>
      </c>
      <c r="L344" s="2">
        <v>0.99539732158890248</v>
      </c>
      <c r="M344" s="2">
        <v>7.8948885443747433E-5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4.2838188028707731E-4</v>
      </c>
      <c r="X344" s="2">
        <f t="shared" si="57"/>
        <v>1.5452492549753148E-8</v>
      </c>
      <c r="Y344" s="2">
        <v>2.147848778860084E-3</v>
      </c>
      <c r="Z344" s="2">
        <f t="shared" si="58"/>
        <v>7.7476706603673438E-8</v>
      </c>
      <c r="AA344" s="2">
        <v>65.644223468771372</v>
      </c>
      <c r="AB344" s="2">
        <f t="shared" si="59"/>
        <v>2.3679033142245632E-3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2.0964003877363318E-4</v>
      </c>
      <c r="J345" s="2">
        <v>5.3588077523144943E-5</v>
      </c>
      <c r="K345" s="2">
        <v>4.2528444008837615E-3</v>
      </c>
      <c r="L345" s="2">
        <v>0.99548392748282066</v>
      </c>
      <c r="M345" s="2">
        <v>7.7487413222852446E-5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4.2045183524014106E-4</v>
      </c>
      <c r="X345" s="2">
        <f t="shared" si="57"/>
        <v>1.4718205695639399E-8</v>
      </c>
      <c r="Y345" s="2">
        <v>2.1080405114835489E-3</v>
      </c>
      <c r="Z345" s="2">
        <f t="shared" si="58"/>
        <v>7.3793408096399273E-8</v>
      </c>
      <c r="AA345" s="2">
        <v>64.426298400896272</v>
      </c>
      <c r="AB345" s="2">
        <f t="shared" si="59"/>
        <v>2.2552868904269332E-3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2.0462963743787685E-4</v>
      </c>
      <c r="J346" s="2">
        <v>5.2307321343298507E-5</v>
      </c>
      <c r="K346" s="2">
        <v>4.1741362314308625E-3</v>
      </c>
      <c r="L346" s="2">
        <v>0.99556892680978915</v>
      </c>
      <c r="M346" s="2">
        <v>7.6052446579927317E-5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4.126656112144264E-4</v>
      </c>
      <c r="X346" s="2">
        <f t="shared" si="57"/>
        <v>1.4018710279753517E-8</v>
      </c>
      <c r="Y346" s="2">
        <v>2.0689554450447332E-3</v>
      </c>
      <c r="Z346" s="2">
        <f t="shared" si="58"/>
        <v>7.0284720067768658E-8</v>
      </c>
      <c r="AA346" s="2">
        <v>63.230532031711888</v>
      </c>
      <c r="AB346" s="2">
        <f t="shared" si="59"/>
        <v>2.148011574743632E-3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1.9973898479942189E-4</v>
      </c>
      <c r="J347" s="2">
        <v>5.1057175263086754E-5</v>
      </c>
      <c r="K347" s="2">
        <v>4.0968550474130647E-3</v>
      </c>
      <c r="L347" s="2">
        <v>0.99565234879252562</v>
      </c>
      <c r="M347" s="2">
        <v>7.4643518830325609E-5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4.0502067594813863E-4</v>
      </c>
      <c r="X347" s="2">
        <f t="shared" si="57"/>
        <v>1.3352363314863649E-8</v>
      </c>
      <c r="Y347" s="2">
        <v>2.0305808140350817E-3</v>
      </c>
      <c r="Z347" s="2">
        <f t="shared" si="58"/>
        <v>6.6942391782141297E-8</v>
      </c>
      <c r="AA347" s="2">
        <v>62.056532381847163</v>
      </c>
      <c r="AB347" s="2">
        <f t="shared" si="59"/>
        <v>2.0458248569243994E-3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1.9496521886188431E-4</v>
      </c>
      <c r="J348" s="2">
        <v>4.9836907700484643E-5</v>
      </c>
      <c r="K348" s="2">
        <v>4.0209757364520612E-3</v>
      </c>
      <c r="L348" s="2">
        <v>0.99573422213698681</v>
      </c>
      <c r="M348" s="2">
        <v>7.3260171140327821E-5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3.9751453977913243E-4</v>
      </c>
      <c r="X348" s="2">
        <f t="shared" si="57"/>
        <v>1.2717599104728665E-8</v>
      </c>
      <c r="Y348" s="2">
        <v>1.992904068559587E-3</v>
      </c>
      <c r="Z348" s="2">
        <f t="shared" si="58"/>
        <v>6.3758560912528421E-8</v>
      </c>
      <c r="AA348" s="2">
        <v>60.903914115306627</v>
      </c>
      <c r="AB348" s="2">
        <f t="shared" si="59"/>
        <v>1.9484861209294443E-3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1.9030554603065381E-4</v>
      </c>
      <c r="J349" s="2">
        <v>4.8645804558292906E-5</v>
      </c>
      <c r="K349" s="2">
        <v>3.9464736082904343E-3</v>
      </c>
      <c r="L349" s="2">
        <v>0.99581457504112181</v>
      </c>
      <c r="M349" s="2">
        <v>7.1901952404904835E-5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3.9014475498164842E-4</v>
      </c>
      <c r="X349" s="2">
        <f t="shared" si="57"/>
        <v>1.2112925624294457E-8</v>
      </c>
      <c r="Y349" s="2">
        <v>1.9559128709554928E-3</v>
      </c>
      <c r="Z349" s="2">
        <f t="shared" si="58"/>
        <v>6.0725735335333517E-8</v>
      </c>
      <c r="AA349" s="2">
        <v>59.772298434650992</v>
      </c>
      <c r="AB349" s="2">
        <f t="shared" si="59"/>
        <v>1.8557660870415025E-3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1.8575723947809013E-4</v>
      </c>
      <c r="J350" s="2">
        <v>4.7483168806250356E-5</v>
      </c>
      <c r="K350" s="2">
        <v>3.8733243882288879E-3</v>
      </c>
      <c r="L350" s="2">
        <v>0.99589343520348794</v>
      </c>
      <c r="M350" s="2">
        <v>7.0568419127107728E-5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3.8290891511187414E-4</v>
      </c>
      <c r="X350" s="2">
        <f t="shared" si="57"/>
        <v>1.1536921068532766E-8</v>
      </c>
      <c r="Y350" s="2">
        <v>1.9195950924567212E-3</v>
      </c>
      <c r="Z350" s="2">
        <f t="shared" si="58"/>
        <v>5.7836775774065249E-8</v>
      </c>
      <c r="AA350" s="2">
        <v>58.6613129776145</v>
      </c>
      <c r="AB350" s="2">
        <f t="shared" si="59"/>
        <v>1.7674462800154542E-3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1.8131763754779091E-4</v>
      </c>
      <c r="J351" s="2">
        <v>4.6348320073133725E-5</v>
      </c>
      <c r="K351" s="2">
        <v>3.8015042106505159E-3</v>
      </c>
      <c r="L351" s="2">
        <v>0.99597082983172969</v>
      </c>
      <c r="M351" s="2">
        <v>6.9259135299070798E-5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3.7580465436225837E-4</v>
      </c>
      <c r="X351" s="2">
        <f t="shared" si="57"/>
        <v>1.0988230562114097E-8</v>
      </c>
      <c r="Y351" s="2">
        <v>1.8839388099036315E-3</v>
      </c>
      <c r="Z351" s="2">
        <f t="shared" si="58"/>
        <v>5.5084879252668821E-8</v>
      </c>
      <c r="AA351" s="2">
        <v>57.570591715145852</v>
      </c>
      <c r="AB351" s="2">
        <f t="shared" si="59"/>
        <v>1.683318522057372E-3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1.7698414219699779E-4</v>
      </c>
      <c r="J352" s="2">
        <v>4.5240594248606276E-5</v>
      </c>
      <c r="K352" s="2">
        <v>3.7309896126314027E-3</v>
      </c>
      <c r="L352" s="2">
        <v>0.99604678565092408</v>
      </c>
      <c r="M352" s="2">
        <v>6.7973672284614434E-5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3.6882964692450712E-4</v>
      </c>
      <c r="X352" s="2">
        <f t="shared" si="57"/>
        <v>1.0465563022465252E-8</v>
      </c>
      <c r="Y352" s="2">
        <v>1.8489323024977059E-3</v>
      </c>
      <c r="Z352" s="2">
        <f t="shared" si="58"/>
        <v>5.2463563320933778E-8</v>
      </c>
      <c r="AA352" s="2">
        <v>56.499774850859467</v>
      </c>
      <c r="AB352" s="2">
        <f t="shared" si="59"/>
        <v>1.6031844494805375E-3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1.7275421747622898E-4</v>
      </c>
      <c r="J353" s="2">
        <v>4.4159343094582281E-5</v>
      </c>
      <c r="K353" s="2">
        <v>3.6617575276368512E-3</v>
      </c>
      <c r="L353" s="2">
        <v>0.99612132891179339</v>
      </c>
      <c r="M353" s="2">
        <v>6.6711608703434166E-5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3.619816063611851E-4</v>
      </c>
      <c r="X353" s="2">
        <f t="shared" si="57"/>
        <v>9.967688169104887E-9</v>
      </c>
      <c r="Y353" s="2">
        <v>1.8145640486007572E-3</v>
      </c>
      <c r="Z353" s="2">
        <f t="shared" si="58"/>
        <v>4.9966651016166892E-8</v>
      </c>
      <c r="AA353" s="2">
        <v>55.448508721883556</v>
      </c>
      <c r="AB353" s="2">
        <f t="shared" si="59"/>
        <v>1.5268550519391601E-3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1.6862538804524865E-4</v>
      </c>
      <c r="J354" s="2">
        <v>4.3103933865879901E-5</v>
      </c>
      <c r="K354" s="2">
        <v>3.5937852793025173E-3</v>
      </c>
      <c r="L354" s="2">
        <v>0.99619448539878741</v>
      </c>
      <c r="M354" s="2">
        <v>6.5472530316862079E-5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3.5525828498585003E-4</v>
      </c>
      <c r="X354" s="2">
        <f t="shared" si="57"/>
        <v>9.4934336724769948E-9</v>
      </c>
      <c r="Y354" s="2">
        <v>1.7808227225782458E-3</v>
      </c>
      <c r="Z354" s="2">
        <f t="shared" si="58"/>
        <v>4.7588256526965585E-8</v>
      </c>
      <c r="AA354" s="2">
        <v>54.416445701091774</v>
      </c>
      <c r="AB354" s="2">
        <f t="shared" si="59"/>
        <v>1.4541502331911467E-3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1.6459523772450468E-4</v>
      </c>
      <c r="J355" s="2">
        <v>4.2073748939940462E-5</v>
      </c>
      <c r="K355" s="2">
        <v>3.5270505752997279E-3</v>
      </c>
      <c r="L355" s="2">
        <v>0.99626628043803689</v>
      </c>
      <c r="M355" s="2">
        <v>6.4256029915186853E-5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3.4865747325164343E-4</v>
      </c>
      <c r="X355" s="2">
        <f t="shared" si="57"/>
        <v>9.0416824358141351E-9</v>
      </c>
      <c r="Y355" s="2">
        <v>1.7476971916862967E-3</v>
      </c>
      <c r="Z355" s="2">
        <f t="shared" si="58"/>
        <v>4.5322771526501887E-8</v>
      </c>
      <c r="AA355" s="2">
        <v>53.40324410070469</v>
      </c>
      <c r="AB355" s="2">
        <f t="shared" si="59"/>
        <v>1.3848983923896443E-3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1.6066140808118699E-4</v>
      </c>
      <c r="J356" s="2">
        <v>4.1068185455397425E-5</v>
      </c>
      <c r="K356" s="2">
        <v>3.4615315012842414E-3</v>
      </c>
      <c r="L356" s="2">
        <v>0.99633673890518026</v>
      </c>
      <c r="M356" s="2">
        <v>6.3061707206518131E-5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3.4217699914826166E-4</v>
      </c>
      <c r="X356" s="2">
        <f t="shared" si="57"/>
        <v>8.6113700038604889E-9</v>
      </c>
      <c r="Y356" s="2">
        <v>1.7151765130019986E-3</v>
      </c>
      <c r="Z356" s="2">
        <f t="shared" si="58"/>
        <v>4.3164852144231204E-8</v>
      </c>
      <c r="AA356" s="2">
        <v>52.408568077247587</v>
      </c>
      <c r="AB356" s="2">
        <f t="shared" si="59"/>
        <v>1.3189360249493058E-3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1.5682159704907936E-4</v>
      </c>
      <c r="J357" s="2">
        <v>4.0086654959283574E-5</v>
      </c>
      <c r="K357" s="2">
        <v>3.3972065149277097E-3</v>
      </c>
      <c r="L357" s="2">
        <v>0.99640588523306506</v>
      </c>
      <c r="M357" s="2">
        <v>6.188916870718142E-5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3.358147276072309E-4</v>
      </c>
      <c r="X357" s="2">
        <f t="shared" si="57"/>
        <v>8.2014820925685415E-9</v>
      </c>
      <c r="Y357" s="2">
        <v>1.6832499303965644E-3</v>
      </c>
      <c r="Z357" s="2">
        <f t="shared" si="58"/>
        <v>4.110940654637152E-8</v>
      </c>
      <c r="AA357" s="2">
        <v>51.432087537850933</v>
      </c>
      <c r="AB357" s="2">
        <f t="shared" si="59"/>
        <v>1.2561073420772129E-3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1.5307355758139649E-4</v>
      </c>
      <c r="J358" s="2">
        <v>3.9128583062670006E-5</v>
      </c>
      <c r="K358" s="2">
        <v>3.3340544400310931E-3</v>
      </c>
      <c r="L358" s="2">
        <v>0.99647374341932593</v>
      </c>
      <c r="M358" s="2">
        <v>6.0738027633628703E-5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3.2956855991540758E-4</v>
      </c>
      <c r="X358" s="2">
        <f t="shared" si="57"/>
        <v>7.8110522341543037E-9</v>
      </c>
      <c r="Y358" s="2">
        <v>1.6519068715509404E-3</v>
      </c>
      <c r="Z358" s="2">
        <f t="shared" si="58"/>
        <v>3.9151583096866848E-8</v>
      </c>
      <c r="AA358" s="2">
        <v>50.473478047879873</v>
      </c>
      <c r="AB358" s="2">
        <f t="shared" si="59"/>
        <v>1.1962639081004121E-3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1.4941509633581852E-4</v>
      </c>
      <c r="J359" s="2">
        <v>3.8193409104535294E-5</v>
      </c>
      <c r="K359" s="2">
        <v>3.2720544607192682E-3</v>
      </c>
      <c r="L359" s="2">
        <v>0.99654033703384148</v>
      </c>
      <c r="M359" s="2">
        <v>5.9607903795850999E-5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3.2343643313662728E-4</v>
      </c>
      <c r="X359" s="2">
        <f t="shared" si="57"/>
        <v>7.4391595321554469E-9</v>
      </c>
      <c r="Y359" s="2">
        <v>1.6211369450134319E-3</v>
      </c>
      <c r="Z359" s="2">
        <f t="shared" si="58"/>
        <v>3.7286759071856459E-8</v>
      </c>
      <c r="AA359" s="2">
        <v>49.532420739878802</v>
      </c>
      <c r="AB359" s="2">
        <f t="shared" si="59"/>
        <v>1.1392642947622073E-3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1.4584407239095318E-4</v>
      </c>
      <c r="J360" s="2">
        <v>3.728058582366821E-5</v>
      </c>
      <c r="K360" s="2">
        <v>3.2111861157160687E-3</v>
      </c>
      <c r="L360" s="2">
        <v>0.9966056892260704</v>
      </c>
      <c r="M360" s="2">
        <v>5.8498423492277868E-5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3.1741631954142294E-4</v>
      </c>
      <c r="X360" s="2">
        <f t="shared" si="57"/>
        <v>7.0849265213827594E-9</v>
      </c>
      <c r="Y360" s="2">
        <v>1.5909299372989291E-3</v>
      </c>
      <c r="Z360" s="2">
        <f t="shared" si="58"/>
        <v>3.5510529901913381E-8</v>
      </c>
      <c r="AA360" s="2">
        <v>48.608602223817606</v>
      </c>
      <c r="AB360" s="2">
        <f t="shared" si="59"/>
        <v>1.0849737516975006E-3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1.4235839599347448E-4</v>
      </c>
      <c r="J361" s="2">
        <v>3.6389579038411986E-5</v>
      </c>
      <c r="K361" s="2">
        <v>3.1514292926989899E-3</v>
      </c>
      <c r="L361" s="2">
        <v>0.99666982273227023</v>
      </c>
      <c r="M361" s="2">
        <v>5.7409219406149687E-5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3.1150622604473368E-4</v>
      </c>
      <c r="X361" s="2">
        <f t="shared" si="57"/>
        <v>6.7475171278918943E-9</v>
      </c>
      <c r="Y361" s="2">
        <v>1.5612758100293051E-3</v>
      </c>
      <c r="Z361" s="2">
        <f t="shared" si="58"/>
        <v>3.3818698917507971E-8</v>
      </c>
      <c r="AA361" s="2">
        <v>47.701714498625449</v>
      </c>
      <c r="AB361" s="2">
        <f t="shared" si="59"/>
        <v>1.0332638923340898E-3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1.3895602733520488E-4</v>
      </c>
      <c r="J362" s="2">
        <v>3.5519867334062688E-5</v>
      </c>
      <c r="K362" s="2">
        <v>3.0927642227327867E-3</v>
      </c>
      <c r="L362" s="2">
        <v>0.99673275988259902</v>
      </c>
      <c r="M362" s="2">
        <v>5.6339930503347866E-5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3.057041936515249E-4</v>
      </c>
      <c r="X362" s="2">
        <f t="shared" si="57"/>
        <v>6.4261347243267323E-9</v>
      </c>
      <c r="Y362" s="2">
        <v>1.5321646971145565E-3</v>
      </c>
      <c r="Z362" s="2">
        <f t="shared" si="58"/>
        <v>3.2207267574284025E-8</v>
      </c>
      <c r="AA362" s="2">
        <v>46.81145486499846</v>
      </c>
      <c r="AB362" s="2">
        <f t="shared" si="59"/>
        <v>9.8401239450160763E-4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1.3563497535942521E-4</v>
      </c>
      <c r="J363" s="2">
        <v>3.4670941757738767E-5</v>
      </c>
      <c r="K363" s="2">
        <v>3.0351714747811859E-3</v>
      </c>
      <c r="L363" s="2">
        <v>0.99679452260810275</v>
      </c>
      <c r="M363" s="2">
        <v>5.5290201931668375E-5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3.0000829691023982E-4</v>
      </c>
      <c r="X363" s="2">
        <f t="shared" si="57"/>
        <v>6.1200202762003274E-9</v>
      </c>
      <c r="Y363" s="2">
        <v>1.5035869019742658E-3</v>
      </c>
      <c r="Z363" s="2">
        <f t="shared" si="58"/>
        <v>3.0672426135817513E-8</v>
      </c>
      <c r="AA363" s="2">
        <v>45.937525839467597</v>
      </c>
      <c r="AB363" s="2">
        <f t="shared" si="59"/>
        <v>9.3710271506301931E-4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1.3239329659571372E-4</v>
      </c>
      <c r="J364" s="2">
        <v>3.3842305520543264E-5</v>
      </c>
      <c r="K364" s="2">
        <v>2.9786319502959359E-3</v>
      </c>
      <c r="L364" s="2">
        <v>0.99685513244758894</v>
      </c>
      <c r="M364" s="2">
        <v>5.4259684921523933E-5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2.9441664337400293E-4</v>
      </c>
      <c r="X364" s="2">
        <f t="shared" si="57"/>
        <v>5.8284505748845482E-9</v>
      </c>
      <c r="Y364" s="2">
        <v>1.4755328947989499E-3</v>
      </c>
      <c r="Z364" s="2">
        <f t="shared" si="58"/>
        <v>2.9210544792561783E-8</v>
      </c>
      <c r="AA364" s="2">
        <v>45.079635069712637</v>
      </c>
      <c r="AB364" s="2">
        <f t="shared" si="59"/>
        <v>8.9242381791535853E-4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1.2922909402263266E-4</v>
      </c>
      <c r="J365" s="2">
        <v>3.3033473706844279E-5</v>
      </c>
      <c r="K365" s="2">
        <v>2.9231268778824129E-3</v>
      </c>
      <c r="L365" s="2">
        <v>0.99691461055438924</v>
      </c>
      <c r="M365" s="2">
        <v>5.3248036688060029E-5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2.8892737306949491E-4</v>
      </c>
      <c r="X365" s="2">
        <f t="shared" si="57"/>
        <v>5.5507365532745226E-9</v>
      </c>
      <c r="Y365" s="2">
        <v>1.4479933098508744E-3</v>
      </c>
      <c r="Z365" s="2">
        <f t="shared" si="58"/>
        <v>2.781816519666688E-8</v>
      </c>
      <c r="AA365" s="2">
        <v>44.23749525110884</v>
      </c>
      <c r="AB365" s="2">
        <f t="shared" si="59"/>
        <v>8.4986991473658786E-4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1.2614051595759648E-4</v>
      </c>
      <c r="J366" s="2">
        <v>3.2243972990503728E-5</v>
      </c>
      <c r="K366" s="2">
        <v>2.8686378080409933E-3</v>
      </c>
      <c r="L366" s="2">
        <v>0.99697297770301208</v>
      </c>
      <c r="M366" s="2">
        <v>5.2254920334669942E-5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2.8353865797341898E-4</v>
      </c>
      <c r="X366" s="2">
        <f t="shared" si="57"/>
        <v>5.2862216802805094E-9</v>
      </c>
      <c r="Y366" s="2">
        <v>1.4209589428038996E-3</v>
      </c>
      <c r="Z366" s="2">
        <f t="shared" si="58"/>
        <v>2.6491992393300493E-8</v>
      </c>
      <c r="AA366" s="2">
        <v>43.410824044492109</v>
      </c>
      <c r="AB366" s="2">
        <f t="shared" si="59"/>
        <v>8.0934021788432709E-4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1.2312575497327243E-4</v>
      </c>
      <c r="J367" s="2">
        <v>3.1473341357888186E-5</v>
      </c>
      <c r="K367" s="2">
        <v>2.8151466079834125E-3</v>
      </c>
      <c r="L367" s="2">
        <v>0.99703025429568659</v>
      </c>
      <c r="M367" s="2">
        <v>5.1280004757894081E-5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2.7824870149647824E-4</v>
      </c>
      <c r="X367" s="2">
        <f t="shared" si="57"/>
        <v>5.034280430477965E-9</v>
      </c>
      <c r="Y367" s="2">
        <v>1.3944207481219311E-3</v>
      </c>
      <c r="Z367" s="2">
        <f t="shared" si="58"/>
        <v>2.5228887129996298E-8</v>
      </c>
      <c r="AA367" s="2">
        <v>42.599343995129281</v>
      </c>
      <c r="AB367" s="2">
        <f t="shared" si="59"/>
        <v>7.7073870487978798E-4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1.2018304683987898E-4</v>
      </c>
      <c r="J368" s="2">
        <v>3.0721127837499775E-5</v>
      </c>
      <c r="K368" s="2">
        <v>2.7626354565233146E-3</v>
      </c>
      <c r="L368" s="2">
        <v>0.99708646036880044</v>
      </c>
      <c r="M368" s="2">
        <v>5.032296455368866E-5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2.7305573797478341E-4</v>
      </c>
      <c r="X368" s="2">
        <f t="shared" si="57"/>
        <v>4.7943168254160035E-9</v>
      </c>
      <c r="Y368" s="2">
        <v>1.3683698364755476E-3</v>
      </c>
      <c r="Z368" s="2">
        <f t="shared" si="58"/>
        <v>2.4025858526409411E-8</v>
      </c>
      <c r="AA368" s="2">
        <v>41.802782452879477</v>
      </c>
      <c r="AB368" s="2">
        <f t="shared" si="59"/>
        <v>7.3397389393645802E-4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1.1731066949276351E-4</v>
      </c>
      <c r="J369" s="2">
        <v>2.9986892236068906E-5</v>
      </c>
      <c r="K369" s="2">
        <v>2.7110868390402111E-3</v>
      </c>
      <c r="L369" s="2">
        <v>0.99714161559923209</v>
      </c>
      <c r="M369" s="2">
        <v>4.9383479925048966E-5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2.6795803216861038E-4</v>
      </c>
      <c r="X369" s="2">
        <f t="shared" si="57"/>
        <v>4.5657630432464151E-9</v>
      </c>
      <c r="Y369" s="2">
        <v>1.3427974721963783E-3</v>
      </c>
      <c r="Z369" s="2">
        <f t="shared" si="58"/>
        <v>2.2880057087675261E-8</v>
      </c>
      <c r="AA369" s="2">
        <v>41.020871493532972</v>
      </c>
      <c r="AB369" s="2">
        <f t="shared" si="59"/>
        <v>6.9895863001815728E-4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1.1450694202465482E-4</v>
      </c>
      <c r="J370" s="2">
        <v>2.9270204880954388E-5</v>
      </c>
      <c r="K370" s="2">
        <v>2.6604835425160529E-3</v>
      </c>
      <c r="L370" s="2">
        <v>0.99719573931057948</v>
      </c>
      <c r="M370" s="2">
        <v>4.8461236590972341E-5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2.6295387876842762E-4</v>
      </c>
      <c r="X370" s="2">
        <f t="shared" si="57"/>
        <v>4.3480780934902221E-9</v>
      </c>
      <c r="Y370" s="2">
        <v>1.3176950707688016E-3</v>
      </c>
      <c r="Z370" s="2">
        <f t="shared" si="58"/>
        <v>2.1788768045348178E-8</v>
      </c>
      <c r="AA370" s="2">
        <v>40.253347841313925</v>
      </c>
      <c r="AB370" s="2">
        <f t="shared" si="59"/>
        <v>6.6560988093503602E-4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1.1177022370200081E-4</v>
      </c>
      <c r="J371" s="2">
        <v>2.8570646368700194E-5</v>
      </c>
      <c r="K371" s="2">
        <v>2.6108086506436289E-3</v>
      </c>
      <c r="L371" s="2">
        <v>0.9972488504792868</v>
      </c>
      <c r="M371" s="2">
        <v>4.7555925696746085E-5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2.5804160190811214E-4</v>
      </c>
      <c r="X371" s="2">
        <f t="shared" si="57"/>
        <v>4.1407465539056234E-9</v>
      </c>
      <c r="Y371" s="2">
        <v>1.2930541963585404E-3</v>
      </c>
      <c r="Z371" s="2">
        <f t="shared" si="58"/>
        <v>2.0749405010636424E-8</v>
      </c>
      <c r="AA371" s="2">
        <v>39.499952792533236</v>
      </c>
      <c r="AB371" s="2">
        <f t="shared" si="59"/>
        <v>6.3384854300881218E-4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1.090989130048158E-4</v>
      </c>
      <c r="J372" s="2">
        <v>2.7887807319601713E-5</v>
      </c>
      <c r="K372" s="2">
        <v>2.5620455390059998E-3</v>
      </c>
      <c r="L372" s="2">
        <v>0.99730096774067067</v>
      </c>
      <c r="M372" s="2">
        <v>4.6667243725545428E-5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2.5321955468527433E-4</v>
      </c>
      <c r="X372" s="2">
        <f t="shared" si="57"/>
        <v>3.9432773665623471E-9</v>
      </c>
      <c r="Y372" s="2">
        <v>1.2688665593777264E-3</v>
      </c>
      <c r="Z372" s="2">
        <f t="shared" si="58"/>
        <v>1.975950392536173E-8</v>
      </c>
      <c r="AA372" s="2">
        <v>38.760432140378036</v>
      </c>
      <c r="AB372" s="2">
        <f t="shared" si="59"/>
        <v>6.0359925586038032E-4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1.0649144668947546E-4</v>
      </c>
      <c r="J373" s="2">
        <v>2.7221288138137887E-5</v>
      </c>
      <c r="K373" s="2">
        <v>2.5141778703261777E-3</v>
      </c>
      <c r="L373" s="2">
        <v>0.99735210939484731</v>
      </c>
      <c r="M373" s="2">
        <v>4.5794892411326757E-5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2.4848611868861083E-4</v>
      </c>
      <c r="X373" s="2">
        <f t="shared" si="57"/>
        <v>3.755202690361218E-9</v>
      </c>
      <c r="Y373" s="2">
        <v>1.2451240140860123E-3</v>
      </c>
      <c r="Z373" s="2">
        <f t="shared" si="58"/>
        <v>1.8816717296745557E-8</v>
      </c>
      <c r="AA373" s="2">
        <v>38.03453610082417</v>
      </c>
      <c r="AB373" s="2">
        <f t="shared" si="59"/>
        <v>5.7479022589362124E-4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1.0394629887391096E-4</v>
      </c>
      <c r="J374" s="2">
        <v>2.6570698779129014E-5</v>
      </c>
      <c r="K374" s="2">
        <v>2.4671895897862648E-3</v>
      </c>
      <c r="L374" s="2">
        <v>0.99740229341256181</v>
      </c>
      <c r="M374" s="2">
        <v>4.4938578653001399E-5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2.4383970353220581E-4</v>
      </c>
      <c r="X374" s="2">
        <f t="shared" si="57"/>
        <v>3.5760768073658384E-9</v>
      </c>
      <c r="Y374" s="2">
        <v>1.2218185562273055E-3</v>
      </c>
      <c r="Z374" s="2">
        <f t="shared" si="58"/>
        <v>1.7918808702769732E-8</v>
      </c>
      <c r="AA374" s="2">
        <v>37.32201923965831</v>
      </c>
      <c r="AB374" s="2">
        <f t="shared" si="59"/>
        <v>5.4735305806905129E-4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1.0146198014466699E-4</v>
      </c>
      <c r="J375" s="2">
        <v>2.593565851948339E-5</v>
      </c>
      <c r="K375" s="2">
        <v>2.4210649204152602E-3</v>
      </c>
      <c r="L375" s="2">
        <v>0.99745153744092174</v>
      </c>
      <c r="M375" s="2">
        <v>4.4098014429875179E-5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2.3927874639670044E-4</v>
      </c>
      <c r="X375" s="2">
        <f t="shared" si="57"/>
        <v>3.4054750804354942E-9</v>
      </c>
      <c r="Y375" s="2">
        <v>1.1989423207017049E-3</v>
      </c>
      <c r="Z375" s="2">
        <f t="shared" si="58"/>
        <v>1.7063647555474902E-8</v>
      </c>
      <c r="AA375" s="2">
        <v>36.622640400596168</v>
      </c>
      <c r="AB375" s="2">
        <f t="shared" si="59"/>
        <v>5.2122259557984803E-4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9.9037036685301167E-5</v>
      </c>
      <c r="J376" s="2">
        <v>2.5315795735399214E-5</v>
      </c>
      <c r="K376" s="2">
        <v>2.375788358544754E-3</v>
      </c>
      <c r="L376" s="2">
        <v>0.99749985880903569</v>
      </c>
      <c r="M376" s="2">
        <v>4.3272916718339018E-5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2.3480171157725044E-4</v>
      </c>
      <c r="X376" s="2">
        <f t="shared" si="57"/>
        <v>3.2429929597647301E-9</v>
      </c>
      <c r="Y376" s="2">
        <v>1.1764875792722193E-3</v>
      </c>
      <c r="Z376" s="2">
        <f t="shared" si="58"/>
        <v>1.6249204110146356E-8</v>
      </c>
      <c r="AA376" s="2">
        <v>35.936162634483509</v>
      </c>
      <c r="AB376" s="2">
        <f t="shared" si="59"/>
        <v>4.9633676706078078E-4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9.6670049425614637E-5</v>
      </c>
      <c r="J377" s="2">
        <v>2.4710747684891358E-5</v>
      </c>
      <c r="K377" s="2">
        <v>2.3313446693317206E-3</v>
      </c>
      <c r="L377" s="2">
        <v>0.99754727453355896</v>
      </c>
      <c r="M377" s="2">
        <v>4.2463007409796013E-5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2.3040709003819317E-4</v>
      </c>
      <c r="X377" s="2">
        <f t="shared" si="57"/>
        <v>3.0882450360461526E-9</v>
      </c>
      <c r="Y377" s="2">
        <v>1.154446738305848E-3</v>
      </c>
      <c r="Z377" s="2">
        <f t="shared" si="58"/>
        <v>1.5473544708896429E-8</v>
      </c>
      <c r="AA377" s="2">
        <v>35.262353129566606</v>
      </c>
      <c r="AB377" s="2">
        <f t="shared" si="59"/>
        <v>4.7263644097774555E-4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9.4359633211216163E-5</v>
      </c>
      <c r="J378" s="2">
        <v>2.4120160295515772E-5</v>
      </c>
      <c r="K378" s="2">
        <v>2.2877188823476301E-3</v>
      </c>
      <c r="L378" s="2">
        <v>0.99759380132414688</v>
      </c>
      <c r="M378" s="2">
        <v>4.1668013229810302E-5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2.2609339897434379E-4</v>
      </c>
      <c r="X378" s="2">
        <f t="shared" si="57"/>
        <v>2.9408641380791567E-9</v>
      </c>
      <c r="Y378" s="2">
        <v>1.1328123365486112E-3</v>
      </c>
      <c r="Z378" s="2">
        <f t="shared" si="58"/>
        <v>1.473482724768761E-8</v>
      </c>
      <c r="AA378" s="2">
        <v>34.600983142818947</v>
      </c>
      <c r="AB378" s="2">
        <f t="shared" si="59"/>
        <v>4.5006528686202218E-4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9.2104435992933567E-5</v>
      </c>
      <c r="J379" s="2">
        <v>2.3543687957167262E-5</v>
      </c>
      <c r="K379" s="2">
        <v>2.2448962872331012E-3</v>
      </c>
      <c r="L379" s="2">
        <v>0.99763945558881806</v>
      </c>
      <c r="M379" s="2">
        <v>4.0887665658463182E-5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2.2185918137884245E-4</v>
      </c>
      <c r="X379" s="2">
        <f t="shared" si="57"/>
        <v>2.8005004727482309E-9</v>
      </c>
      <c r="Y379" s="2">
        <v>1.1115770429341091E-3</v>
      </c>
      <c r="Z379" s="2">
        <f t="shared" si="58"/>
        <v>1.4031296856348722E-8</v>
      </c>
      <c r="AA379" s="2">
        <v>33.951827932311055</v>
      </c>
      <c r="AB379" s="2">
        <f t="shared" si="59"/>
        <v>4.285696430689669E-4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8.9903138035598342E-5</v>
      </c>
      <c r="J380" s="2">
        <v>2.2980993319829419E-5</v>
      </c>
      <c r="K380" s="2">
        <v>2.2028624294173158E-3</v>
      </c>
      <c r="L380" s="2">
        <v>0.99768425343922851</v>
      </c>
      <c r="M380" s="2">
        <v>4.012170085190201E-5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2.1770300561747345E-4</v>
      </c>
      <c r="X380" s="2">
        <f t="shared" si="57"/>
        <v>2.6668208053909457E-9</v>
      </c>
      <c r="Y380" s="2">
        <v>1.0907336544252052E-3</v>
      </c>
      <c r="Z380" s="2">
        <f t="shared" si="58"/>
        <v>1.3361281781622621E-8</v>
      </c>
      <c r="AA380" s="2">
        <v>33.314666690610245</v>
      </c>
      <c r="AB380" s="2">
        <f t="shared" si="59"/>
        <v>4.0809839075576474E-4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8.7754451145740259E-5</v>
      </c>
      <c r="J381" s="2">
        <v>2.2431747096158324E-5</v>
      </c>
      <c r="K381" s="2">
        <v>2.1616031059014233E-3</v>
      </c>
      <c r="L381" s="2">
        <v>0.99772821069585793</v>
      </c>
      <c r="M381" s="2">
        <v>3.9369859565067448E-5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2.1362346500937795E-4</v>
      </c>
      <c r="X381" s="2">
        <f t="shared" si="57"/>
        <v>2.5395076786678522E-9</v>
      </c>
      <c r="Y381" s="2">
        <v>1.070275093888418E-3</v>
      </c>
      <c r="Z381" s="2">
        <f t="shared" si="58"/>
        <v>1.2723189463747705E-8</v>
      </c>
      <c r="AA381" s="2">
        <v>32.689282479197466</v>
      </c>
      <c r="AB381" s="2">
        <f t="shared" si="59"/>
        <v>3.8860283378710364E-4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8.5657117917740117E-5</v>
      </c>
      <c r="J382" s="2">
        <v>2.1895627868784497E-5</v>
      </c>
      <c r="K382" s="2">
        <v>2.1211043611051618E-3</v>
      </c>
      <c r="L382" s="2">
        <v>0.99777134289310954</v>
      </c>
      <c r="M382" s="2">
        <v>3.8631887075584643E-5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2.0961917741408277E-4</v>
      </c>
      <c r="X382" s="2">
        <f t="shared" si="57"/>
        <v>2.4182586681341473E-9</v>
      </c>
      <c r="Y382" s="2">
        <v>1.050194408000612E-3</v>
      </c>
      <c r="Z382" s="2">
        <f t="shared" si="58"/>
        <v>1.2115502797516797E-8</v>
      </c>
      <c r="AA382" s="2">
        <v>32.075462163888041</v>
      </c>
      <c r="AB382" s="2">
        <f t="shared" si="59"/>
        <v>3.7003658429116603E-4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8.3609910997999455E-5</v>
      </c>
      <c r="J383" s="2">
        <v>2.1372321902220352E-5</v>
      </c>
      <c r="K383" s="2">
        <v>2.0813524827759332E-3</v>
      </c>
      <c r="L383" s="2">
        <v>0.99781366528432502</v>
      </c>
      <c r="M383" s="2">
        <v>3.7907533108804133E-5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2.0568878482476709E-4</v>
      </c>
      <c r="X383" s="2">
        <f t="shared" si="57"/>
        <v>2.3027856727966294E-9</v>
      </c>
      <c r="Y383" s="2">
        <v>1.0304847651875901E-3</v>
      </c>
      <c r="Z383" s="2">
        <f t="shared" si="58"/>
        <v>1.1536776569178548E-8</v>
      </c>
      <c r="AA383" s="2">
        <v>31.472996351243879</v>
      </c>
      <c r="AB383" s="2">
        <f t="shared" si="59"/>
        <v>3.523554536012708E-4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8.161163236669666E-5</v>
      </c>
      <c r="J384" s="2">
        <v>2.0861522959263055E-5</v>
      </c>
      <c r="K384" s="2">
        <v>2.0423339979595621E-3</v>
      </c>
      <c r="L384" s="2">
        <v>0.99785519284671564</v>
      </c>
      <c r="M384" s="2">
        <v>3.7196551763978095E-5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2.0183095296769007E-4</v>
      </c>
      <c r="X384" s="2">
        <f t="shared" si="57"/>
        <v>2.192814239019486E-9</v>
      </c>
      <c r="Y384" s="2">
        <v>1.0111394535941732E-3</v>
      </c>
      <c r="Z384" s="2">
        <f t="shared" si="58"/>
        <v>1.098563406094917E-8</v>
      </c>
      <c r="AA384" s="2">
        <v>30.88167932596388</v>
      </c>
      <c r="AB384" s="2">
        <f t="shared" si="59"/>
        <v>3.355173483308471E-4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7.9661112636708996E-5</v>
      </c>
      <c r="J385" s="2">
        <v>2.0362932121785359E-5</v>
      </c>
      <c r="K385" s="2">
        <v>2.0040356690319882E-3</v>
      </c>
      <c r="L385" s="2">
        <v>0.99789594028621065</v>
      </c>
      <c r="M385" s="2">
        <v>3.6498701441558004E-5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1.9804437090770307E-4</v>
      </c>
      <c r="X385" s="2">
        <f t="shared" si="57"/>
        <v>2.0880829162183448E-9</v>
      </c>
      <c r="Y385" s="2">
        <v>9.9215187908537625E-4</v>
      </c>
      <c r="Z385" s="2">
        <f t="shared" si="58"/>
        <v>1.0460763815284603E-8</v>
      </c>
      <c r="AA385" s="2">
        <v>30.301308989240383</v>
      </c>
      <c r="AB385" s="2">
        <f t="shared" si="59"/>
        <v>3.1948217134115578E-4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7.7757210369290599E-5</v>
      </c>
      <c r="J386" s="2">
        <v>1.9876257615809545E-5</v>
      </c>
      <c r="K386" s="2">
        <v>1.9664444897911242E-3</v>
      </c>
      <c r="L386" s="2">
        <v>0.99793592204222492</v>
      </c>
      <c r="M386" s="2">
        <v>3.5813744771599492E-5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1.9432775065976972E-4</v>
      </c>
      <c r="X386" s="2">
        <f t="shared" si="57"/>
        <v>1.9883426428548621E-9</v>
      </c>
      <c r="Y386" s="2">
        <v>9.7351556327827677E-4</v>
      </c>
      <c r="Z386" s="2">
        <f t="shared" si="58"/>
        <v>9.9609165514300312E-9</v>
      </c>
      <c r="AA386" s="2">
        <v>29.731686798068683</v>
      </c>
      <c r="AB386" s="2">
        <f t="shared" si="59"/>
        <v>3.04211727372417E-4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7.5898811406105619E-5</v>
      </c>
      <c r="J387" s="2">
        <v>1.94012146407621E-5</v>
      </c>
      <c r="K387" s="2">
        <v>1.9295476816081391E-3</v>
      </c>
      <c r="L387" s="2">
        <v>0.99797515229234612</v>
      </c>
      <c r="M387" s="2">
        <v>3.5141448543260417E-5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1.9067982680641768E-4</v>
      </c>
      <c r="X387" s="2">
        <f t="shared" ref="X387:X450" si="68">W387*Q387</f>
        <v>1.8933561613132626E-9</v>
      </c>
      <c r="Y387" s="2">
        <v>9.552241416041819E-4</v>
      </c>
      <c r="Z387" s="2">
        <f t="shared" ref="Z387:Z450" si="69">Y387*Q387</f>
        <v>9.4849022271116276E-9</v>
      </c>
      <c r="AA387" s="2">
        <v>29.172617705497345</v>
      </c>
      <c r="AB387" s="2">
        <f t="shared" ref="AB387:AB450" si="70">AA387*S387</f>
        <v>2.8966963311968336E-4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7.4084828217225871E-5</v>
      </c>
      <c r="J388" s="2">
        <v>1.8937525202809203E-5</v>
      </c>
      <c r="K388" s="2">
        <v>1.893332689637412E-3</v>
      </c>
      <c r="L388" s="2">
        <v>0.99801364495694367</v>
      </c>
      <c r="M388" s="2">
        <v>3.4481583635378284E-5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1.8709935612104723E-4</v>
      </c>
      <c r="X388" s="2">
        <f t="shared" si="68"/>
        <v>1.8028974603062972E-9</v>
      </c>
      <c r="Y388" s="2">
        <v>9.3727136140070129E-4</v>
      </c>
      <c r="Z388" s="2">
        <f t="shared" si="69"/>
        <v>9.0315872385680539E-9</v>
      </c>
      <c r="AA388" s="2">
        <v>28.623910101806871</v>
      </c>
      <c r="AB388" s="2">
        <f t="shared" si="70"/>
        <v>2.7582123154499779E-4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7.2314199264711339E-5</v>
      </c>
      <c r="J389" s="2">
        <v>1.8484917952175513E-5</v>
      </c>
      <c r="K389" s="2">
        <v>1.8577871790844184E-3</v>
      </c>
      <c r="L389" s="2">
        <v>0.99805141370369976</v>
      </c>
      <c r="M389" s="2">
        <v>3.3833924948113353E-5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1.8358511719702221E-4</v>
      </c>
      <c r="X389" s="2">
        <f t="shared" si="68"/>
        <v>1.7167512435212037E-9</v>
      </c>
      <c r="Y389" s="2">
        <v>9.1965108003333657E-4</v>
      </c>
      <c r="Z389" s="2">
        <f t="shared" si="69"/>
        <v>8.5998917524369852E-9</v>
      </c>
      <c r="AA389" s="2">
        <v>28.085375756604403</v>
      </c>
      <c r="AB389" s="2">
        <f t="shared" si="70"/>
        <v>2.6263351022711849E-4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7.0585888381401079E-5</v>
      </c>
      <c r="J390" s="2">
        <v>1.8043128024351025E-5</v>
      </c>
      <c r="K390" s="2">
        <v>1.8228990315308075E-3</v>
      </c>
      <c r="L390" s="2">
        <v>0.99808847195206452</v>
      </c>
      <c r="M390" s="2">
        <v>3.3198251335643415E-5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1.8013591008246734E-4</v>
      </c>
      <c r="X390" s="2">
        <f t="shared" si="68"/>
        <v>1.6347124232762166E-9</v>
      </c>
      <c r="Y390" s="2">
        <v>9.0235726304620093E-4</v>
      </c>
      <c r="Z390" s="2">
        <f t="shared" si="69"/>
        <v>8.1887871633137571E-9</v>
      </c>
      <c r="AA390" s="2">
        <v>27.556829761822318</v>
      </c>
      <c r="AB390" s="2">
        <f t="shared" si="70"/>
        <v>2.5007502355935422E-4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6.889888416455108E-5</v>
      </c>
      <c r="J391" s="2">
        <v>1.7611896885093098E-5</v>
      </c>
      <c r="K391" s="2">
        <v>1.7886563413159395E-3</v>
      </c>
      <c r="L391" s="2">
        <v>0.99812483287763554</v>
      </c>
      <c r="M391" s="2">
        <v>3.257434553989689E-5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1.7675055592069976E-4</v>
      </c>
      <c r="X391" s="2">
        <f t="shared" si="68"/>
        <v>1.5565856380155107E-9</v>
      </c>
      <c r="Y391" s="2">
        <v>8.8538398234148149E-4</v>
      </c>
      <c r="Z391" s="2">
        <f t="shared" si="69"/>
        <v>7.7972936710878352E-9</v>
      </c>
      <c r="AA391" s="2">
        <v>27.03809047560857</v>
      </c>
      <c r="AB391" s="2">
        <f t="shared" si="70"/>
        <v>2.3811581861490105E-4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6.7252199383964199E-5</v>
      </c>
      <c r="J392" s="2">
        <v>1.7190972179132915E-5</v>
      </c>
      <c r="K392" s="2">
        <v>1.7550474119741545E-3</v>
      </c>
      <c r="L392" s="2">
        <v>0.99816050941646384</v>
      </c>
      <c r="M392" s="2">
        <v>3.1961994125310644E-5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1.7342789659622056E-4</v>
      </c>
      <c r="X392" s="2">
        <f t="shared" si="68"/>
        <v>1.4821847925251779E-9</v>
      </c>
      <c r="Y392" s="2">
        <v>8.687254143872683E-4</v>
      </c>
      <c r="Z392" s="2">
        <f t="shared" si="69"/>
        <v>7.4244779724382752E-9</v>
      </c>
      <c r="AA392" s="2">
        <v>26.528979467096775</v>
      </c>
      <c r="AB392" s="2">
        <f t="shared" si="70"/>
        <v>2.2672736450751857E-4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6.5644870404265763E-5</v>
      </c>
      <c r="J393" s="2">
        <v>1.6780107582497905E-5</v>
      </c>
      <c r="K393" s="2">
        <v>1.7220607527270485E-3</v>
      </c>
      <c r="L393" s="2">
        <v>0.99819551426928732</v>
      </c>
      <c r="M393" s="2">
        <v>3.1360987414599031E-5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1.7016679438619332E-4</v>
      </c>
      <c r="X393" s="2">
        <f t="shared" si="68"/>
        <v>1.41133261980487E-9</v>
      </c>
      <c r="Y393" s="2">
        <v>8.5237583845336723E-4</v>
      </c>
      <c r="Z393" s="2">
        <f t="shared" si="69"/>
        <v>7.0694510611311662E-9</v>
      </c>
      <c r="AA393" s="2">
        <v>26.029321462044251</v>
      </c>
      <c r="AB393" s="2">
        <f t="shared" si="70"/>
        <v>2.1588248508341566E-4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6.4075956620986824E-5</v>
      </c>
      <c r="J394" s="2">
        <v>1.6379062658363612E-5</v>
      </c>
      <c r="K394" s="2">
        <v>1.689685075030041E-3</v>
      </c>
      <c r="L394" s="2">
        <v>0.9982298599056918</v>
      </c>
      <c r="M394" s="2">
        <v>3.0771119425520946E-5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1.6696613161733799E-4</v>
      </c>
      <c r="X394" s="2">
        <f t="shared" si="68"/>
        <v>1.3438602635794509E-9</v>
      </c>
      <c r="Y394" s="2">
        <v>8.3632963487472627E-4</v>
      </c>
      <c r="Z394" s="2">
        <f t="shared" si="69"/>
        <v>6.7313661320122918E-9</v>
      </c>
      <c r="AA394" s="2">
        <v>25.538944289326043</v>
      </c>
      <c r="AB394" s="2">
        <f t="shared" si="70"/>
        <v>2.0555529478788435E-4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6.2544539910125034E-5</v>
      </c>
      <c r="J395" s="2">
        <v>1.5987602716350747E-5</v>
      </c>
      <c r="K395" s="2">
        <v>1.6579092891725192E-3</v>
      </c>
      <c r="L395" s="2">
        <v>0.99826355856820215</v>
      </c>
      <c r="M395" s="2">
        <v>3.0192187808631631E-5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1.6382481032816803E-4</v>
      </c>
      <c r="X395" s="2">
        <f t="shared" si="68"/>
        <v>1.279606880482484E-9</v>
      </c>
      <c r="Y395" s="2">
        <v>8.2058128334210002E-4</v>
      </c>
      <c r="Z395" s="2">
        <f t="shared" si="69"/>
        <v>6.4094165838271526E-9</v>
      </c>
      <c r="AA395" s="2">
        <v>25.057678828273438</v>
      </c>
      <c r="AB395" s="2">
        <f t="shared" si="70"/>
        <v>1.9572113755755028E-4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6.1049724090860992E-5</v>
      </c>
      <c r="J396" s="2">
        <v>1.5605498675185019E-5</v>
      </c>
      <c r="K396" s="2">
        <v>1.6267225009308538E-3</v>
      </c>
      <c r="L396" s="2">
        <v>0.99829662227630422</v>
      </c>
      <c r="M396" s="2">
        <v>2.9623993786006081E-5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1.6074175193649966E-4</v>
      </c>
      <c r="X396" s="2">
        <f t="shared" si="68"/>
        <v>1.2184192609884321E-9</v>
      </c>
      <c r="Y396" s="2">
        <v>8.0512536121958524E-4</v>
      </c>
      <c r="Z396" s="2">
        <f t="shared" si="69"/>
        <v>6.1028341162272729E-9</v>
      </c>
      <c r="AA396" s="2">
        <v>24.585358956845269</v>
      </c>
      <c r="AB396" s="2">
        <f t="shared" si="70"/>
        <v>1.8635652859605789E-4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5.9590634401115737E-5</v>
      </c>
      <c r="J397" s="2">
        <v>1.5232526928639413E-5</v>
      </c>
      <c r="K397" s="2">
        <v>1.5961140082735826E-3</v>
      </c>
      <c r="L397" s="2">
        <v>0.9983290628303978</v>
      </c>
      <c r="M397" s="2">
        <v>2.9066342090921169E-5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1.577158969121629E-4</v>
      </c>
      <c r="X397" s="2">
        <f t="shared" si="68"/>
        <v>1.1601514682136936E-9</v>
      </c>
      <c r="Y397" s="2">
        <v>7.8995654188866228E-4</v>
      </c>
      <c r="Z397" s="2">
        <f t="shared" si="69"/>
        <v>5.8108869165392706E-9</v>
      </c>
      <c r="AA397" s="2">
        <v>24.121821500620527</v>
      </c>
      <c r="AB397" s="2">
        <f t="shared" si="70"/>
        <v>1.7743909889767981E-4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5.8166416985642391E-5</v>
      </c>
      <c r="J398" s="2">
        <v>1.4868469214680443E-5</v>
      </c>
      <c r="K398" s="2">
        <v>1.5660732981180692E-3</v>
      </c>
      <c r="L398" s="2">
        <v>0.99836089181568277</v>
      </c>
      <c r="M398" s="2">
        <v>2.8519040908483404E-5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1.5474620445484402E-4</v>
      </c>
      <c r="X398" s="2">
        <f t="shared" si="68"/>
        <v>1.1046644937475977E-9</v>
      </c>
      <c r="Y398" s="2">
        <v>7.7506959311838045E-4</v>
      </c>
      <c r="Z398" s="2">
        <f t="shared" si="69"/>
        <v>5.5328779320795222E-9</v>
      </c>
      <c r="AA398" s="2">
        <v>23.666906182601043</v>
      </c>
      <c r="AB398" s="2">
        <f t="shared" si="70"/>
        <v>1.6894754238966724E-4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5.6776238396352436E-5</v>
      </c>
      <c r="J399" s="2">
        <v>1.451311248774181E-5</v>
      </c>
      <c r="K399" s="2">
        <v>1.5365900431379431E-3</v>
      </c>
      <c r="L399" s="2">
        <v>0.99839212060597915</v>
      </c>
      <c r="M399" s="2">
        <v>2.7981901817189781E-5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1.5183165217699069E-4</v>
      </c>
      <c r="X399" s="2">
        <f t="shared" si="68"/>
        <v>1.0518259297136933E-9</v>
      </c>
      <c r="Y399" s="2">
        <v>7.6045937546132653E-4</v>
      </c>
      <c r="Z399" s="2">
        <f t="shared" si="69"/>
        <v>5.2681432239945067E-9</v>
      </c>
      <c r="AA399" s="2">
        <v>23.220455573812817</v>
      </c>
      <c r="AB399" s="2">
        <f t="shared" si="70"/>
        <v>1.6086156557020259E-4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5.54192851045842E-5</v>
      </c>
      <c r="J400" s="2">
        <v>1.4166248794050733E-5</v>
      </c>
      <c r="K400" s="2">
        <v>1.5076540986206398E-3</v>
      </c>
      <c r="L400" s="2">
        <v>0.9984227603674819</v>
      </c>
      <c r="M400" s="2">
        <v>2.7454739731408806E-5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1.489712357917104E-4</v>
      </c>
      <c r="X400" s="2">
        <f t="shared" si="68"/>
        <v>1.0015096562990776E-9</v>
      </c>
      <c r="Y400" s="2">
        <v>7.4612084067502522E-4</v>
      </c>
      <c r="Z400" s="2">
        <f t="shared" si="69"/>
        <v>5.0160503987952044E-9</v>
      </c>
      <c r="AA400" s="2">
        <v>22.782315044694968</v>
      </c>
      <c r="AB400" s="2">
        <f t="shared" si="70"/>
        <v>1.531618395245897E-4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5.4094763025028131E-5</v>
      </c>
      <c r="J401" s="2">
        <v>1.3827675149933971E-5</v>
      </c>
      <c r="K401" s="2">
        <v>1.4792554993743603E-3</v>
      </c>
      <c r="L401" s="2">
        <v>0.99845282206245189</v>
      </c>
      <c r="M401" s="2">
        <v>2.6937372844769307E-5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1.4616396880559422E-4</v>
      </c>
      <c r="X401" s="2">
        <f t="shared" si="68"/>
        <v>9.5359554402509506E-10</v>
      </c>
      <c r="Y401" s="2">
        <v>7.3204903016841293E-4</v>
      </c>
      <c r="Z401" s="2">
        <f t="shared" si="69"/>
        <v>4.7759971139328623E-9</v>
      </c>
      <c r="AA401" s="2">
        <v>22.352332717265195</v>
      </c>
      <c r="AB401" s="2">
        <f t="shared" si="70"/>
        <v>1.458299542078022E-4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5.2801897051030271E-5</v>
      </c>
      <c r="J402" s="2">
        <v>1.349719342303235E-5</v>
      </c>
      <c r="K402" s="2">
        <v>1.4513844566837776E-3</v>
      </c>
      <c r="L402" s="2">
        <v>0.99848231645284335</v>
      </c>
      <c r="M402" s="2">
        <v>2.6429622574444506E-5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1.434088822163986E-4</v>
      </c>
      <c r="X402" s="2">
        <f t="shared" si="68"/>
        <v>9.0796917006671299E-10</v>
      </c>
      <c r="Y402" s="2">
        <v>7.1823907347304304E-4</v>
      </c>
      <c r="Z402" s="2">
        <f t="shared" si="69"/>
        <v>4.5474096539344805E-9</v>
      </c>
      <c r="AA402" s="2">
        <v>21.930359418050852</v>
      </c>
      <c r="AB402" s="2">
        <f t="shared" si="70"/>
        <v>1.3884837488675048E-4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5.1539930601002009E-5</v>
      </c>
      <c r="J403" s="2">
        <v>1.3174610216354236E-5</v>
      </c>
      <c r="K403" s="2">
        <v>1.4240313553138271E-3</v>
      </c>
      <c r="L403" s="2">
        <v>0.99851125410386998</v>
      </c>
      <c r="M403" s="2">
        <v>2.5931313506319029E-5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1.4070502421551789E-4</v>
      </c>
      <c r="X403" s="2">
        <f t="shared" si="68"/>
        <v>8.6452154796032988E-10</v>
      </c>
      <c r="Y403" s="2">
        <v>7.0468618673867221E-4</v>
      </c>
      <c r="Z403" s="2">
        <f t="shared" si="69"/>
        <v>4.3297415737794996E-9</v>
      </c>
      <c r="AA403" s="2">
        <v>21.516248631774829</v>
      </c>
      <c r="AB403" s="2">
        <f t="shared" si="70"/>
        <v>1.3220040064063209E-4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5.0308125175670603E-5</v>
      </c>
      <c r="J404" s="2">
        <v>1.2859736755100172E-5</v>
      </c>
      <c r="K404" s="2">
        <v>1.3971867505609137E-3</v>
      </c>
      <c r="L404" s="2">
        <v>0.9985396453875095</v>
      </c>
      <c r="M404" s="2">
        <v>2.544227334102666E-5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1.3805145989518154E-4</v>
      </c>
      <c r="X404" s="2">
        <f t="shared" si="68"/>
        <v>8.2314887007060465E-10</v>
      </c>
      <c r="Y404" s="2">
        <v>6.9138567125288746E-4</v>
      </c>
      <c r="Z404" s="2">
        <f t="shared" si="69"/>
        <v>4.1224724063543548E-9</v>
      </c>
      <c r="AA404" s="2">
        <v>21.109856455785447</v>
      </c>
      <c r="AB404" s="2">
        <f t="shared" si="70"/>
        <v>1.2587012482248258E-4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4.9105759925911462E-5</v>
      </c>
      <c r="J405" s="2">
        <v>1.2552388776192376E-5</v>
      </c>
      <c r="K405" s="2">
        <v>1.3708413653508885E-3</v>
      </c>
      <c r="L405" s="2">
        <v>0.99856750048594822</v>
      </c>
      <c r="M405" s="2">
        <v>2.49623328408467E-5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1.3544727096031047E-4</v>
      </c>
      <c r="X405" s="2">
        <f t="shared" si="68"/>
        <v>7.8375226221636101E-10</v>
      </c>
      <c r="Y405" s="2">
        <v>6.7833291198443569E-4</v>
      </c>
      <c r="Z405" s="2">
        <f t="shared" si="69"/>
        <v>3.9251064309697228E-9</v>
      </c>
      <c r="AA405" s="2">
        <v>20.711041555219918</v>
      </c>
      <c r="AB405" s="2">
        <f t="shared" si="70"/>
        <v>1.1984239738958755E-4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4.7932131230909238E-5</v>
      </c>
      <c r="J406" s="2">
        <v>1.2252386420444497E-5</v>
      </c>
      <c r="K406" s="2">
        <v>1.3449860873831414E-3</v>
      </c>
      <c r="L406" s="2">
        <v>0.99859482939496669</v>
      </c>
      <c r="M406" s="2">
        <v>2.4491325777446974E-5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1.3289155544496688E-4</v>
      </c>
      <c r="X406" s="2">
        <f t="shared" si="68"/>
        <v>7.4623754988373443E-10</v>
      </c>
      <c r="Y406" s="2">
        <v>6.6552337614992014E-4</v>
      </c>
      <c r="Z406" s="2">
        <f t="shared" si="69"/>
        <v>3.7371715000667261E-9</v>
      </c>
      <c r="AA406" s="2">
        <v>20.319665118890718</v>
      </c>
      <c r="AB406" s="2">
        <f t="shared" si="70"/>
        <v>1.1410278901474988E-4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4.6786552286400859E-5</v>
      </c>
      <c r="J407" s="2">
        <v>1.1959554127308524E-5</v>
      </c>
      <c r="K407" s="2">
        <v>1.3196119663201708E-3</v>
      </c>
      <c r="L407" s="2">
        <v>0.99862164192726732</v>
      </c>
      <c r="M407" s="2">
        <v>2.4029088880461615E-5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1.3038342743333406E-4</v>
      </c>
      <c r="X407" s="2">
        <f t="shared" si="68"/>
        <v>7.1051503548146839E-10</v>
      </c>
      <c r="Y407" s="2">
        <v>6.5295261180353084E-4</v>
      </c>
      <c r="Z407" s="2">
        <f t="shared" si="69"/>
        <v>3.5582179213728303E-9</v>
      </c>
      <c r="AA407" s="2">
        <v>19.935590815884598</v>
      </c>
      <c r="AB407" s="2">
        <f t="shared" si="70"/>
        <v>1.0863755689452715E-4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4.5668352702759594E-5</v>
      </c>
      <c r="J408" s="2">
        <v>1.1673720532137232E-5</v>
      </c>
      <c r="K408" s="2">
        <v>1.2947102110219932E-3</v>
      </c>
      <c r="L408" s="2">
        <v>0.99864794771574428</v>
      </c>
      <c r="M408" s="2">
        <v>2.3575461786891844E-5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1.2792201678516171E-4</v>
      </c>
      <c r="X408" s="2">
        <f t="shared" si="68"/>
        <v>6.7649928611879033E-10</v>
      </c>
      <c r="Y408" s="2">
        <v>6.4061624644948332E-4</v>
      </c>
      <c r="Z408" s="2">
        <f t="shared" si="69"/>
        <v>3.3878173928965443E-9</v>
      </c>
      <c r="AA408" s="2">
        <v>19.558684752863968</v>
      </c>
      <c r="AB408" s="2">
        <f t="shared" si="70"/>
        <v>1.0343361217448943E-4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4.4576878112684889E-5</v>
      </c>
      <c r="J409" s="2">
        <v>1.1394718365902074E-5</v>
      </c>
      <c r="K409" s="2">
        <v>1.2702721868247627E-3</v>
      </c>
      <c r="L409" s="2">
        <v>0.99867375621669785</v>
      </c>
      <c r="M409" s="2">
        <v>2.3130286991318179E-5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1.255064688656139E-4</v>
      </c>
      <c r="X409" s="2">
        <f t="shared" si="68"/>
        <v>6.4410893141068524E-10</v>
      </c>
      <c r="Y409" s="2">
        <v>6.2850998567683765E-4</v>
      </c>
      <c r="Z409" s="2">
        <f t="shared" si="69"/>
        <v>3.225561988272682E-9</v>
      </c>
      <c r="AA409" s="2">
        <v>19.188815432060419</v>
      </c>
      <c r="AB409" s="2">
        <f t="shared" si="70"/>
        <v>9.8478488915303996E-5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4.3511489788268425E-5</v>
      </c>
      <c r="J410" s="2">
        <v>1.1122384357307799E-5</v>
      </c>
      <c r="K410" s="2">
        <v>1.2462894128629795E-3</v>
      </c>
      <c r="L410" s="2">
        <v>0.99869907671299263</v>
      </c>
      <c r="M410" s="2">
        <v>2.2693409796912476E-5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1.2313594427945738E-4</v>
      </c>
      <c r="X410" s="2">
        <f t="shared" si="68"/>
        <v>6.1326647083851411E-10</v>
      </c>
      <c r="Y410" s="2">
        <v>6.1662961181637875E-4</v>
      </c>
      <c r="Z410" s="2">
        <f t="shared" si="69"/>
        <v>3.0710631900862533E-9</v>
      </c>
      <c r="AA410" s="2">
        <v>18.825853709950458</v>
      </c>
      <c r="AB410" s="2">
        <f t="shared" si="70"/>
        <v>9.3760314527019457E-5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4.2471564267212349E-5</v>
      </c>
      <c r="J411" s="2">
        <v>1.0856559137246549E-5</v>
      </c>
      <c r="K411" s="2">
        <v>1.2227535594346666E-3</v>
      </c>
      <c r="L411" s="2">
        <v>0.99872391831716201</v>
      </c>
      <c r="M411" s="2">
        <v>2.2264678267238509E-5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1.2080961860952819E-4</v>
      </c>
      <c r="X411" s="2">
        <f t="shared" si="68"/>
        <v>5.8389809021611933E-10</v>
      </c>
      <c r="Y411" s="2">
        <v>6.0497098261923818E-4</v>
      </c>
      <c r="Z411" s="2">
        <f t="shared" si="69"/>
        <v>2.9239509689146749E-9</v>
      </c>
      <c r="AA411" s="2">
        <v>18.469672756603412</v>
      </c>
      <c r="AB411" s="2">
        <f t="shared" si="70"/>
        <v>8.9267781602340559E-5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4.1456492987980812E-5</v>
      </c>
      <c r="J412" s="2">
        <v>1.0597087145535493E-5</v>
      </c>
      <c r="K412" s="2">
        <v>1.1996564454089093E-3</v>
      </c>
      <c r="L412" s="2">
        <v>0.99874828997445875</v>
      </c>
      <c r="M412" s="2">
        <v>2.1843943178829669E-5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1.1852668215941516E-4</v>
      </c>
      <c r="X412" s="2">
        <f t="shared" si="68"/>
        <v>5.5593348683259949E-10</v>
      </c>
      <c r="Y412" s="2">
        <v>5.9353002995694512E-4</v>
      </c>
      <c r="Z412" s="2">
        <f t="shared" si="69"/>
        <v>2.7838729059337896E-9</v>
      </c>
      <c r="AA412" s="2">
        <v>18.120148015691743</v>
      </c>
      <c r="AB412" s="2">
        <f t="shared" si="70"/>
        <v>8.4990121082927184E-5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4.0465681933671484E-5</v>
      </c>
      <c r="J413" s="2">
        <v>1.0343816539883445E-5</v>
      </c>
      <c r="K413" s="2">
        <v>1.1769900356751477E-3</v>
      </c>
      <c r="L413" s="2">
        <v>0.99877220046585247</v>
      </c>
      <c r="M413" s="2">
        <v>2.143105797453284E-5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1.1628633970030072E-4</v>
      </c>
      <c r="X413" s="2">
        <f t="shared" si="68"/>
        <v>5.2930570286306047E-10</v>
      </c>
      <c r="Y413" s="2">
        <v>5.8230275854259216E-4</v>
      </c>
      <c r="Z413" s="2">
        <f t="shared" si="69"/>
        <v>2.6504933570343405E-9</v>
      </c>
      <c r="AA413" s="2">
        <v>17.77715716515409</v>
      </c>
      <c r="AB413" s="2">
        <f t="shared" si="70"/>
        <v>8.0917076695850677E-5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3.9498551284398496E-5</v>
      </c>
      <c r="J414" s="2">
        <v>1.0096599107033168E-5</v>
      </c>
      <c r="K414" s="2">
        <v>1.154746438633628E-3</v>
      </c>
      <c r="L414" s="2">
        <v>0.99879565841097606</v>
      </c>
      <c r="M414" s="2">
        <v>2.1025878717607198E-5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1.1408781022189788E-4</v>
      </c>
      <c r="X414" s="2">
        <f t="shared" si="68"/>
        <v>5.0395096665782604E-10</v>
      </c>
      <c r="Y414" s="2">
        <v>5.7128524467281233E-4</v>
      </c>
      <c r="Z414" s="2">
        <f t="shared" si="69"/>
        <v>2.5234926564920368E-9</v>
      </c>
      <c r="AA414" s="2">
        <v>17.440580078501348</v>
      </c>
      <c r="AB414" s="2">
        <f t="shared" si="70"/>
        <v>7.7038880600295635E-5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3.8554535077983444E-5</v>
      </c>
      <c r="J415" s="2">
        <v>9.8552901760273916E-6</v>
      </c>
      <c r="K415" s="2">
        <v>1.1329179037264207E-3</v>
      </c>
      <c r="L415" s="2">
        <v>0.99881867227102072</v>
      </c>
      <c r="M415" s="2">
        <v>2.0628264046567136E-5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1.1193032668742502E-4</v>
      </c>
      <c r="X415" s="2">
        <f t="shared" si="68"/>
        <v>4.7980854153885613E-10</v>
      </c>
      <c r="Y415" s="2">
        <v>5.6047363499025886E-4</v>
      </c>
      <c r="Z415" s="2">
        <f t="shared" si="69"/>
        <v>2.4025663583260993E-9</v>
      </c>
      <c r="AA415" s="2">
        <v>17.110298786756385</v>
      </c>
      <c r="AB415" s="2">
        <f t="shared" si="70"/>
        <v>7.3346230187407898E-5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3.7633080878755892E-5</v>
      </c>
      <c r="J416" s="2">
        <v>9.6197485335477679E-6</v>
      </c>
      <c r="K416" s="2">
        <v>1.1114968190084184E-3</v>
      </c>
      <c r="L416" s="2">
        <v>0.99884125035158045</v>
      </c>
      <c r="M416" s="2">
        <v>2.0238075130758536E-5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1.0981313579255973E-4</v>
      </c>
      <c r="X416" s="2">
        <f t="shared" si="68"/>
        <v>4.5682058174953211E-10</v>
      </c>
      <c r="Y416" s="2">
        <v>5.4986414526629124E-4</v>
      </c>
      <c r="Z416" s="2">
        <f t="shared" si="69"/>
        <v>2.2874245135687624E-9</v>
      </c>
      <c r="AA416" s="2">
        <v>16.786197441017979</v>
      </c>
      <c r="AB416" s="2">
        <f t="shared" si="70"/>
        <v>6.9830265978871144E-5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3.6733649454269534E-5</v>
      </c>
      <c r="J417" s="2">
        <v>9.3898363412772244E-6</v>
      </c>
      <c r="K417" s="2">
        <v>1.0904757087577368E-3</v>
      </c>
      <c r="L417" s="2">
        <v>0.99886340080544789</v>
      </c>
      <c r="M417" s="2">
        <v>1.9855175626657625E-5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1.077354977283136E-4</v>
      </c>
      <c r="X417" s="2">
        <f t="shared" si="68"/>
        <v>4.3493199522060469E-10</v>
      </c>
      <c r="Y417" s="2">
        <v>5.3945305920356605E-4</v>
      </c>
      <c r="Z417" s="2">
        <f t="shared" si="69"/>
        <v>2.1777909817518287E-9</v>
      </c>
      <c r="AA417" s="2">
        <v>16.468162275639699</v>
      </c>
      <c r="AB417" s="2">
        <f t="shared" si="70"/>
        <v>6.6482550572357065E-5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3.5855714459744894E-5</v>
      </c>
      <c r="J418" s="2">
        <v>9.1654190552373705E-6</v>
      </c>
      <c r="K418" s="2">
        <v>1.0698472311249456E-3</v>
      </c>
      <c r="L418" s="2">
        <v>0.99888513163536119</v>
      </c>
      <c r="M418" s="2">
        <v>1.9479431634881935E-5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1.0569668594777072E-4</v>
      </c>
      <c r="X418" s="2">
        <f t="shared" si="68"/>
        <v>4.1409031283090576E-10</v>
      </c>
      <c r="Y418" s="2">
        <v>5.292367272582432E-4</v>
      </c>
      <c r="Z418" s="2">
        <f t="shared" si="69"/>
        <v>2.073402774995831E-9</v>
      </c>
      <c r="AA418" s="2">
        <v>16.156081572014624</v>
      </c>
      <c r="AB418" s="2">
        <f t="shared" si="70"/>
        <v>6.3295048584427913E-5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3.4998762130053768E-5</v>
      </c>
      <c r="J419" s="2">
        <v>8.9463653470537241E-6</v>
      </c>
      <c r="K419" s="2">
        <v>1.0496041758205634E-3</v>
      </c>
      <c r="L419" s="2">
        <v>0.99890645069670347</v>
      </c>
      <c r="M419" s="2">
        <v>1.9110711657902887E-5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1.0369598693663348E-4</v>
      </c>
      <c r="X419" s="2">
        <f t="shared" si="68"/>
        <v>3.9424556385651881E-10</v>
      </c>
      <c r="Y419" s="2">
        <v>5.1921156548151231E-4</v>
      </c>
      <c r="Z419" s="2">
        <f t="shared" si="69"/>
        <v>1.9740094331632214E-9</v>
      </c>
      <c r="AA419" s="2">
        <v>15.849845622956773</v>
      </c>
      <c r="AB419" s="2">
        <f t="shared" si="70"/>
        <v>6.0260107543793792E-5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3.4162290979065349E-5</v>
      </c>
      <c r="J420" s="2">
        <v>8.7325470271027183E-6</v>
      </c>
      <c r="K420" s="2">
        <v>1.0297394618402557E-3</v>
      </c>
      <c r="L420" s="2">
        <v>0.99892736570015472</v>
      </c>
      <c r="M420" s="2">
        <v>1.8748886558449724E-5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1.0173269998751949E-4</v>
      </c>
      <c r="X420" s="2">
        <f t="shared" si="68"/>
        <v>3.7535015731651762E-10</v>
      </c>
      <c r="Y420" s="2">
        <v>5.0937405438015657E-4</v>
      </c>
      <c r="Z420" s="2">
        <f t="shared" si="69"/>
        <v>1.8793724286094806E-9</v>
      </c>
      <c r="AA420" s="2">
        <v>15.549346697670378</v>
      </c>
      <c r="AB420" s="2">
        <f t="shared" si="70"/>
        <v>5.7370439690047177E-5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3.3345811506177882E-5</v>
      </c>
      <c r="J421" s="2">
        <v>8.5238389694954836E-6</v>
      </c>
      <c r="K421" s="2">
        <v>1.0102461352271854E-3</v>
      </c>
      <c r="L421" s="2">
        <v>0.99894788421429825</v>
      </c>
      <c r="M421" s="2">
        <v>1.8393829518594546E-5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9.9806136977954288E-5</v>
      </c>
      <c r="X421" s="2">
        <f t="shared" si="68"/>
        <v>3.5735876893705213E-10</v>
      </c>
      <c r="Y421" s="2">
        <v>4.9972073779586807E-4</v>
      </c>
      <c r="Z421" s="2">
        <f t="shared" si="69"/>
        <v>1.789264599134745E-9</v>
      </c>
      <c r="AA421" s="2">
        <v>15.254479007298118</v>
      </c>
      <c r="AB421" s="2">
        <f t="shared" si="70"/>
        <v>5.4619104635101521E-5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3.2548845909864298E-5</v>
      </c>
      <c r="J422" s="2">
        <v>8.3201190388545283E-6</v>
      </c>
      <c r="K422" s="2">
        <v>9.9111736687096559E-4</v>
      </c>
      <c r="L422" s="2">
        <v>0.99896801366818144</v>
      </c>
      <c r="M422" s="2">
        <v>1.8045415999508367E-5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9.7915622152005018E-5</v>
      </c>
      <c r="X422" s="2">
        <f t="shared" si="68"/>
        <v>3.4022823346867726E-10</v>
      </c>
      <c r="Y422" s="2">
        <v>4.9024822180303361E-4</v>
      </c>
      <c r="Z422" s="2">
        <f t="shared" si="69"/>
        <v>1.7034696078044673E-9</v>
      </c>
      <c r="AA422" s="2">
        <v>14.965138671039631</v>
      </c>
      <c r="AB422" s="2">
        <f t="shared" si="70"/>
        <v>5.1999492846579867E-5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3.177092780806407E-5</v>
      </c>
      <c r="J423" s="2">
        <v>8.1212680188404493E-6</v>
      </c>
      <c r="K423" s="2">
        <v>9.723464503426768E-4</v>
      </c>
      <c r="L423" s="2">
        <v>0.99898776135383149</v>
      </c>
      <c r="M423" s="2">
        <v>1.7703523701878304E-5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9.6060491905501519E-5</v>
      </c>
      <c r="X423" s="2">
        <f t="shared" si="68"/>
        <v>3.2391744210425496E-10</v>
      </c>
      <c r="Y423" s="2">
        <v>4.8095317362471704E-4</v>
      </c>
      <c r="Z423" s="2">
        <f t="shared" si="69"/>
        <v>1.621781428370134E-9</v>
      </c>
      <c r="AA423" s="2">
        <v>14.681223682831641</v>
      </c>
      <c r="AB423" s="2">
        <f t="shared" si="70"/>
        <v>4.9505309914313275E-5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3.1011601965257736E-5</v>
      </c>
      <c r="J424" s="2">
        <v>7.9271695423868611E-6</v>
      </c>
      <c r="K424" s="2">
        <v>9.5392679976541211E-4</v>
      </c>
      <c r="L424" s="2">
        <v>0.99900713442872802</v>
      </c>
      <c r="M424" s="2">
        <v>1.7368032526975942E-5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9.4240094574790672E-5</v>
      </c>
      <c r="X424" s="2">
        <f t="shared" si="68"/>
        <v>3.0838724475663926E-10</v>
      </c>
      <c r="Y424" s="2">
        <v>4.7183232056656222E-4</v>
      </c>
      <c r="Z424" s="2">
        <f t="shared" si="69"/>
        <v>1.5440038550807737E-9</v>
      </c>
      <c r="AA424" s="2">
        <v>14.402633878581245</v>
      </c>
      <c r="AB424" s="2">
        <f t="shared" si="70"/>
        <v>4.7130561562938299E-5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3.0270424026064315E-5</v>
      </c>
      <c r="J425" s="2">
        <v>7.7377100236027182E-6</v>
      </c>
      <c r="K425" s="2">
        <v>9.3585194771982365E-4</v>
      </c>
      <c r="L425" s="2">
        <v>0.99902613991823164</v>
      </c>
      <c r="M425" s="2">
        <v>1.7038824538367263E-5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9.2453790228971917E-5</v>
      </c>
      <c r="X425" s="2">
        <f t="shared" si="68"/>
        <v>2.9360035696669628E-10</v>
      </c>
      <c r="Y425" s="2">
        <v>4.6288244896834668E-4</v>
      </c>
      <c r="Z425" s="2">
        <f t="shared" si="69"/>
        <v>1.4699500357329634E-9</v>
      </c>
      <c r="AA425" s="2">
        <v>14.129270903943896</v>
      </c>
      <c r="AB425" s="2">
        <f t="shared" si="70"/>
        <v>4.4869539375327056E-5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2.954696025520578E-5</v>
      </c>
      <c r="J426" s="2">
        <v>7.5527785913021535E-6</v>
      </c>
      <c r="K426" s="2">
        <v>9.18115543184148E-4</v>
      </c>
      <c r="L426" s="2">
        <v>0.99904478471797042</v>
      </c>
      <c r="M426" s="2">
        <v>1.6715783924254431E-5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9.070095046556134E-5</v>
      </c>
      <c r="X426" s="2">
        <f t="shared" si="68"/>
        <v>2.7952127122298225E-10</v>
      </c>
      <c r="Y426" s="2">
        <v>4.5410040317292016E-4</v>
      </c>
      <c r="Z426" s="2">
        <f t="shared" si="69"/>
        <v>1.3994420268612105E-9</v>
      </c>
      <c r="AA426" s="2">
        <v>13.86103818263784</v>
      </c>
      <c r="AB426" s="2">
        <f t="shared" si="70"/>
        <v>4.2716807193242527E-5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2.8840787283686365E-5</v>
      </c>
      <c r="J427" s="2">
        <v>7.372267024122976E-6</v>
      </c>
      <c r="K427" s="2">
        <v>9.0071134950819442E-4</v>
      </c>
      <c r="L427" s="2">
        <v>0.99906307559618512</v>
      </c>
      <c r="M427" s="2">
        <v>1.6398796960439988E-5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8.8980958209532897E-5</v>
      </c>
      <c r="X427" s="2">
        <f t="shared" si="68"/>
        <v>2.6611617248469464E-10</v>
      </c>
      <c r="Y427" s="2">
        <v>4.4548308451226371E-4</v>
      </c>
      <c r="Z427" s="2">
        <f t="shared" si="69"/>
        <v>1.3323103700222751E-9</v>
      </c>
      <c r="AA427" s="2">
        <v>13.59784088528678</v>
      </c>
      <c r="AB427" s="2">
        <f t="shared" si="70"/>
        <v>4.0667188163194378E-5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2.8151491861038219E-5</v>
      </c>
      <c r="J428" s="2">
        <v>7.1960696871958284E-6</v>
      </c>
      <c r="K428" s="2">
        <v>8.8363324242078797E-4</v>
      </c>
      <c r="L428" s="2">
        <v>0.99908101919603209</v>
      </c>
      <c r="M428" s="2">
        <v>1.6087751973904098E-5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8.7293207515686132E-5</v>
      </c>
      <c r="X428" s="2">
        <f t="shared" si="68"/>
        <v>2.5335285770933069E-10</v>
      </c>
      <c r="Y428" s="2">
        <v>4.3702745031040923E-4</v>
      </c>
      <c r="Z428" s="2">
        <f t="shared" si="69"/>
        <v>1.268393688176351E-9</v>
      </c>
      <c r="AA428" s="2">
        <v>13.339585898782678</v>
      </c>
      <c r="AB428" s="2">
        <f t="shared" si="70"/>
        <v>3.8715752396982111E-5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2.7478670613488352E-5</v>
      </c>
      <c r="J429" s="2">
        <v>7.0240834703269536E-6</v>
      </c>
      <c r="K429" s="2">
        <v>8.6687520807016279E-4</v>
      </c>
      <c r="L429" s="2">
        <v>0.99909862203784716</v>
      </c>
      <c r="M429" s="2">
        <v>1.578253930698554E-5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8.5637103374289916E-5</v>
      </c>
      <c r="X429" s="2">
        <f t="shared" si="68"/>
        <v>2.4120065919581651E-10</v>
      </c>
      <c r="Y429" s="2">
        <v>4.2873051290296283E-4</v>
      </c>
      <c r="Z429" s="2">
        <f t="shared" si="69"/>
        <v>1.2075383012149038E-9</v>
      </c>
      <c r="AA429" s="2">
        <v>13.086181796160727</v>
      </c>
      <c r="AB429" s="2">
        <f t="shared" si="70"/>
        <v>3.6857805217847643E-5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2.6821929807905433E-5</v>
      </c>
      <c r="J430" s="2">
        <v>6.8562077276583914E-6</v>
      </c>
      <c r="K430" s="2">
        <v>8.5043134109680945E-4</v>
      </c>
      <c r="L430" s="2">
        <v>0.99911589052136873</v>
      </c>
      <c r="M430" s="2">
        <v>1.5483051282157293E-5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8.4012061519952403E-5</v>
      </c>
      <c r="X430" s="2">
        <f t="shared" si="68"/>
        <v>2.296303715627813E-10</v>
      </c>
      <c r="Y430" s="2">
        <v>4.2058933867297743E-4</v>
      </c>
      <c r="Z430" s="2">
        <f t="shared" si="69"/>
        <v>1.149597859729737E-9</v>
      </c>
      <c r="AA430" s="2">
        <v>12.837538806978587</v>
      </c>
      <c r="AB430" s="2">
        <f t="shared" si="70"/>
        <v>3.5088875964530519E-5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2.6180885121388262E-5</v>
      </c>
      <c r="J431" s="2">
        <v>6.6923442187703032E-6</v>
      </c>
      <c r="K431" s="2">
        <v>8.3429584273828517E-4</v>
      </c>
      <c r="L431" s="2">
        <v>0.99913283092792271</v>
      </c>
      <c r="M431" s="2">
        <v>1.5189182167387757E-5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8.2417508243668716E-5</v>
      </c>
      <c r="X431" s="2">
        <f t="shared" si="68"/>
        <v>2.1861418219015448E-10</v>
      </c>
      <c r="Y431" s="2">
        <v>4.1260104710292515E-4</v>
      </c>
      <c r="Z431" s="2">
        <f t="shared" si="69"/>
        <v>1.0944329961605767E-9</v>
      </c>
      <c r="AA431" s="2">
        <v>12.593568788192135</v>
      </c>
      <c r="AB431" s="2">
        <f t="shared" si="70"/>
        <v>3.3404707326826675E-5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2.555516141636105E-5</v>
      </c>
      <c r="J432" s="2">
        <v>6.5323970511909533E-6</v>
      </c>
      <c r="K432" s="2">
        <v>8.1846301896550263E-4</v>
      </c>
      <c r="L432" s="2">
        <v>0.99914944942256811</v>
      </c>
      <c r="M432" s="2">
        <v>1.490082814207856E-5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8.0852880207997273E-5</v>
      </c>
      <c r="X432" s="2">
        <f t="shared" si="68"/>
        <v>2.0812560496034067E-10</v>
      </c>
      <c r="Y432" s="2">
        <v>4.0476280984252179E-4</v>
      </c>
      <c r="Z432" s="2">
        <f t="shared" si="69"/>
        <v>1.0419109924990618E-9</v>
      </c>
      <c r="AA432" s="2">
        <v>12.354185195520026</v>
      </c>
      <c r="AB432" s="2">
        <f t="shared" si="70"/>
        <v>3.1801245187495086E-5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2.4944392521043962E-5</v>
      </c>
      <c r="J433" s="2">
        <v>6.3762726242806958E-6</v>
      </c>
      <c r="K433" s="2">
        <v>8.0292727865001739E-4</v>
      </c>
      <c r="L433" s="2">
        <v>0.99916575205620584</v>
      </c>
      <c r="M433" s="2">
        <v>1.4617887263570296E-5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7.9317624265317621E-5</v>
      </c>
      <c r="X433" s="2">
        <f t="shared" si="68"/>
        <v>1.9813941714294399E-10</v>
      </c>
      <c r="Y433" s="2">
        <v>3.9707184979215866E-4</v>
      </c>
      <c r="Z433" s="2">
        <f t="shared" si="69"/>
        <v>9.919054637657695E-10</v>
      </c>
      <c r="AA433" s="2">
        <v>12.119303055289471</v>
      </c>
      <c r="AB433" s="2">
        <f t="shared" si="70"/>
        <v>3.0274628946542367E-5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2.4348221015170403E-5</v>
      </c>
      <c r="J434" s="2">
        <v>6.2238795744571408E-6</v>
      </c>
      <c r="K434" s="2">
        <v>7.8768313176184261E-4</v>
      </c>
      <c r="L434" s="2">
        <v>0.99918174476764976</v>
      </c>
      <c r="M434" s="2">
        <v>1.4340259434207351E-5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7.781119727912212E-5</v>
      </c>
      <c r="X434" s="2">
        <f t="shared" si="68"/>
        <v>1.8863159927437651E-10</v>
      </c>
      <c r="Y434" s="2">
        <v>3.8952544020170202E-4</v>
      </c>
      <c r="Z434" s="2">
        <f t="shared" si="69"/>
        <v>9.4429605651393123E-10</v>
      </c>
      <c r="AA434" s="2">
        <v>11.888838936755809</v>
      </c>
      <c r="AB434" s="2">
        <f t="shared" si="70"/>
        <v>2.8821182305049191E-5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2.3766298020825665E-5</v>
      </c>
      <c r="J435" s="2">
        <v>6.0751287217294393E-6</v>
      </c>
      <c r="K435" s="2">
        <v>7.7272518759732378E-4</v>
      </c>
      <c r="L435" s="2">
        <v>0.99919743338566136</v>
      </c>
      <c r="M435" s="2">
        <v>1.4067846368953347E-5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7.6333065948295099E-5</v>
      </c>
      <c r="X435" s="2">
        <f t="shared" si="68"/>
        <v>1.795792778906697E-10</v>
      </c>
      <c r="Y435" s="2">
        <v>3.8212090378442122E-4</v>
      </c>
      <c r="Z435" s="2">
        <f t="shared" si="69"/>
        <v>8.9896816164855082E-10</v>
      </c>
      <c r="AA435" s="2">
        <v>11.662710924888426</v>
      </c>
      <c r="AB435" s="2">
        <f t="shared" si="70"/>
        <v>2.7437404486775578E-5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2.3198282998284539E-5</v>
      </c>
      <c r="J436" s="2">
        <v>5.9299330175103979E-6</v>
      </c>
      <c r="K436" s="2">
        <v>7.5804815303661245E-4</v>
      </c>
      <c r="L436" s="2">
        <v>0.99921282363094888</v>
      </c>
      <c r="M436" s="2">
        <v>1.3800551563548666E-5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7.4882706634333505E-5</v>
      </c>
      <c r="X436" s="2">
        <f t="shared" si="68"/>
        <v>1.709606709785092E-10</v>
      </c>
      <c r="Y436" s="2">
        <v>3.7485561184581203E-4</v>
      </c>
      <c r="Z436" s="2">
        <f t="shared" si="69"/>
        <v>8.5581264088331685E-10</v>
      </c>
      <c r="AA436" s="2">
        <v>11.440838593615798</v>
      </c>
      <c r="AB436" s="2">
        <f t="shared" si="70"/>
        <v>2.6119961876813234E-5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2.2643843546728416E-5</v>
      </c>
      <c r="J437" s="2">
        <v>5.7882074936758907E-6</v>
      </c>
      <c r="K437" s="2">
        <v>7.4364683083028417E-4</v>
      </c>
      <c r="L437" s="2">
        <v>0.99922792111813064</v>
      </c>
      <c r="M437" s="2">
        <v>1.3538280263201699E-5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7.3459605191463569E-5</v>
      </c>
      <c r="X437" s="2">
        <f t="shared" si="68"/>
        <v>1.6275503601586004E-10</v>
      </c>
      <c r="Y437" s="2">
        <v>3.6772698342708214E-4</v>
      </c>
      <c r="Z437" s="2">
        <f t="shared" si="69"/>
        <v>8.1472556618958212E-10</v>
      </c>
      <c r="AA437" s="2">
        <v>11.223142979522422</v>
      </c>
      <c r="AB437" s="2">
        <f t="shared" si="70"/>
        <v>2.4865680057528848E-5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2.2102655209725234E-5</v>
      </c>
      <c r="J438" s="2">
        <v>5.6498692128417428E-6</v>
      </c>
      <c r="K438" s="2">
        <v>7.2951611791465215E-4</v>
      </c>
      <c r="L438" s="2">
        <v>0.99924273135766406</v>
      </c>
      <c r="M438" s="2">
        <v>1.3280939431805592E-5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7.206325679960879E-5</v>
      </c>
      <c r="X438" s="2">
        <f t="shared" si="68"/>
        <v>1.5494262047961909E-10</v>
      </c>
      <c r="Y438" s="2">
        <v>3.6073248446307139E-4</v>
      </c>
      <c r="Z438" s="2">
        <f t="shared" si="69"/>
        <v>7.756079716221649E-10</v>
      </c>
      <c r="AA438" s="2">
        <v>11.0095465559906</v>
      </c>
      <c r="AB438" s="2">
        <f t="shared" si="70"/>
        <v>2.367153622297583E-5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2.1574401285358489E-5</v>
      </c>
      <c r="J439" s="2">
        <v>5.5148372198290078E-6</v>
      </c>
      <c r="K439" s="2">
        <v>7.1565100375533272E-4</v>
      </c>
      <c r="L439" s="2">
        <v>0.99925725975774071</v>
      </c>
      <c r="M439" s="2">
        <v>1.3028437721672305E-5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7.0693165800164961E-5</v>
      </c>
      <c r="X439" s="2">
        <f t="shared" si="68"/>
        <v>1.4750461470351951E-10</v>
      </c>
      <c r="Y439" s="2">
        <v>3.5386962695438141E-4</v>
      </c>
      <c r="Z439" s="2">
        <f t="shared" si="69"/>
        <v>7.3836561693580861E-10</v>
      </c>
      <c r="AA439" s="2">
        <v>10.799973207780024</v>
      </c>
      <c r="AB439" s="2">
        <f t="shared" si="70"/>
        <v>2.2534651953841466E-5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2.1058772640894136E-5</v>
      </c>
      <c r="J440" s="2">
        <v>5.3830324942892172E-6</v>
      </c>
      <c r="K440" s="2">
        <v>7.0204656871862591E-4</v>
      </c>
      <c r="L440" s="2">
        <v>0.99927151162614747</v>
      </c>
      <c r="M440" s="2">
        <v>1.2780685443775972E-5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6.934884553453868E-5</v>
      </c>
      <c r="X440" s="2">
        <f t="shared" si="68"/>
        <v>1.4042310697501073E-10</v>
      </c>
      <c r="Y440" s="2">
        <v>3.4713596815349128E-4</v>
      </c>
      <c r="Z440" s="2">
        <f t="shared" si="69"/>
        <v>7.0290876243374648E-10</v>
      </c>
      <c r="AA440" s="2">
        <v>10.594348206038335</v>
      </c>
      <c r="AB440" s="2">
        <f t="shared" si="70"/>
        <v>2.1452286335842468E-5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2.0555467531876982E-5</v>
      </c>
      <c r="J441" s="2">
        <v>5.2543779044618917E-6</v>
      </c>
      <c r="K441" s="2">
        <v>6.8869798247027923E-4</v>
      </c>
      <c r="L441" s="2">
        <v>0.99928549217209461</v>
      </c>
      <c r="M441" s="2">
        <v>1.2537594538497619E-5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6.8029818185406222E-5</v>
      </c>
      <c r="X441" s="2">
        <f t="shared" si="68"/>
        <v>1.336810407650904E-10</v>
      </c>
      <c r="Y441" s="2">
        <v>3.4052910976464047E-4</v>
      </c>
      <c r="Z441" s="2">
        <f t="shared" si="69"/>
        <v>6.6915195451620805E-10</v>
      </c>
      <c r="AA441" s="2">
        <v>10.392598183735791</v>
      </c>
      <c r="AB441" s="2">
        <f t="shared" si="70"/>
        <v>2.0421829405288932E-5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2.0064191425550646E-5</v>
      </c>
      <c r="J442" s="2">
        <v>5.1287981620372523E-6</v>
      </c>
      <c r="K442" s="2">
        <v>6.7560050240120847E-4</v>
      </c>
      <c r="L442" s="2">
        <v>0.99929920650801241</v>
      </c>
      <c r="M442" s="2">
        <v>1.2299078546863399E-5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6.6735614620650304E-5</v>
      </c>
      <c r="X442" s="2">
        <f t="shared" si="68"/>
        <v>1.2726217399007361E-10</v>
      </c>
      <c r="Y442" s="2">
        <v>3.3404669715726259E-4</v>
      </c>
      <c r="Z442" s="2">
        <f t="shared" si="69"/>
        <v>6.3701382142185969E-10</v>
      </c>
      <c r="AA442" s="2">
        <v>10.194651111517377</v>
      </c>
      <c r="AB442" s="2">
        <f t="shared" si="70"/>
        <v>1.9440795906307027E-5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1.9584656828497836E-5</v>
      </c>
      <c r="J443" s="2">
        <v>5.0062197780977052E-6</v>
      </c>
      <c r="K443" s="2">
        <v>6.6274947207975552E-4</v>
      </c>
      <c r="L443" s="2">
        <v>0.99931265965131488</v>
      </c>
      <c r="M443" s="2">
        <v>1.2065052582268662E-5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6.5465774239933055E-5</v>
      </c>
      <c r="X443" s="2">
        <f t="shared" si="68"/>
        <v>1.2115104020904694E-10</v>
      </c>
      <c r="Y443" s="2">
        <v>3.2768641859275599E-4</v>
      </c>
      <c r="Z443" s="2">
        <f t="shared" si="69"/>
        <v>6.0641687867908068E-10</v>
      </c>
      <c r="AA443" s="2">
        <v>10.000436273965718</v>
      </c>
      <c r="AB443" s="2">
        <f t="shared" si="70"/>
        <v>1.8506819344942515E-5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1.9116583118399972E-5</v>
      </c>
      <c r="J444" s="2">
        <v>4.8865710201123329E-6</v>
      </c>
      <c r="K444" s="2">
        <v>6.5014031973006838E-4</v>
      </c>
      <c r="L444" s="2">
        <v>0.99932585652613271</v>
      </c>
      <c r="M444" s="2">
        <v>1.1835433302680175E-5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6.4219844823863389E-5</v>
      </c>
      <c r="X444" s="2">
        <f t="shared" si="68"/>
        <v>1.153329116652972E-10</v>
      </c>
      <c r="Y444" s="2">
        <v>3.2144600446438098E-4</v>
      </c>
      <c r="Z444" s="2">
        <f t="shared" si="69"/>
        <v>5.7728734380680328E-10</v>
      </c>
      <c r="AA444" s="2">
        <v>9.8098842462682736</v>
      </c>
      <c r="AB444" s="2">
        <f t="shared" si="70"/>
        <v>1.7617646326065751E-5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1.8659696379817789E-5</v>
      </c>
      <c r="J445" s="2">
        <v>4.7697818699592164E-6</v>
      </c>
      <c r="K445" s="2">
        <v>6.3776855673619494E-4</v>
      </c>
      <c r="L445" s="2">
        <v>0.99933880196501534</v>
      </c>
      <c r="M445" s="2">
        <v>1.1610138883309051E-5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6.299738238571846E-5</v>
      </c>
      <c r="X445" s="2">
        <f t="shared" si="68"/>
        <v>1.0979376408434415E-10</v>
      </c>
      <c r="Y445" s="2">
        <v>3.1532322655007617E-4</v>
      </c>
      <c r="Z445" s="2">
        <f t="shared" si="69"/>
        <v>5.4955495982642225E-10</v>
      </c>
      <c r="AA445" s="2">
        <v>9.622926871282397</v>
      </c>
      <c r="AB445" s="2">
        <f t="shared" si="70"/>
        <v>1.6771131159665342E-5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1.8213729243896782E-5</v>
      </c>
      <c r="J446" s="2">
        <v>4.6557839829510233E-6</v>
      </c>
      <c r="K446" s="2">
        <v>6.2562977617148553E-4</v>
      </c>
      <c r="L446" s="2">
        <v>0.99935150071060297</v>
      </c>
      <c r="M446" s="2">
        <v>1.1389088989746913E-5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6.1797951025678827E-5</v>
      </c>
      <c r="X446" s="2">
        <f t="shared" si="68"/>
        <v>1.0452024314532404E-10</v>
      </c>
      <c r="Y446" s="2">
        <v>3.0931589727798808E-4</v>
      </c>
      <c r="Z446" s="2">
        <f t="shared" si="69"/>
        <v>5.2315282716696285E-10</v>
      </c>
      <c r="AA446" s="2">
        <v>9.4394972369918797</v>
      </c>
      <c r="AB446" s="2">
        <f t="shared" si="70"/>
        <v>1.5965230723750652E-5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1.7778420731903691E-5</v>
      </c>
      <c r="J447" s="2">
        <v>4.5445106478398845E-6</v>
      </c>
      <c r="K447" s="2">
        <v>6.1371965135290757E-4</v>
      </c>
      <c r="L447" s="2">
        <v>0.99936395741726869</v>
      </c>
      <c r="M447" s="2">
        <v>1.1172204751558008E-5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6.0621122787537422E-5</v>
      </c>
      <c r="X447" s="2">
        <f t="shared" si="68"/>
        <v>9.9499632546405113E-11</v>
      </c>
      <c r="Y447" s="2">
        <v>3.0342186900451327E-4</v>
      </c>
      <c r="Z447" s="2">
        <f t="shared" si="69"/>
        <v>4.9801724356545761E-10</v>
      </c>
      <c r="AA447" s="2">
        <v>9.2595296543487802</v>
      </c>
      <c r="AB447" s="2">
        <f t="shared" si="70"/>
        <v>1.5197999571688096E-5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1.7353516102502472E-5</v>
      </c>
      <c r="J448" s="2">
        <v>4.4358967477781585E-6</v>
      </c>
      <c r="K448" s="2">
        <v>6.0203393441987858E-4</v>
      </c>
      <c r="L448" s="2">
        <v>0.99937617665273115</v>
      </c>
      <c r="M448" s="2">
        <v>1.0959408736320075E-5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5.9466477517843588E-5</v>
      </c>
      <c r="X448" s="2">
        <f t="shared" si="68"/>
        <v>9.4719823588669951E-11</v>
      </c>
      <c r="Y448" s="2">
        <v>2.9763903330465318E-4</v>
      </c>
      <c r="Z448" s="2">
        <f t="shared" si="69"/>
        <v>4.7408755158331996E-10</v>
      </c>
      <c r="AA448" s="2">
        <v>9.0829596354942961</v>
      </c>
      <c r="AB448" s="2">
        <f t="shared" si="70"/>
        <v>1.446758527237259E-5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1.6938766702680367E-5</v>
      </c>
      <c r="J449" s="2">
        <v>4.3298787222122329E-6</v>
      </c>
      <c r="K449" s="2">
        <v>5.9056845493723087E-4</v>
      </c>
      <c r="L449" s="2">
        <v>0.99938816289963917</v>
      </c>
      <c r="M449" s="2">
        <v>1.0750624924106807E-5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5.8333602727443271E-5</v>
      </c>
      <c r="X449" s="2">
        <f t="shared" si="68"/>
        <v>9.0169286206459963E-11</v>
      </c>
      <c r="Y449" s="2">
        <v>2.9196532027448482E-4</v>
      </c>
      <c r="Z449" s="2">
        <f t="shared" si="69"/>
        <v>4.5130599337738929E-10</v>
      </c>
      <c r="AA449" s="2">
        <v>8.9097238723526733</v>
      </c>
      <c r="AB449" s="2">
        <f t="shared" si="70"/>
        <v>1.3772223972183052E-5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1.6533929822236858E-5</v>
      </c>
      <c r="J450" s="2">
        <v>4.2263945296870621E-6</v>
      </c>
      <c r="K450" s="2">
        <v>5.7931911852192569E-4</v>
      </c>
      <c r="L450" s="2">
        <v>0.99939992055712745</v>
      </c>
      <c r="M450" s="2">
        <v>1.0545778682404926E-5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5.7222093455377384E-5</v>
      </c>
      <c r="X450" s="2">
        <f t="shared" si="68"/>
        <v>8.5837041375590471E-11</v>
      </c>
      <c r="Y450" s="2">
        <v>2.8639869784555472E-4</v>
      </c>
      <c r="Z450" s="2">
        <f t="shared" si="69"/>
        <v>4.2961757238145742E-10</v>
      </c>
      <c r="AA450" s="2">
        <v>8.7397602155921081</v>
      </c>
      <c r="AB450" s="2">
        <f t="shared" si="70"/>
        <v>1.3110236168194936E-5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1.6138768551750317E-5</v>
      </c>
      <c r="J451" s="2">
        <v>4.1253836115396814E-6</v>
      </c>
      <c r="K451" s="2">
        <v>5.682819054931399E-4</v>
      </c>
      <c r="L451" s="2">
        <v>0.99941145394234487</v>
      </c>
      <c r="M451" s="2">
        <v>1.0344796741458973E-5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5.6131552135100995E-5</v>
      </c>
      <c r="X451" s="2">
        <f t="shared" ref="X451:X503" si="79">W451*Q451</f>
        <v>8.1712634834081396E-11</v>
      </c>
      <c r="Y451" s="2">
        <v>2.8093717111100426E-4</v>
      </c>
      <c r="Z451" s="2">
        <f t="shared" ref="Z451:Z503" si="80">Y451*Q451</f>
        <v>4.0896992157033331E-10</v>
      </c>
      <c r="AA451" s="2">
        <v>8.5730076539467586</v>
      </c>
      <c r="AB451" s="2">
        <f t="shared" ref="AB451:AB503" si="81">AA451*S451</f>
        <v>1.2480022682620157E-5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1.5753051643939281E-5</v>
      </c>
      <c r="J452" s="2">
        <v>4.0267868564604445E-6</v>
      </c>
      <c r="K452" s="2">
        <v>5.5745286954535407E-4</v>
      </c>
      <c r="L452" s="2">
        <v>0.99942276729195556</v>
      </c>
      <c r="M452" s="2">
        <v>1.0147607170036934E-5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03" si="85">(1/r_H)*(1 - EXP(-r_H*LOOKUP(U452,$A$18:$B$38)))</f>
        <v>5.4260662184054196</v>
      </c>
      <c r="W452" s="2">
        <f t="shared" ref="W452:W503" si="86">V452*M452</f>
        <v>5.5061588462986029E-5</v>
      </c>
      <c r="X452" s="2">
        <f t="shared" si="79"/>
        <v>7.7786112053138317E-11</v>
      </c>
      <c r="Y452" s="2">
        <v>2.7557878166323854E-4</v>
      </c>
      <c r="Z452" s="2">
        <f t="shared" si="80"/>
        <v>3.8931317799402097E-10</v>
      </c>
      <c r="AA452" s="2">
        <v>8.4094062938940315</v>
      </c>
      <c r="AB452" s="2">
        <f t="shared" si="81"/>
        <v>1.1880060828919528E-5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1.5376553378337175E-5</v>
      </c>
      <c r="J453" s="2">
        <v>3.93054656590125E-6</v>
      </c>
      <c r="K453" s="2">
        <v>5.4682813644407508E-4</v>
      </c>
      <c r="L453" s="2">
        <v>0.99943386476361296</v>
      </c>
      <c r="M453" s="2">
        <v>9.9541393516100461E-6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5.40118192690713E-5</v>
      </c>
      <c r="X453" s="2">
        <f t="shared" si="79"/>
        <v>7.4047994399068282E-11</v>
      </c>
      <c r="Y453" s="2">
        <v>2.7032160694295338E-4</v>
      </c>
      <c r="Z453" s="2">
        <f t="shared" si="80"/>
        <v>3.7059986328438896E-10</v>
      </c>
      <c r="AA453" s="2">
        <v>8.248897339681406</v>
      </c>
      <c r="AB453" s="2">
        <f t="shared" si="81"/>
        <v>1.1308900760485726E-5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1.500905342920132E-5</v>
      </c>
      <c r="J454" s="2">
        <v>3.8366064203105077E-6</v>
      </c>
      <c r="K454" s="2">
        <v>5.36403902743833E-4</v>
      </c>
      <c r="L454" s="2">
        <v>0.99944475043740788</v>
      </c>
      <c r="M454" s="2">
        <v>9.7643239609400782E-6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5.2981868390023558E-5</v>
      </c>
      <c r="X454" s="2">
        <f t="shared" si="79"/>
        <v>7.0489256429614686E-11</v>
      </c>
      <c r="Y454" s="2">
        <v>2.6516375959933716E-4</v>
      </c>
      <c r="Z454" s="2">
        <f t="shared" si="80"/>
        <v>3.5278476985077248E-10</v>
      </c>
      <c r="AA454" s="2">
        <v>8.0914230736971398</v>
      </c>
      <c r="AB454" s="2">
        <f t="shared" si="81"/>
        <v>1.0765161993225154E-5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1.4650336736578925E-5</v>
      </c>
      <c r="J455" s="2">
        <v>3.7449114461750958E-6</v>
      </c>
      <c r="K455" s="2">
        <v>5.2617643452809455E-4</v>
      </c>
      <c r="L455" s="2">
        <v>0.9994554283172904</v>
      </c>
      <c r="M455" s="2">
        <v>9.5780929410676419E-6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5.1971366544274541E-5</v>
      </c>
      <c r="X455" s="2">
        <f t="shared" si="79"/>
        <v>6.7101304270871028E-11</v>
      </c>
      <c r="Y455" s="2">
        <v>2.6010338686126771E-4</v>
      </c>
      <c r="Z455" s="2">
        <f t="shared" si="80"/>
        <v>3.3582485249437325E-10</v>
      </c>
      <c r="AA455" s="2">
        <v>7.9369268371792758</v>
      </c>
      <c r="AB455" s="2">
        <f t="shared" si="81"/>
        <v>1.0247530093777772E-5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1.4300193380454596E-5</v>
      </c>
      <c r="J456" s="2">
        <v>3.6554079838500133E-6</v>
      </c>
      <c r="K456" s="2">
        <v>5.1614206617074394E-4</v>
      </c>
      <c r="L456" s="2">
        <v>0.99946590233246624</v>
      </c>
      <c r="M456" s="2">
        <v>9.3953794806949964E-6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5.0979951209298571E-5</v>
      </c>
      <c r="X456" s="2">
        <f t="shared" si="79"/>
        <v>6.387595502348247E-11</v>
      </c>
      <c r="Y456" s="2">
        <v>2.5513866991932571E-4</v>
      </c>
      <c r="Z456" s="2">
        <f t="shared" si="80"/>
        <v>3.1967912518412591E-10</v>
      </c>
      <c r="AA456" s="2">
        <v>7.7853530112574685</v>
      </c>
      <c r="AB456" s="2">
        <f t="shared" si="81"/>
        <v>9.7547535255057406E-6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1.3958418457905714E-5</v>
      </c>
      <c r="J457" s="2">
        <v>3.5680436561569014E-6</v>
      </c>
      <c r="K457" s="2">
        <v>5.0629719911878326E-4</v>
      </c>
      <c r="L457" s="2">
        <v>0.9994761763387684</v>
      </c>
      <c r="M457" s="2">
        <v>9.2161179919570586E-6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5.0007266500996588E-5</v>
      </c>
      <c r="X457" s="2">
        <f t="shared" si="79"/>
        <v>6.0805417149269335E-11</v>
      </c>
      <c r="Y457" s="2">
        <v>2.5026782331845067E-4</v>
      </c>
      <c r="Z457" s="2">
        <f t="shared" si="80"/>
        <v>3.043085627488709E-10</v>
      </c>
      <c r="AA457" s="2">
        <v>7.6366469983221883</v>
      </c>
      <c r="AB457" s="2">
        <f t="shared" si="81"/>
        <v>9.2856406447539433E-6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1.3624811963193825E-5</v>
      </c>
      <c r="J458" s="2">
        <v>3.4827673377330671E-6</v>
      </c>
      <c r="K458" s="2">
        <v>4.966383006959126E-4</v>
      </c>
      <c r="L458" s="2">
        <v>0.99948625412000436</v>
      </c>
      <c r="M458" s="2">
        <v>9.040244088574341E-6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4.9052963055152522E-5</v>
      </c>
      <c r="X458" s="2">
        <f t="shared" si="79"/>
        <v>5.7882271791718673E-11</v>
      </c>
      <c r="Y458" s="2">
        <v>2.4548909436106605E-4</v>
      </c>
      <c r="Z458" s="2">
        <f t="shared" si="80"/>
        <v>2.896760072522782E-10</v>
      </c>
      <c r="AA458" s="2">
        <v>7.4907552037160086</v>
      </c>
      <c r="AB458" s="2">
        <f t="shared" si="81"/>
        <v>8.8390568402407148E-6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1.3299178670721831E-5</v>
      </c>
      <c r="J459" s="2">
        <v>3.3995291251130602E-6</v>
      </c>
      <c r="K459" s="2">
        <v>4.8716190292665164E-4</v>
      </c>
      <c r="L459" s="2">
        <v>0.99949613938927873</v>
      </c>
      <c r="M459" s="2">
        <v>8.8676945643816426E-6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4.8116697910928591E-5</v>
      </c>
      <c r="X459" s="2">
        <f t="shared" si="79"/>
        <v>5.5099454985998221E-11</v>
      </c>
      <c r="Y459" s="2">
        <v>2.4080076252050274E-4</v>
      </c>
      <c r="Z459" s="2">
        <f t="shared" si="80"/>
        <v>2.7574607882805218E-10</v>
      </c>
      <c r="AA459" s="2">
        <v>7.3476250177416711</v>
      </c>
      <c r="AB459" s="2">
        <f t="shared" si="81"/>
        <v>8.4139218087760604E-6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1.2981328020788506E-5</v>
      </c>
      <c r="J460" s="2">
        <v>3.3182803075253043E-6</v>
      </c>
      <c r="K460" s="2">
        <v>4.7786460138067398E-4</v>
      </c>
      <c r="L460" s="2">
        <v>0.99950583579029217</v>
      </c>
      <c r="M460" s="2">
        <v>8.6984073722263895E-6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4.7198134396366267E-5</v>
      </c>
      <c r="X460" s="2">
        <f t="shared" si="79"/>
        <v>5.2450240716240357E-11</v>
      </c>
      <c r="Y460" s="2">
        <v>2.3620113886455591E-4</v>
      </c>
      <c r="Z460" s="2">
        <f t="shared" si="80"/>
        <v>2.6248509076345765E-10</v>
      </c>
      <c r="AA460" s="2">
        <v>7.2072047979817873</v>
      </c>
      <c r="AB460" s="2">
        <f t="shared" si="81"/>
        <v>8.0092069608262003E-6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1.2671074008073498E-5</v>
      </c>
      <c r="J461" s="2">
        <v>3.2389733383866891E-6</v>
      </c>
      <c r="K461" s="2">
        <v>4.6874305403702462E-4</v>
      </c>
      <c r="L461" s="2">
        <v>0.99951534689861765</v>
      </c>
      <c r="M461" s="2">
        <v>8.532321603230687E-6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4.6296942015860802E-5</v>
      </c>
      <c r="X461" s="2">
        <f t="shared" si="79"/>
        <v>4.9928224779850809E-11</v>
      </c>
      <c r="Y461" s="2">
        <v>2.3168856548900647E-4</v>
      </c>
      <c r="Z461" s="2">
        <f t="shared" si="80"/>
        <v>2.4986096862927372E-10</v>
      </c>
      <c r="AA461" s="2">
        <v>7.0694438519250626</v>
      </c>
      <c r="AB461" s="2">
        <f t="shared" si="81"/>
        <v>7.6239329497513504E-6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1.2368235072787518E-5</v>
      </c>
      <c r="J462" s="2">
        <v>3.1615618074784393E-6</v>
      </c>
      <c r="K462" s="2">
        <v>4.5979398016790025E-4</v>
      </c>
      <c r="L462" s="2">
        <v>0.99952467622295293</v>
      </c>
      <c r="M462" s="2">
        <v>8.3693774664111304E-6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4.5412796339576975E-5</v>
      </c>
      <c r="X462" s="2">
        <f t="shared" si="79"/>
        <v>4.7527309420498919E-11</v>
      </c>
      <c r="Y462" s="2">
        <v>2.2726141496094725E-4</v>
      </c>
      <c r="Z462" s="2">
        <f t="shared" si="80"/>
        <v>2.3784317326383687E-10</v>
      </c>
      <c r="AA462" s="2">
        <v>6.9342924198939926</v>
      </c>
      <c r="AB462" s="2">
        <f t="shared" si="81"/>
        <v>7.2571673188357547E-6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1.2072633994424063E-5</v>
      </c>
      <c r="J463" s="2">
        <v>3.0860004137869858E-6</v>
      </c>
      <c r="K463" s="2">
        <v>4.510141592416746E-4</v>
      </c>
      <c r="L463" s="2">
        <v>0.9995338272063512</v>
      </c>
      <c r="M463" s="2">
        <v>8.2095162686505569E-6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4.4545378894774498E-5</v>
      </c>
      <c r="X463" s="2">
        <f t="shared" si="79"/>
        <v>4.5241688693263182E-11</v>
      </c>
      <c r="Y463" s="2">
        <v>2.2291808977175254E-4</v>
      </c>
      <c r="Z463" s="2">
        <f t="shared" si="80"/>
        <v>2.2640262742795059E-10</v>
      </c>
      <c r="AA463" s="2">
        <v>6.8017016582691152</v>
      </c>
      <c r="AB463" s="2">
        <f t="shared" si="81"/>
        <v>6.90802226050795E-6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1.178409778805046E-5</v>
      </c>
      <c r="J464" s="2">
        <v>3.0122449389939355E-6</v>
      </c>
      <c r="K464" s="2">
        <v>4.4240042984485558E-4</v>
      </c>
      <c r="L464" s="2">
        <v>0.99954280322742917</v>
      </c>
      <c r="M464" s="2">
        <v>8.0526803950160277E-6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4.3694377059012077E-5</v>
      </c>
      <c r="X464" s="2">
        <f t="shared" si="79"/>
        <v>4.3065834527138641E-11</v>
      </c>
      <c r="Y464" s="2">
        <v>2.186570217995324E-4</v>
      </c>
      <c r="Z464" s="2">
        <f t="shared" si="80"/>
        <v>2.1551164595613344E-10</v>
      </c>
      <c r="AA464" s="2">
        <v>6.6716236230049111</v>
      </c>
      <c r="AB464" s="2">
        <f t="shared" si="81"/>
        <v>6.5756524824152043E-6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1.1502457603077565E-5</v>
      </c>
      <c r="J465" s="2">
        <v>2.9402522215996348E-6</v>
      </c>
      <c r="K465" s="2">
        <v>4.3394968862266664E-4</v>
      </c>
      <c r="L465" s="2">
        <v>0.9995516076015537</v>
      </c>
      <c r="M465" s="2">
        <v>7.8988132894173601E-6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4.2859483955199331E-5</v>
      </c>
      <c r="X465" s="2">
        <f t="shared" si="79"/>
        <v>4.0994483451759103E-11</v>
      </c>
      <c r="Y465" s="2">
        <v>2.1447667178091717E-4</v>
      </c>
      <c r="Z465" s="2">
        <f t="shared" si="80"/>
        <v>2.051438692379442E-10</v>
      </c>
      <c r="AA465" s="2">
        <v>6.5440112534325534</v>
      </c>
      <c r="AB465" s="2">
        <f t="shared" si="81"/>
        <v>6.2592531752688606E-6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1.1227548624448867E-5</v>
      </c>
      <c r="J466" s="2">
        <v>2.8699801316651806E-6</v>
      </c>
      <c r="K466" s="2">
        <v>4.2565888923794829E-4</v>
      </c>
      <c r="L466" s="2">
        <v>0.99956024358200701</v>
      </c>
      <c r="M466" s="2">
        <v>7.7478594356006678E-6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4.2040398348466467E-5</v>
      </c>
      <c r="X466" s="2">
        <f t="shared" si="79"/>
        <v>3.9022623956758249E-11</v>
      </c>
      <c r="Y466" s="2">
        <v>2.1037552879201834E-4</v>
      </c>
      <c r="Z466" s="2">
        <f t="shared" si="80"/>
        <v>1.9527419987100479E-10</v>
      </c>
      <c r="AA466" s="2">
        <v>6.4188183563447829</v>
      </c>
      <c r="AB466" s="2">
        <f t="shared" si="81"/>
        <v>5.9580580776184874E-6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1.0959209976191172E-5</v>
      </c>
      <c r="J467" s="2">
        <v>2.8013875461580944E-6</v>
      </c>
      <c r="K467" s="2">
        <v>4.1752504134808075E-4</v>
      </c>
      <c r="L467" s="2">
        <v>0.99956871436113059</v>
      </c>
      <c r="M467" s="2">
        <v>7.5997643384713972E-6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4.1236824544821861E-5</v>
      </c>
      <c r="X467" s="2">
        <f t="shared" si="79"/>
        <v>3.7145484453692597E-11</v>
      </c>
      <c r="Y467" s="2">
        <v>2.0635210973841462E-4</v>
      </c>
      <c r="Z467" s="2">
        <f t="shared" si="80"/>
        <v>1.8587874233486429E-10</v>
      </c>
      <c r="AA467" s="2">
        <v>6.2959995903582264</v>
      </c>
      <c r="AB467" s="2">
        <f t="shared" si="81"/>
        <v>5.6713376329427735E-6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1.0697284627270428E-5</v>
      </c>
      <c r="J468" s="2">
        <v>2.7344343248872399E-6</v>
      </c>
      <c r="K468" s="2">
        <v>4.095452095996325E-4</v>
      </c>
      <c r="L468" s="2">
        <v>0.99957702307144924</v>
      </c>
      <c r="M468" s="2">
        <v>7.4544745057414813E-6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4.0448472291568291E-5</v>
      </c>
      <c r="X468" s="2">
        <f t="shared" si="79"/>
        <v>3.5358521811873067E-11</v>
      </c>
      <c r="Y468" s="2">
        <v>2.0240495885401466E-4</v>
      </c>
      <c r="Z468" s="2">
        <f t="shared" si="80"/>
        <v>1.7693474554199197E-10</v>
      </c>
      <c r="AA468" s="2">
        <v>6.1755104505485772</v>
      </c>
      <c r="AB468" s="2">
        <f t="shared" si="81"/>
        <v>5.3983972346636602E-6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1.0441619299697601E-5</v>
      </c>
      <c r="J469" s="2">
        <v>2.6690812870128922E-6</v>
      </c>
      <c r="K469" s="2">
        <v>4.0171651264044462E-4</v>
      </c>
      <c r="L469" s="2">
        <v>0.99958517278677383</v>
      </c>
      <c r="M469" s="2">
        <v>7.3119374298952575E-6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3.9675056679448802E-5</v>
      </c>
      <c r="X469" s="2">
        <f t="shared" si="79"/>
        <v>3.3657410440810676E-11</v>
      </c>
      <c r="Y469" s="2">
        <v>1.9853264720864975E-4</v>
      </c>
      <c r="Z469" s="2">
        <f t="shared" si="80"/>
        <v>1.6842054812900709E-10</v>
      </c>
      <c r="AA469" s="2">
        <v>6.0573072533541161</v>
      </c>
      <c r="AB469" s="2">
        <f t="shared" si="81"/>
        <v>5.1385755548987776E-6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1.0192064378830817E-5</v>
      </c>
      <c r="J470" s="2">
        <v>2.6052901881182211E-6</v>
      </c>
      <c r="K470" s="2">
        <v>3.9403612214886481E-4</v>
      </c>
      <c r="L470" s="2">
        <v>0.99959316652328523</v>
      </c>
      <c r="M470" s="2">
        <v>7.1721015704689249E-6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3.8916298046493889E-5</v>
      </c>
      <c r="X470" s="2">
        <f t="shared" si="79"/>
        <v>3.2038031893278399E-11</v>
      </c>
      <c r="Y470" s="2">
        <v>1.9473377222425234E-4</v>
      </c>
      <c r="Z470" s="2">
        <f t="shared" si="80"/>
        <v>1.6031552635775674E-10</v>
      </c>
      <c r="AA470" s="2">
        <v>5.9413471217431075</v>
      </c>
      <c r="AB470" s="2">
        <f t="shared" si="81"/>
        <v>4.8912429529661476E-6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9.9484738258212899E-6</v>
      </c>
      <c r="J471" s="2">
        <v>2.5430236978287615E-6</v>
      </c>
      <c r="K471" s="2">
        <v>3.8650126187984868E-4</v>
      </c>
      <c r="L471" s="2">
        <v>0.99960100724059753</v>
      </c>
      <c r="M471" s="2">
        <v>7.0349163366383742E-6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3.8171921883541894E-5</v>
      </c>
      <c r="X471" s="2">
        <f t="shared" si="79"/>
        <v>3.0496464964222118E-11</v>
      </c>
      <c r="Y471" s="2">
        <v>1.910069571994778E-4</v>
      </c>
      <c r="Z471" s="2">
        <f t="shared" si="80"/>
        <v>1.5260004450203113E-10</v>
      </c>
      <c r="AA471" s="2">
        <v>5.8275879706406881</v>
      </c>
      <c r="AB471" s="2">
        <f t="shared" si="81"/>
        <v>4.6557999598440886E-6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9.7107050921517895E-6</v>
      </c>
      <c r="J472" s="2">
        <v>2.4822453779667842E-6</v>
      </c>
      <c r="K472" s="2">
        <v>3.7910920672765093E-4</v>
      </c>
      <c r="L472" s="2">
        <v>0.99960869784280326</v>
      </c>
      <c r="M472" s="2">
        <v>6.9003320701102815E-6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3.7441658741404933E-5</v>
      </c>
      <c r="X472" s="2">
        <f t="shared" si="79"/>
        <v>2.9028976261929044E-11</v>
      </c>
      <c r="Y472" s="2">
        <v>1.8735085084262986E-4</v>
      </c>
      <c r="Z472" s="2">
        <f t="shared" si="80"/>
        <v>1.4525540760160341E-10</v>
      </c>
      <c r="AA472" s="2">
        <v>5.7159884926109346</v>
      </c>
      <c r="AB472" s="2">
        <f t="shared" si="81"/>
        <v>4.4316758349695966E-6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9.4786190362176496E-6</v>
      </c>
      <c r="J473" s="2">
        <v>2.4229196612277741E-6</v>
      </c>
      <c r="K473" s="2">
        <v>3.7185728180483317E-4</v>
      </c>
      <c r="L473" s="2">
        <v>0.99961624117949877</v>
      </c>
      <c r="M473" s="2">
        <v>6.7683000283114715E-6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3.6725244139653323E-5</v>
      </c>
      <c r="X473" s="2">
        <f t="shared" si="79"/>
        <v>2.7632011228983003E-11</v>
      </c>
      <c r="Y473" s="2">
        <v>1.8376412681275168E-4</v>
      </c>
      <c r="Z473" s="2">
        <f t="shared" si="80"/>
        <v>1.3826381647090514E-10</v>
      </c>
      <c r="AA473" s="2">
        <v>5.6065081437898439</v>
      </c>
      <c r="AB473" s="2">
        <f t="shared" si="81"/>
        <v>4.2183271919304936E-6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9.2520798419014776E-6</v>
      </c>
      <c r="J474" s="2">
        <v>2.3650118303665414E-6</v>
      </c>
      <c r="K474" s="2">
        <v>3.6474286153731814E-4</v>
      </c>
      <c r="L474" s="2">
        <v>0.9996236400467915</v>
      </c>
      <c r="M474" s="2">
        <v>6.638772367871608E-6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3.6022418476991492E-5</v>
      </c>
      <c r="X474" s="2">
        <f t="shared" si="79"/>
        <v>2.6302185591599535E-11</v>
      </c>
      <c r="Y474" s="2">
        <v>1.8024548326874633E-4</v>
      </c>
      <c r="Z474" s="2">
        <f t="shared" si="80"/>
        <v>1.3160832485498511E-10</v>
      </c>
      <c r="AA474" s="2">
        <v>5.4991071300650409</v>
      </c>
      <c r="AB474" s="2">
        <f t="shared" si="81"/>
        <v>4.0152366897698332E-6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9.0309549390939441E-6</v>
      </c>
      <c r="J475" s="2">
        <v>2.3084879978807868E-6</v>
      </c>
      <c r="K475" s="2">
        <v>3.5776336877522562E-4</v>
      </c>
      <c r="L475" s="2">
        <v>0.9996308971882889</v>
      </c>
      <c r="M475" s="2">
        <v>6.5117021283943454E-6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3.5332926943199227E-5</v>
      </c>
      <c r="X475" s="2">
        <f t="shared" si="79"/>
        <v>2.5036277216952538E-11</v>
      </c>
      <c r="Y475" s="2">
        <v>1.7679364242639383E-4</v>
      </c>
      <c r="Z475" s="2">
        <f t="shared" si="80"/>
        <v>1.252727986305117E-10</v>
      </c>
      <c r="AA475" s="2">
        <v>5.3937463934980956</v>
      </c>
      <c r="AB475" s="2">
        <f t="shared" si="81"/>
        <v>3.8219117867773551E-6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8.8151149261141231E-6</v>
      </c>
      <c r="J476" s="2">
        <v>2.2533150861802283E-6</v>
      </c>
      <c r="K476" s="2">
        <v>3.5091627391922817E-4</v>
      </c>
      <c r="L476" s="2">
        <v>0.99963801529606955</v>
      </c>
      <c r="M476" s="2">
        <v>6.3870432165121458E-6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3.4656519432612043E-5</v>
      </c>
      <c r="X476" s="2">
        <f t="shared" si="79"/>
        <v>2.3831218359070262E-11</v>
      </c>
      <c r="Y476" s="2">
        <v>1.7340735012313216E-4</v>
      </c>
      <c r="Z476" s="2">
        <f t="shared" si="80"/>
        <v>1.192418769544235E-10</v>
      </c>
      <c r="AA476" s="2">
        <v>5.2903875989853715</v>
      </c>
      <c r="AB476" s="2">
        <f t="shared" si="81"/>
        <v>3.637883553791008E-6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8.6044334939839808E-6</v>
      </c>
      <c r="J477" s="2">
        <v>2.1994608082296882E-6</v>
      </c>
      <c r="K477" s="2">
        <v>3.4419909406216968E-4</v>
      </c>
      <c r="L477" s="2">
        <v>0.99964499701163667</v>
      </c>
      <c r="M477" s="2">
        <v>6.264750390220068E-6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3.3992950459115284E-5</v>
      </c>
      <c r="X477" s="2">
        <f t="shared" si="79"/>
        <v>2.2684088274800709E-11</v>
      </c>
      <c r="Y477" s="2">
        <v>1.7008537539047296E-4</v>
      </c>
      <c r="Z477" s="2">
        <f t="shared" si="80"/>
        <v>1.1350093526746253E-10</v>
      </c>
      <c r="AA477" s="2">
        <v>5.1889931211534313</v>
      </c>
      <c r="AB477" s="2">
        <f t="shared" si="81"/>
        <v>3.462705544173043E-6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8.3987873525127182E-6</v>
      </c>
      <c r="J478" s="2">
        <v>2.1468936486548081E-6</v>
      </c>
      <c r="K478" s="2">
        <v>3.3760939214569265E-4</v>
      </c>
      <c r="L478" s="2">
        <v>0.99965184492685422</v>
      </c>
      <c r="M478" s="2">
        <v>6.1447792434838517E-6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3.3341979072626539E-5</v>
      </c>
      <c r="X478" s="2">
        <f t="shared" si="79"/>
        <v>2.1592106192226125E-11</v>
      </c>
      <c r="Y478" s="2">
        <v>1.6682651003392456E-4</v>
      </c>
      <c r="Z478" s="2">
        <f t="shared" si="80"/>
        <v>1.0803605006423559E-10</v>
      </c>
      <c r="AA478" s="2">
        <v>5.0895260314850344</v>
      </c>
      <c r="AB478" s="2">
        <f t="shared" si="81"/>
        <v>3.2959527177601072E-6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8.1980561581476869E-6</v>
      </c>
      <c r="J479" s="2">
        <v>2.0955828452993391E-6</v>
      </c>
      <c r="K479" s="2">
        <v>3.3114477613162507E-4</v>
      </c>
      <c r="L479" s="2">
        <v>0.99965856158486599</v>
      </c>
      <c r="M479" s="2">
        <v>6.0270861911177476E-6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3.2703368777041803E-5</v>
      </c>
      <c r="X479" s="2">
        <f t="shared" si="79"/>
        <v>2.0552624614741873E-11</v>
      </c>
      <c r="Y479" s="2">
        <v>1.6362956822029586E-4</v>
      </c>
      <c r="Z479" s="2">
        <f t="shared" si="80"/>
        <v>1.0283396534564109E-10</v>
      </c>
      <c r="AA479" s="2">
        <v>4.9919500856718688</v>
      </c>
      <c r="AB479" s="2">
        <f t="shared" si="81"/>
        <v>3.1372204162149615E-6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8.0021224435496797E-6</v>
      </c>
      <c r="J480" s="2">
        <v>2.0454983712232146E-6</v>
      </c>
      <c r="K480" s="2">
        <v>3.2480289818788064E-4</v>
      </c>
      <c r="L480" s="2">
        <v>0.99966514948099838</v>
      </c>
      <c r="M480" s="2">
        <v>5.9116284539275858E-6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3.207688744962073E-5</v>
      </c>
      <c r="X480" s="2">
        <f t="shared" si="79"/>
        <v>1.9563122944812252E-11</v>
      </c>
      <c r="Y480" s="2">
        <v>1.6049338607225814E-4</v>
      </c>
      <c r="Z480" s="2">
        <f t="shared" si="80"/>
        <v>9.7882060673499931E-11</v>
      </c>
      <c r="AA480" s="2">
        <v>4.8962297111902018</v>
      </c>
      <c r="AB480" s="2">
        <f t="shared" si="81"/>
        <v>2.9861233873297473E-6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7.8108715488513636E-6</v>
      </c>
      <c r="J481" s="2">
        <v>1.9966109171308664E-6</v>
      </c>
      <c r="K481" s="2">
        <v>3.1858145388863047E-4</v>
      </c>
      <c r="L481" s="2">
        <v>0.99967161106364644</v>
      </c>
      <c r="M481" s="2">
        <v>5.7983640441146314E-6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3.1462307261787036E-5</v>
      </c>
      <c r="X481" s="2">
        <f t="shared" si="79"/>
        <v>1.8621201412176426E-11</v>
      </c>
      <c r="Y481" s="2">
        <v>1.5741682127004233E-4</v>
      </c>
      <c r="Z481" s="2">
        <f t="shared" si="80"/>
        <v>9.316832075104276E-11</v>
      </c>
      <c r="AA481" s="2">
        <v>4.8023299950956826</v>
      </c>
      <c r="AB481" s="2">
        <f t="shared" si="81"/>
        <v>2.842294855947372E-6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7.6241915545586515E-6</v>
      </c>
      <c r="J482" s="2">
        <v>1.9488918742195065E-6</v>
      </c>
      <c r="K482" s="2">
        <v>3.1247818142850767E-4</v>
      </c>
      <c r="L482" s="2">
        <v>0.99967794873514382</v>
      </c>
      <c r="M482" s="2">
        <v>5.6872517509358904E-6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3.0859404601320306E-5</v>
      </c>
      <c r="X482" s="2">
        <f t="shared" si="79"/>
        <v>1.7724575291999961E-11</v>
      </c>
      <c r="Y482" s="2">
        <v>1.543987526601519E-4</v>
      </c>
      <c r="Z482" s="2">
        <f t="shared" si="80"/>
        <v>8.868130645653012E-11</v>
      </c>
      <c r="AA482" s="2">
        <v>4.7102166720336101</v>
      </c>
      <c r="AB482" s="2">
        <f t="shared" si="81"/>
        <v>2.705385639278383E-6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7.4419732160557148E-6</v>
      </c>
      <c r="J483" s="2">
        <v>1.9023133174373366E-6</v>
      </c>
      <c r="K483" s="2">
        <v>3.0649086085061006E-4</v>
      </c>
      <c r="L483" s="2">
        <v>0.99968416485261702</v>
      </c>
      <c r="M483" s="2">
        <v>5.5782511266165396E-6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3.0267959995915979E-5</v>
      </c>
      <c r="X483" s="2">
        <f t="shared" si="79"/>
        <v>1.6871069399156869E-11</v>
      </c>
      <c r="Y483" s="2">
        <v>1.5143807987097376E-4</v>
      </c>
      <c r="Z483" s="2">
        <f t="shared" si="80"/>
        <v>8.4410127260740136E-11</v>
      </c>
      <c r="AA483" s="2">
        <v>4.6198561124610125</v>
      </c>
      <c r="AB483" s="2">
        <f t="shared" si="81"/>
        <v>2.5750633044964185E-6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7.2641098996753428E-6</v>
      </c>
      <c r="J484" s="2">
        <v>1.8568479891418819E-6</v>
      </c>
      <c r="K484" s="2">
        <v>3.0061731328807006E-4</v>
      </c>
      <c r="L484" s="2">
        <v>0.99969026172882425</v>
      </c>
      <c r="M484" s="2">
        <v>5.471322472510255E-6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2.9687758038090308E-5</v>
      </c>
      <c r="X484" s="2">
        <f t="shared" si="79"/>
        <v>1.605861284548435E-11</v>
      </c>
      <c r="Y484" s="2">
        <v>1.485337229351698E-4</v>
      </c>
      <c r="Z484" s="2">
        <f t="shared" si="80"/>
        <v>8.0344414962355437E-11</v>
      </c>
      <c r="AA484" s="2">
        <v>4.5312153110769691</v>
      </c>
      <c r="AB484" s="2">
        <f t="shared" si="81"/>
        <v>2.4510113665961641E-6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7.0904975202972125E-6</v>
      </c>
      <c r="J485" s="2">
        <v>1.8124692831488975E-6</v>
      </c>
      <c r="K485" s="2">
        <v>2.9485540021896404E-4</v>
      </c>
      <c r="L485" s="2">
        <v>0.99969624163297877</v>
      </c>
      <c r="M485" s="2">
        <v>5.3664268255032894E-6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2.9118587311408035E-5</v>
      </c>
      <c r="X485" s="2">
        <f t="shared" si="79"/>
        <v>1.5285234047477209E-11</v>
      </c>
      <c r="Y485" s="2">
        <v>1.4568462191873611E-4</v>
      </c>
      <c r="Z485" s="2">
        <f t="shared" si="80"/>
        <v>7.6474298678414527E-11</v>
      </c>
      <c r="AA485" s="2">
        <v>4.4442618754576504</v>
      </c>
      <c r="AB485" s="2">
        <f t="shared" si="81"/>
        <v>2.332928524593501E-6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6.9210344804375662E-6</v>
      </c>
      <c r="J486" s="2">
        <v>1.7691512291625009E-6</v>
      </c>
      <c r="K486" s="2">
        <v>2.8920302273433755E-4</v>
      </c>
      <c r="L486" s="2">
        <v>0.99970210679155724</v>
      </c>
      <c r="M486" s="2">
        <v>5.2635259446581706E-6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2.8560240318010173E-5</v>
      </c>
      <c r="X486" s="2">
        <f t="shared" si="79"/>
        <v>1.4549055972484462E-11</v>
      </c>
      <c r="Y486" s="2">
        <v>1.4288973655661604E-4</v>
      </c>
      <c r="Z486" s="2">
        <f t="shared" si="80"/>
        <v>7.2790381029980291E-11</v>
      </c>
      <c r="AA486" s="2">
        <v>4.3589640148925888</v>
      </c>
      <c r="AB486" s="2">
        <f t="shared" si="81"/>
        <v>2.220527934238907E-6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6.7556216107946461E-6</v>
      </c>
      <c r="J487" s="2">
        <v>1.7268684775774275E-6</v>
      </c>
      <c r="K487" s="2">
        <v>2.8365812081912489E-4</v>
      </c>
      <c r="L487" s="2">
        <v>0.99970785938909368</v>
      </c>
      <c r="M487" s="2">
        <v>5.1625822980930071E-6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2.8012513407420285E-5</v>
      </c>
      <c r="X487" s="2">
        <f t="shared" si="79"/>
        <v>1.384829161203957E-11</v>
      </c>
      <c r="Y487" s="2">
        <v>1.4014804589475662E-4</v>
      </c>
      <c r="Z487" s="2">
        <f t="shared" si="80"/>
        <v>6.9283715466031332E-11</v>
      </c>
      <c r="AA487" s="2">
        <v>4.275290529418772</v>
      </c>
      <c r="AB487" s="2">
        <f t="shared" si="81"/>
        <v>2.1135365155023593E-6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6.5941621122150897E-6</v>
      </c>
      <c r="J488" s="2">
        <v>1.6855962846445115E-6</v>
      </c>
      <c r="K488" s="2">
        <v>2.782186726457471E-4</v>
      </c>
      <c r="L488" s="2">
        <v>0.99971350156895855</v>
      </c>
      <c r="M488" s="2">
        <v>5.0635590500924007E-6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2.7475206706607411E-5</v>
      </c>
      <c r="X488" s="2">
        <f t="shared" si="79"/>
        <v>1.3181239671494366E-11</v>
      </c>
      <c r="Y488" s="2">
        <v>1.3745854793849948E-4</v>
      </c>
      <c r="Z488" s="2">
        <f t="shared" si="80"/>
        <v>6.5945784671284324E-11</v>
      </c>
      <c r="AA488" s="2">
        <v>4.193210799049214</v>
      </c>
      <c r="AB488" s="2">
        <f t="shared" si="81"/>
        <v>2.0116942931706497E-6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6.436561499047337E-6</v>
      </c>
      <c r="J489" s="2">
        <v>1.6453104979907126E-6</v>
      </c>
      <c r="K489" s="2">
        <v>2.728826938801737E-4</v>
      </c>
      <c r="L489" s="2">
        <v>0.99971903543412399</v>
      </c>
      <c r="M489" s="2">
        <v>4.9664200484460826E-6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2.6948124051284697E-5</v>
      </c>
      <c r="X489" s="2">
        <f t="shared" si="79"/>
        <v>1.2546280465643835E-11</v>
      </c>
      <c r="Y489" s="2">
        <v>1.3482025930719818E-4</v>
      </c>
      <c r="Z489" s="2">
        <f t="shared" si="80"/>
        <v>6.2768480006247354E-11</v>
      </c>
      <c r="AA489" s="2">
        <v>4.1126947731926631</v>
      </c>
      <c r="AB489" s="2">
        <f t="shared" si="81"/>
        <v>1.914753768977204E-6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6.2827275438488868E-6</v>
      </c>
      <c r="J490" s="2">
        <v>1.6059875424852142E-6</v>
      </c>
      <c r="K490" s="2">
        <v>2.6764823700023844E-4</v>
      </c>
      <c r="L490" s="2">
        <v>0.99972446304791462</v>
      </c>
      <c r="M490" s="2">
        <v>4.871129812011396E-6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2.6431072918422577E-5</v>
      </c>
      <c r="X490" s="2">
        <f t="shared" si="79"/>
        <v>1.1941872010518006E-11</v>
      </c>
      <c r="Y490" s="2">
        <v>1.3223221489495722E-4</v>
      </c>
      <c r="Z490" s="2">
        <f t="shared" si="80"/>
        <v>5.9744081930259132E-11</v>
      </c>
      <c r="AA490" s="2">
        <v>4.033712960261215</v>
      </c>
      <c r="AB490" s="2">
        <f t="shared" si="81"/>
        <v>1.822479323759588E-6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6.1325702234150542E-6</v>
      </c>
      <c r="J491" s="2">
        <v>1.5676044064433219E-6</v>
      </c>
      <c r="K491" s="2">
        <v>2.6251339062600135E-4</v>
      </c>
      <c r="L491" s="2">
        <v>0.9997297864347453</v>
      </c>
      <c r="M491" s="2">
        <v>4.7776535184958465E-6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2.5923864359956106E-5</v>
      </c>
      <c r="X491" s="2">
        <f t="shared" si="79"/>
        <v>1.1366546301985003E-11</v>
      </c>
      <c r="Y491" s="2">
        <v>1.296934675373875E-4</v>
      </c>
      <c r="Z491" s="2">
        <f t="shared" si="80"/>
        <v>5.6865241360613258E-11</v>
      </c>
      <c r="AA491" s="2">
        <v>3.9562364174626237</v>
      </c>
      <c r="AB491" s="2">
        <f t="shared" si="81"/>
        <v>1.7346466482115292E-6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5.9860016660976399E-6</v>
      </c>
      <c r="J492" s="2">
        <v>1.53013862816009E-6</v>
      </c>
      <c r="K492" s="2">
        <v>2.5747627886195379E-4</v>
      </c>
      <c r="L492" s="2">
        <v>0.99973500758084499</v>
      </c>
      <c r="M492" s="2">
        <v>4.6859569924559904E-6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2.542631293766611E-5</v>
      </c>
      <c r="X492" s="2">
        <f t="shared" si="79"/>
        <v>1.0818905772254829E-11</v>
      </c>
      <c r="Y492" s="2">
        <v>1.2720308768427693E-4</v>
      </c>
      <c r="Z492" s="2">
        <f t="shared" si="80"/>
        <v>5.4124961923102277E-11</v>
      </c>
      <c r="AA492" s="2">
        <v>3.8802367407741425</v>
      </c>
      <c r="AB492" s="2">
        <f t="shared" si="81"/>
        <v>1.651042200864613E-6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5.8429361003826841E-6</v>
      </c>
      <c r="J493" s="2">
        <v>1.4935682827657927E-6</v>
      </c>
      <c r="K493" s="2">
        <v>2.5253506065086564E-4</v>
      </c>
      <c r="L493" s="2">
        <v>0.99974012843496718</v>
      </c>
      <c r="M493" s="2">
        <v>4.5960066935089789E-6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2.493823665921426E-5</v>
      </c>
      <c r="X493" s="2">
        <f t="shared" si="79"/>
        <v>1.029761991579699E-11</v>
      </c>
      <c r="Y493" s="2">
        <v>1.2476016307807458E-4</v>
      </c>
      <c r="Z493" s="2">
        <f t="shared" si="80"/>
        <v>5.1516583051439362E-11</v>
      </c>
      <c r="AA493" s="2">
        <v>3.8056860550948133</v>
      </c>
      <c r="AB493" s="2">
        <f t="shared" si="81"/>
        <v>1.5714626919997314E-6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5.7032898046972148E-6</v>
      </c>
      <c r="J494" s="2">
        <v>1.457871969395552E-6</v>
      </c>
      <c r="K494" s="2">
        <v>2.4768792913907711E-4</v>
      </c>
      <c r="L494" s="2">
        <v>0.999745150909088</v>
      </c>
      <c r="M494" s="2">
        <v>4.5077697047531593E-6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2.4459456915312491E-5</v>
      </c>
      <c r="X494" s="2">
        <f t="shared" si="79"/>
        <v>9.8014220765889352E-12</v>
      </c>
      <c r="Y494" s="2">
        <v>1.2236379843808966E-4</v>
      </c>
      <c r="Z494" s="2">
        <f t="shared" si="80"/>
        <v>4.9033763895041416E-11</v>
      </c>
      <c r="AA494" s="2">
        <v>3.7325570045731333</v>
      </c>
      <c r="AB494" s="2">
        <f t="shared" si="81"/>
        <v>1.4957145922502744E-6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5.5669810584156136E-6</v>
      </c>
      <c r="J495" s="2">
        <v>1.423028798665611E-6</v>
      </c>
      <c r="K495" s="2">
        <v>2.4293311105304079E-4</v>
      </c>
      <c r="L495" s="2">
        <v>0.99975007687909101</v>
      </c>
      <c r="M495" s="2">
        <v>4.4212137213941645E-6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2.3989798418007385E-5</v>
      </c>
      <c r="X495" s="2">
        <f t="shared" si="79"/>
        <v>9.3291063889975878E-12</v>
      </c>
      <c r="Y495" s="2">
        <v>1.2001311515030787E-4</v>
      </c>
      <c r="Z495" s="2">
        <f t="shared" si="80"/>
        <v>4.6670467996589215E-11</v>
      </c>
      <c r="AA495" s="2">
        <v>3.6608227431071056</v>
      </c>
      <c r="AB495" s="2">
        <f t="shared" si="81"/>
        <v>1.4236136647181084E-6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5.4339300940369339E-6</v>
      </c>
      <c r="J496" s="2">
        <v>1.3890183804489236E-6</v>
      </c>
      <c r="K496" s="2">
        <v>2.3826886608692289E-4</v>
      </c>
      <c r="L496" s="2">
        <v>0.99975490818543977</v>
      </c>
      <c r="M496" s="2">
        <v>4.3363070395729891E-6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2.3529089140060609E-5</v>
      </c>
      <c r="X496" s="2">
        <f t="shared" si="79"/>
        <v>8.8795248649621298E-12</v>
      </c>
      <c r="Y496" s="2">
        <v>1.1770725096272847E-4</v>
      </c>
      <c r="Z496" s="2">
        <f t="shared" si="80"/>
        <v>4.4420948702614868E-11</v>
      </c>
      <c r="AA496" s="2">
        <v>3.5904569250137128</v>
      </c>
      <c r="AB496" s="2">
        <f t="shared" si="81"/>
        <v>1.3549845194794738E-6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5.3040590505051798E-6</v>
      </c>
      <c r="J497" s="2">
        <v>1.3558208119429086E-6</v>
      </c>
      <c r="K497" s="2">
        <v>2.3369348630107519E-4</v>
      </c>
      <c r="L497" s="2">
        <v>0.99975964663383765</v>
      </c>
      <c r="M497" s="2">
        <v>4.2530185453926214E-6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2.3077160255406658E-5</v>
      </c>
      <c r="X497" s="2">
        <f t="shared" si="79"/>
        <v>8.4515846204953441E-12</v>
      </c>
      <c r="Y497" s="2">
        <v>1.1544535968612828E-4</v>
      </c>
      <c r="Z497" s="2">
        <f t="shared" si="80"/>
        <v>4.2279735272117939E-11</v>
      </c>
      <c r="AA497" s="2">
        <v>3.5214336958649097</v>
      </c>
      <c r="AB497" s="2">
        <f t="shared" si="81"/>
        <v>1.289660189411442E-6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5.177291927645232E-6</v>
      </c>
      <c r="J498" s="2">
        <v>1.3234166660223854E-6</v>
      </c>
      <c r="K498" s="2">
        <v>2.2920529553119249E-4</v>
      </c>
      <c r="L498" s="2">
        <v>0.9997642939958763</v>
      </c>
      <c r="M498" s="2">
        <v>4.1713177041398257E-6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2.263384608066956E-5</v>
      </c>
      <c r="X498" s="2">
        <f t="shared" si="79"/>
        <v>8.0442452348538563E-12</v>
      </c>
      <c r="Y498" s="2">
        <v>1.1322661090015925E-4</v>
      </c>
      <c r="Z498" s="2">
        <f t="shared" si="80"/>
        <v>4.0241619649881155E-11</v>
      </c>
      <c r="AA498" s="2">
        <v>3.4537276834872674</v>
      </c>
      <c r="AB498" s="2">
        <f t="shared" si="81"/>
        <v>1.2274817263206122E-6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5.0535545416877522E-6</v>
      </c>
      <c r="J499" s="2">
        <v>1.2917869798708739E-6</v>
      </c>
      <c r="K499" s="2">
        <v>2.2480264880797346E-4</v>
      </c>
      <c r="L499" s="2">
        <v>0.99976885200967158</v>
      </c>
      <c r="M499" s="2">
        <v>4.0911745496987469E-6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2.2198984017720375E-5</v>
      </c>
      <c r="X499" s="2">
        <f t="shared" si="79"/>
        <v>7.6565162360433931E-12</v>
      </c>
      <c r="Y499" s="2">
        <v>1.1105018966468816E-4</v>
      </c>
      <c r="Z499" s="2">
        <f t="shared" si="80"/>
        <v>3.8301643872740465E-11</v>
      </c>
      <c r="AA499" s="2">
        <v>3.3873139891224606</v>
      </c>
      <c r="AB499" s="2">
        <f t="shared" si="81"/>
        <v>1.1682978164041364E-6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4.9327744818570522E-6</v>
      </c>
      <c r="J500" s="2">
        <v>1.2609132438836065E-6</v>
      </c>
      <c r="K500" s="2">
        <v>2.204839317871051E-4</v>
      </c>
      <c r="L500" s="2">
        <v>0.99977332238048822</v>
      </c>
      <c r="M500" s="2">
        <v>4.0125596741530592E-6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2.1772414497257773E-5</v>
      </c>
      <c r="X500" s="2">
        <f t="shared" si="79"/>
        <v>7.2874547066278096E-12</v>
      </c>
      <c r="Y500" s="2">
        <v>1.0891529623628857E-4</v>
      </c>
      <c r="Z500" s="2">
        <f t="shared" si="80"/>
        <v>3.6455088078580876E-11</v>
      </c>
      <c r="AA500" s="2">
        <v>3.3221681787458253</v>
      </c>
      <c r="AB500" s="2">
        <f t="shared" si="81"/>
        <v>1.1119644141195117E-6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4.8148810679965041E-6</v>
      </c>
      <c r="J501" s="2">
        <v>1.230777390835759E-6</v>
      </c>
      <c r="K501" s="2">
        <v>2.1624756018939482E-4</v>
      </c>
      <c r="L501" s="2">
        <v>0.9997777067813528</v>
      </c>
      <c r="M501" s="2">
        <v>3.9354442175734221E-6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2.1353980923394093E-5</v>
      </c>
      <c r="X501" s="2">
        <f t="shared" si="79"/>
        <v>6.9361630040972598E-12</v>
      </c>
      <c r="Y501" s="2">
        <v>1.0682114578979647E-4</v>
      </c>
      <c r="Z501" s="2">
        <f t="shared" si="80"/>
        <v>3.4697459089267536E-11</v>
      </c>
      <c r="AA501" s="2">
        <v>3.2582662745402584</v>
      </c>
      <c r="AB501" s="2">
        <f t="shared" si="81"/>
        <v>1.0583443935835374E-6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4.6998053092067107E-6</v>
      </c>
      <c r="J502" s="2">
        <v>1.2013617853095605E-6</v>
      </c>
      <c r="K502" s="2">
        <v>2.12091979250876E-4</v>
      </c>
      <c r="L502" s="2">
        <v>0.99978200685365559</v>
      </c>
      <c r="M502" s="2">
        <v>3.8597998579870666E-6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2.094352961922966E-5</v>
      </c>
      <c r="X502" s="2">
        <f t="shared" si="79"/>
        <v>6.6017865903247405E-12</v>
      </c>
      <c r="Y502" s="2">
        <v>1.047669681448423E-4</v>
      </c>
      <c r="Z502" s="2">
        <f t="shared" si="80"/>
        <v>3.3024479540093836E-11</v>
      </c>
      <c r="AA502" s="2">
        <v>3.1955847465227918</v>
      </c>
      <c r="AB502" s="2">
        <f t="shared" si="81"/>
        <v>1.0073072166627673E-6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4.5874798634722217E-6</v>
      </c>
      <c r="J503" s="2">
        <v>1.1726492133740956E-6</v>
      </c>
      <c r="K503" s="2">
        <v>2.080156631827163E-4</v>
      </c>
      <c r="L503" s="2">
        <v>0.99978622420774144</v>
      </c>
      <c r="M503" s="2">
        <v>3.7855988015263958E-6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2.0540909773398418E-5</v>
      </c>
      <c r="X503" s="2">
        <f t="shared" si="79"/>
        <v>3.1417559824506042E-12</v>
      </c>
      <c r="Y503" s="2">
        <v>1.0275200749727389E-4</v>
      </c>
      <c r="Z503" s="2">
        <f t="shared" si="80"/>
        <v>1.5716038764818541E-11</v>
      </c>
      <c r="AA503" s="2">
        <v>3.1341005043211854</v>
      </c>
      <c r="AB503" s="2">
        <f t="shared" si="81"/>
        <v>4.7936430847889658E-7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9F393-65AE-044A-B5E7-AFD8A8E0494F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m_P_A</f>
        <v>0.88700413712983339</v>
      </c>
      <c r="C3" s="52">
        <v>0.10447643295624999</v>
      </c>
      <c r="D3" s="52">
        <v>6.2450974687500004E-3</v>
      </c>
      <c r="E3" s="52">
        <v>2.7633111250000003E-4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0.34825477652083336</v>
      </c>
      <c r="C4" s="50">
        <v>0.56655315617262492</v>
      </c>
      <c r="D4" s="50">
        <v>7.9378600538124996E-2</v>
      </c>
      <c r="E4" s="50">
        <v>3.8154654357499995E-3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0.88700413712983339</v>
      </c>
      <c r="J4" s="2">
        <v>0.10447643295624999</v>
      </c>
      <c r="K4" s="2">
        <v>6.2450974687500004E-3</v>
      </c>
      <c r="L4" s="2">
        <v>2.7633111250000003E-4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2.7633111250000003E-4</v>
      </c>
      <c r="X4" s="2">
        <f t="shared" ref="X4:X67" si="9">W4*V4</f>
        <v>7.8666698569689851E-3</v>
      </c>
      <c r="Y4" s="2">
        <f t="shared" si="2"/>
        <v>7.6341746265962329E-3</v>
      </c>
      <c r="Z4" s="2">
        <v>8.2224174484028557E-3</v>
      </c>
      <c r="AA4" s="2">
        <f t="shared" si="3"/>
        <v>7.9794082877738728E-3</v>
      </c>
      <c r="AB4" s="2">
        <v>3614.2488332159169</v>
      </c>
      <c r="AC4" s="2">
        <f t="shared" ref="AC4:AC67" si="10">AB4*S4</f>
        <v>3507.4316373272936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0.82316075609631301</v>
      </c>
      <c r="J5" s="2">
        <v>0.15186248110178249</v>
      </c>
      <c r="K5" s="2">
        <v>1.9952940666940706E-2</v>
      </c>
      <c r="L5" s="2">
        <v>1.0323635888869751E-3</v>
      </c>
      <c r="M5" s="2">
        <v>3.9914585460769638E-3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7.5603247638697502E-4</v>
      </c>
      <c r="X5" s="2">
        <f t="shared" si="9"/>
        <v>2.1522939777123471E-2</v>
      </c>
      <c r="Y5" s="2">
        <f t="shared" si="2"/>
        <v>2.0269541340564561E-2</v>
      </c>
      <c r="Z5" s="2">
        <v>1.7308666264100016E-2</v>
      </c>
      <c r="AA5" s="2">
        <f t="shared" si="3"/>
        <v>1.6300688011175572E-2</v>
      </c>
      <c r="AB5" s="2">
        <v>4614.8506078285445</v>
      </c>
      <c r="AC5" s="2">
        <f t="shared" si="10"/>
        <v>4346.1026302426362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0.78303383059835197</v>
      </c>
      <c r="J6" s="2">
        <v>0.17203906751893297</v>
      </c>
      <c r="K6" s="2">
        <v>3.6749631024887409E-2</v>
      </c>
      <c r="L6" s="2">
        <v>2.1980485824049972E-3</v>
      </c>
      <c r="M6" s="2">
        <v>5.9794222754228927E-3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1.1656849935180221E-3</v>
      </c>
      <c r="X6" s="2">
        <f t="shared" si="9"/>
        <v>3.3185039926437197E-2</v>
      </c>
      <c r="Y6" s="2">
        <f t="shared" si="2"/>
        <v>3.0328842873241779E-2</v>
      </c>
      <c r="Z6" s="2">
        <v>2.6576133702719391E-2</v>
      </c>
      <c r="AA6" s="2">
        <f t="shared" si="3"/>
        <v>2.4288757374852969E-2</v>
      </c>
      <c r="AB6" s="2">
        <v>5310.9327791715914</v>
      </c>
      <c r="AC6" s="2">
        <f t="shared" si="10"/>
        <v>4853.8270897641105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0.75446767426501793</v>
      </c>
      <c r="J7" s="2">
        <v>0.17927785819283112</v>
      </c>
      <c r="K7" s="2">
        <v>5.4561715918212357E-2</v>
      </c>
      <c r="L7" s="2">
        <v>3.7316666135211256E-3</v>
      </c>
      <c r="M7" s="2">
        <v>7.9610850104177774E-3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1.5336180311161284E-3</v>
      </c>
      <c r="X7" s="2">
        <f t="shared" si="9"/>
        <v>4.3659458496499805E-2</v>
      </c>
      <c r="Y7" s="2">
        <f t="shared" si="2"/>
        <v>3.8722465996550222E-2</v>
      </c>
      <c r="Z7" s="2">
        <v>3.5706475786436168E-2</v>
      </c>
      <c r="AA7" s="2">
        <f t="shared" si="3"/>
        <v>3.1668803098136578E-2</v>
      </c>
      <c r="AB7" s="2">
        <v>5850.5474094070678</v>
      </c>
      <c r="AC7" s="2">
        <f t="shared" si="10"/>
        <v>5188.970063385751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0.73165031884387244</v>
      </c>
      <c r="J8" s="2">
        <v>0.18039452777902376</v>
      </c>
      <c r="K8" s="2">
        <v>7.2414121760666195E-2</v>
      </c>
      <c r="L8" s="2">
        <v>5.6053074066806183E-3</v>
      </c>
      <c r="M8" s="2">
        <v>9.935724209757274E-3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1.8736407931594927E-3</v>
      </c>
      <c r="X8" s="2">
        <f t="shared" si="9"/>
        <v>5.1879054931123832E-2</v>
      </c>
      <c r="Y8" s="2">
        <f t="shared" si="2"/>
        <v>4.4652716388612013E-2</v>
      </c>
      <c r="Z8" s="2">
        <v>4.4555118901960705E-2</v>
      </c>
      <c r="AA8" s="2">
        <f t="shared" si="3"/>
        <v>3.834894622948444E-2</v>
      </c>
      <c r="AB8" s="2">
        <v>6304.794369690112</v>
      </c>
      <c r="AC8" s="2">
        <f t="shared" si="10"/>
        <v>5426.5868037120745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0.71180011570414181</v>
      </c>
      <c r="J9" s="2">
        <v>0.17864330455358696</v>
      </c>
      <c r="K9" s="2">
        <v>8.9855979356906035E-2</v>
      </c>
      <c r="L9" s="2">
        <v>7.79792584482231E-3</v>
      </c>
      <c r="M9" s="2">
        <v>1.1902674540543284E-2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2.1926184381416917E-3</v>
      </c>
      <c r="X9" s="2">
        <f t="shared" si="9"/>
        <v>6.0711195449332199E-2</v>
      </c>
      <c r="Y9" s="2">
        <f t="shared" si="2"/>
        <v>5.0710253057994759E-2</v>
      </c>
      <c r="Z9" s="2">
        <v>5.3060271374848103E-2</v>
      </c>
      <c r="AA9" s="2">
        <f t="shared" si="3"/>
        <v>4.4319664088808837E-2</v>
      </c>
      <c r="AB9" s="2">
        <v>6708.0045469021379</v>
      </c>
      <c r="AC9" s="2">
        <f t="shared" si="10"/>
        <v>5602.9963760387227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0.69358303154332046</v>
      </c>
      <c r="J10" s="2">
        <v>0.17557726509055691</v>
      </c>
      <c r="K10" s="2">
        <v>0.10668637230368405</v>
      </c>
      <c r="L10" s="2">
        <v>1.0292017015053338E-2</v>
      </c>
      <c r="M10" s="2">
        <v>1.3861314047385657E-2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2.4940911702310276E-3</v>
      </c>
      <c r="X10" s="2">
        <f t="shared" si="9"/>
        <v>6.9058644162767246E-2</v>
      </c>
      <c r="Y10" s="2">
        <f t="shared" si="2"/>
        <v>5.5977849006400147E-2</v>
      </c>
      <c r="Z10" s="2">
        <v>6.1199467502615915E-2</v>
      </c>
      <c r="AA10" s="2">
        <f t="shared" si="3"/>
        <v>4.9607324219384887E-2</v>
      </c>
      <c r="AB10" s="2">
        <v>7076.9343567350206</v>
      </c>
      <c r="AC10" s="2">
        <f t="shared" si="10"/>
        <v>5736.4514993345674</v>
      </c>
    </row>
    <row r="11" spans="1:29" x14ac:dyDescent="0.2">
      <c r="A11" s="90" t="s">
        <v>45</v>
      </c>
      <c r="B11" s="2">
        <f>c_S1+c_trtA</f>
        <v>16000</v>
      </c>
      <c r="C11" s="91">
        <f>dw_trtA*(1/r_H)*(1-EXP(-r_H))*Delta_t</f>
        <v>4.9257444085819752E-2</v>
      </c>
      <c r="H11" s="2">
        <f t="shared" si="11"/>
        <v>8</v>
      </c>
      <c r="I11" s="2" cm="1">
        <f t="array" ref="I11:M11">MMULT(_xlfn.ANCHORARRAY(I10),_xlfn.ANCHORARRAY($B$3))</f>
        <v>0.67635663963822801</v>
      </c>
      <c r="J11" s="2">
        <v>0.17193693478384098</v>
      </c>
      <c r="K11" s="2">
        <v>0.12282334838714166</v>
      </c>
      <c r="L11" s="2">
        <v>1.3072020198388557E-2</v>
      </c>
      <c r="M11" s="2">
        <v>1.5811056992401235E-2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2.7800031833352199E-3</v>
      </c>
      <c r="X11" s="2">
        <f t="shared" si="9"/>
        <v>7.6975233664583226E-2</v>
      </c>
      <c r="Y11" s="2">
        <f t="shared" si="2"/>
        <v>6.0550863412669263E-2</v>
      </c>
      <c r="Z11" s="2">
        <v>6.8968816107530181E-2</v>
      </c>
      <c r="AA11" s="2">
        <f t="shared" si="3"/>
        <v>5.4252792294958926E-2</v>
      </c>
      <c r="AB11" s="2">
        <v>7419.9346422707367</v>
      </c>
      <c r="AC11" s="2">
        <f t="shared" si="10"/>
        <v>5836.7273169030523</v>
      </c>
    </row>
    <row r="12" spans="1:29" x14ac:dyDescent="0.2">
      <c r="A12" s="90" t="s">
        <v>46</v>
      </c>
      <c r="B12" s="2">
        <f>c_S2+c_trtA</f>
        <v>27000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0.65980899633316381</v>
      </c>
      <c r="J12" s="2">
        <v>0.16807474218010976</v>
      </c>
      <c r="K12" s="2">
        <v>0.13824136265167386</v>
      </c>
      <c r="L12" s="2">
        <v>1.6123548936703921E-2</v>
      </c>
      <c r="M12" s="2">
        <v>1.775134989834919E-2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3.0515287383153632E-3</v>
      </c>
      <c r="X12" s="2">
        <f t="shared" si="9"/>
        <v>8.4493477947824358E-2</v>
      </c>
      <c r="Y12" s="2">
        <f t="shared" si="2"/>
        <v>6.4500588470572218E-2</v>
      </c>
      <c r="Z12" s="2">
        <v>7.6373094126798879E-2</v>
      </c>
      <c r="AA12" s="2">
        <f t="shared" si="3"/>
        <v>5.830165397545662E-2</v>
      </c>
      <c r="AB12" s="2">
        <v>7741.3306591432774</v>
      </c>
      <c r="AC12" s="2">
        <f t="shared" si="10"/>
        <v>5909.5730840711731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0.64378614123973021</v>
      </c>
      <c r="J13" s="2">
        <v>0.16415776602437376</v>
      </c>
      <c r="K13" s="2">
        <v>0.15294140769651884</v>
      </c>
      <c r="L13" s="2">
        <v>1.9433015901378276E-2</v>
      </c>
      <c r="M13" s="2">
        <v>1.9681669137999472E-2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3.3094669646743548E-3</v>
      </c>
      <c r="X13" s="2">
        <f t="shared" si="9"/>
        <v>8.8649079836957093E-2</v>
      </c>
      <c r="Y13" s="2">
        <f t="shared" si="2"/>
        <v>6.5672853589886102E-2</v>
      </c>
      <c r="Z13" s="2">
        <v>8.3421020361377052E-2</v>
      </c>
      <c r="AA13" s="2">
        <f t="shared" si="3"/>
        <v>6.1799811871568702E-2</v>
      </c>
      <c r="AB13" s="2">
        <v>8043.5145466754493</v>
      </c>
      <c r="AC13" s="2">
        <f t="shared" si="10"/>
        <v>5958.782134495621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0.62820969682746952</v>
      </c>
      <c r="J14" s="2">
        <v>0.16026458007475181</v>
      </c>
      <c r="K14" s="2">
        <v>0.16693675726809556</v>
      </c>
      <c r="L14" s="2">
        <v>2.2987446551853113E-2</v>
      </c>
      <c r="M14" s="2">
        <v>2.1601519277830626E-2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3.554430650474838E-3</v>
      </c>
      <c r="X14" s="2">
        <f t="shared" si="9"/>
        <v>9.5210802788562102E-2</v>
      </c>
      <c r="Y14" s="2">
        <f t="shared" si="2"/>
        <v>6.8449305803803914E-2</v>
      </c>
      <c r="Z14" s="2">
        <v>9.0123003461982265E-2</v>
      </c>
      <c r="AA14" s="2">
        <f t="shared" si="3"/>
        <v>6.4791566116986693E-2</v>
      </c>
      <c r="AB14" s="2">
        <v>8327.9451210895477</v>
      </c>
      <c r="AC14" s="2">
        <f t="shared" si="10"/>
        <v>5987.1573982698919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0.61303750558918169</v>
      </c>
      <c r="J15" s="2">
        <v>0.15643151193709226</v>
      </c>
      <c r="K15" s="2">
        <v>0.18024616750283401</v>
      </c>
      <c r="L15" s="2">
        <v>2.6774383173545302E-2</v>
      </c>
      <c r="M15" s="2">
        <v>2.3510431797347357E-2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3.7869366216921885E-3</v>
      </c>
      <c r="X15" s="2">
        <f t="shared" si="9"/>
        <v>0.10143882700666887</v>
      </c>
      <c r="Y15" s="2">
        <f t="shared" si="2"/>
        <v>7.0771468146967623E-2</v>
      </c>
      <c r="Z15" s="2">
        <v>9.6490071627043039E-2</v>
      </c>
      <c r="AA15" s="2">
        <f t="shared" si="3"/>
        <v>6.7318838675086021E-2</v>
      </c>
      <c r="AB15" s="2">
        <v>8595.6257247483591</v>
      </c>
      <c r="AC15" s="2">
        <f t="shared" si="10"/>
        <v>5996.9645759240784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0.59824482490382569</v>
      </c>
      <c r="J16" s="2">
        <v>0.15267473866517012</v>
      </c>
      <c r="K16" s="2">
        <v>0.19289064014607998</v>
      </c>
      <c r="L16" s="2">
        <v>3.078183228223557E-2</v>
      </c>
      <c r="M16" s="2">
        <v>2.5407964002689284E-2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4.0074491086902683E-3</v>
      </c>
      <c r="X16" s="2">
        <f t="shared" si="9"/>
        <v>0.10734558760394899</v>
      </c>
      <c r="Y16" s="2">
        <f t="shared" si="2"/>
        <v>7.2679068034298633E-2</v>
      </c>
      <c r="Z16" s="2">
        <v>0.10253336661985188</v>
      </c>
      <c r="AA16" s="2">
        <f t="shared" si="3"/>
        <v>6.9420920735411354E-2</v>
      </c>
      <c r="AB16" s="2">
        <v>8847.3327523945336</v>
      </c>
      <c r="AC16" s="2">
        <f t="shared" si="10"/>
        <v>5990.1474609814877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0.5838153417004216</v>
      </c>
      <c r="J17" s="2">
        <v>0.14900084039907088</v>
      </c>
      <c r="K17" s="2">
        <v>0.20489188691983687</v>
      </c>
      <c r="L17" s="2">
        <v>3.4998232933174882E-2</v>
      </c>
      <c r="M17" s="2">
        <v>2.7293698047496404E-2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4.2164006509393115E-3</v>
      </c>
      <c r="X17" s="2">
        <f t="shared" si="9"/>
        <v>0.1129426708045403</v>
      </c>
      <c r="Y17" s="2">
        <f t="shared" si="2"/>
        <v>7.4208622673542057E-2</v>
      </c>
      <c r="Z17" s="2">
        <v>0.10826390720061704</v>
      </c>
      <c r="AA17" s="2">
        <f t="shared" si="3"/>
        <v>7.1134455926917847E-2</v>
      </c>
      <c r="AB17" s="2">
        <v>9083.725076621573</v>
      </c>
      <c r="AC17" s="2">
        <f t="shared" si="10"/>
        <v>5968.432673668487</v>
      </c>
    </row>
    <row r="18" spans="1:29" x14ac:dyDescent="0.2">
      <c r="A18" s="97">
        <v>0</v>
      </c>
      <c r="B18" s="91">
        <v>88.871895100000003</v>
      </c>
      <c r="D18" s="90" t="s">
        <v>95</v>
      </c>
      <c r="E18" s="101">
        <f>SUM(Y3:Y503)</f>
        <v>2.8651310235728809</v>
      </c>
      <c r="H18" s="2">
        <f t="shared" si="11"/>
        <v>15</v>
      </c>
      <c r="I18" s="2" cm="1">
        <f t="array" ref="I18:M18">MMULT(_xlfn.ANCHORARRAY(I17),_xlfn.ANCHORARRAY($B$3))</f>
        <v>0.56973687778273607</v>
      </c>
      <c r="J18" s="2">
        <v>0.14541184080646144</v>
      </c>
      <c r="K18" s="2">
        <v>0.21627160619120611</v>
      </c>
      <c r="L18" s="2">
        <v>3.9412435200547685E-2</v>
      </c>
      <c r="M18" s="2">
        <v>2.9167240019049311E-2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4.4142022673728035E-3</v>
      </c>
      <c r="X18" s="2">
        <f t="shared" si="9"/>
        <v>0.11362942772034611</v>
      </c>
      <c r="Y18" s="2">
        <f t="shared" si="2"/>
        <v>7.2453321967164183E-2</v>
      </c>
      <c r="Z18" s="2">
        <v>0.11369248111107802</v>
      </c>
      <c r="AA18" s="2">
        <f t="shared" si="3"/>
        <v>7.249352658415005E-2</v>
      </c>
      <c r="AB18" s="2">
        <v>9305.396575631421</v>
      </c>
      <c r="AC18" s="2">
        <f t="shared" si="10"/>
        <v>5933.3828186274422</v>
      </c>
    </row>
    <row r="19" spans="1:29" x14ac:dyDescent="0.2">
      <c r="A19" s="97">
        <v>1</v>
      </c>
      <c r="B19" s="91">
        <v>88.00051053</v>
      </c>
      <c r="D19" s="90" t="s">
        <v>101</v>
      </c>
      <c r="E19" s="101">
        <f>SUM(AA3:AA503)</f>
        <v>3.9095894169627443</v>
      </c>
      <c r="H19" s="2">
        <f t="shared" si="11"/>
        <v>16</v>
      </c>
      <c r="I19" s="2" cm="1">
        <f t="array" ref="I19:M19">MMULT(_xlfn.ANCHORARRAY(I18),_xlfn.ANCHORARRAY($B$3))</f>
        <v>0.55599933579225835</v>
      </c>
      <c r="J19" s="2">
        <v>0.14190761406814323</v>
      </c>
      <c r="K19" s="2">
        <v>0.22705114737551021</v>
      </c>
      <c r="L19" s="2">
        <v>4.4013683694855414E-2</v>
      </c>
      <c r="M19" s="2">
        <v>3.1028219069233379E-2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4.6012484943077289E-3</v>
      </c>
      <c r="X19" s="2">
        <f t="shared" si="9"/>
        <v>0.11844433071674081</v>
      </c>
      <c r="Y19" s="2">
        <f t="shared" si="2"/>
        <v>7.3291384701113155E-2</v>
      </c>
      <c r="Z19" s="2">
        <v>0.11882959833001779</v>
      </c>
      <c r="AA19" s="2">
        <f t="shared" si="3"/>
        <v>7.3529781901609734E-2</v>
      </c>
      <c r="AB19" s="2">
        <v>9512.9014758135836</v>
      </c>
      <c r="AC19" s="2">
        <f t="shared" si="10"/>
        <v>5886.4254411215725</v>
      </c>
    </row>
    <row r="20" spans="1:29" x14ac:dyDescent="0.2">
      <c r="A20" s="97">
        <v>5</v>
      </c>
      <c r="B20" s="91">
        <v>84.030080560000002</v>
      </c>
      <c r="D20" s="90" t="s">
        <v>102</v>
      </c>
      <c r="E20" s="101">
        <f>E18+E19</f>
        <v>6.7747204405356252</v>
      </c>
      <c r="H20" s="2">
        <f t="shared" si="11"/>
        <v>17</v>
      </c>
      <c r="I20" s="2" cm="1">
        <f t="array" ref="I20:M20">MMULT(_xlfn.ANCHORARRAY(I19),_xlfn.ANCHORARRAY($B$3))</f>
        <v>0.54259371551307856</v>
      </c>
      <c r="J20" s="2">
        <v>0.13848703396485273</v>
      </c>
      <c r="K20" s="2">
        <v>0.23725136028012903</v>
      </c>
      <c r="L20" s="2">
        <v>4.8791603661768788E-2</v>
      </c>
      <c r="M20" s="2">
        <v>3.2876286580171554E-2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4.7779199669133743E-3</v>
      </c>
      <c r="X20" s="2">
        <f t="shared" si="9"/>
        <v>0.12299216906005224</v>
      </c>
      <c r="Y20" s="2">
        <f t="shared" si="2"/>
        <v>7.3856253749092132E-2</v>
      </c>
      <c r="Z20" s="2">
        <v>0.12368547346496606</v>
      </c>
      <c r="AA20" s="2">
        <f t="shared" si="3"/>
        <v>7.4272579979013945E-2</v>
      </c>
      <c r="AB20" s="2">
        <v>9706.7667020272856</v>
      </c>
      <c r="AC20" s="2">
        <f t="shared" si="10"/>
        <v>5828.8704891295038</v>
      </c>
    </row>
    <row r="21" spans="1:29" x14ac:dyDescent="0.2">
      <c r="A21" s="97">
        <v>10</v>
      </c>
      <c r="B21" s="91">
        <v>79.046334759999993</v>
      </c>
      <c r="D21" s="92" t="s">
        <v>103</v>
      </c>
      <c r="E21" s="102">
        <f>SUM(AC5:AC505)</f>
        <v>287961.47341685678</v>
      </c>
      <c r="H21" s="2">
        <f t="shared" si="11"/>
        <v>18</v>
      </c>
      <c r="I21" s="2" cm="1">
        <f t="array" ref="I21:M21">MMULT(_xlfn.ANCHORARRAY(I20),_xlfn.ANCHORARRAY($B$3))</f>
        <v>0.52951164150521135</v>
      </c>
      <c r="J21" s="2">
        <v>0.13514852212305756</v>
      </c>
      <c r="K21" s="2">
        <v>0.24689253252807844</v>
      </c>
      <c r="L21" s="2">
        <v>5.3736188484354554E-2</v>
      </c>
      <c r="M21" s="2">
        <v>3.4711115359298751E-2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4.9445848225857653E-3</v>
      </c>
      <c r="X21" s="2">
        <f t="shared" si="9"/>
        <v>0.12728241926247877</v>
      </c>
      <c r="Y21" s="2">
        <f t="shared" si="2"/>
        <v>7.4173607383142937E-2</v>
      </c>
      <c r="Z21" s="2">
        <v>0.12827002193384024</v>
      </c>
      <c r="AA21" s="2">
        <f t="shared" si="3"/>
        <v>7.4749131113918718E-2</v>
      </c>
      <c r="AB21" s="2">
        <v>9887.498015237461</v>
      </c>
      <c r="AC21" s="2">
        <f t="shared" si="10"/>
        <v>5761.9221887309213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0.51674513504261799</v>
      </c>
      <c r="J22" s="2">
        <v>0.13189030927415718</v>
      </c>
      <c r="K22" s="2">
        <v>0.25599436880087495</v>
      </c>
      <c r="L22" s="2">
        <v>5.8837788021335553E-2</v>
      </c>
      <c r="M22" s="2">
        <v>3.6532398861015024E-2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5.1015995369809997E-3</v>
      </c>
      <c r="X22" s="2">
        <f t="shared" si="9"/>
        <v>0.13132425764226438</v>
      </c>
      <c r="Y22" s="2">
        <f t="shared" si="2"/>
        <v>7.4267208415032593E-2</v>
      </c>
      <c r="Z22" s="2">
        <v>0.13259286260947145</v>
      </c>
      <c r="AA22" s="2">
        <f t="shared" si="3"/>
        <v>7.498463679564879E-2</v>
      </c>
      <c r="AB22" s="2">
        <v>10055.583176095373</v>
      </c>
      <c r="AC22" s="2">
        <f t="shared" si="10"/>
        <v>5686.6880870410205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0.50428650280605181</v>
      </c>
      <c r="J23" s="2">
        <v>0.1287105594446058</v>
      </c>
      <c r="K23" s="2">
        <v>0.26457598981024849</v>
      </c>
      <c r="L23" s="2">
        <v>6.4087097505900553E-2</v>
      </c>
      <c r="M23" s="2">
        <v>3.8339850433194086E-2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5.2493094845649999E-3</v>
      </c>
      <c r="X23" s="2">
        <f t="shared" si="9"/>
        <v>0.12883815620511083</v>
      </c>
      <c r="Y23" s="2">
        <f t="shared" si="2"/>
        <v>7.0707879298264609E-2</v>
      </c>
      <c r="Z23" s="2">
        <v>0.13666332343038456</v>
      </c>
      <c r="AA23" s="2">
        <f t="shared" si="3"/>
        <v>7.5002422125876447E-2</v>
      </c>
      <c r="AB23" s="2">
        <v>10211.493681602506</v>
      </c>
      <c r="AC23" s="2">
        <f t="shared" si="10"/>
        <v>5604.1865543640843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0.49212828140295589</v>
      </c>
      <c r="J24" s="2">
        <v>0.12560742868724392</v>
      </c>
      <c r="K24" s="2">
        <v>0.27265594045331454</v>
      </c>
      <c r="L24" s="2">
        <v>6.9475146869108939E-2</v>
      </c>
      <c r="M24" s="2">
        <v>4.0133202587377466E-2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5.3880493632083859E-3</v>
      </c>
      <c r="X24" s="2">
        <f t="shared" si="9"/>
        <v>0.13224336411085424</v>
      </c>
      <c r="Y24" s="2">
        <f t="shared" si="2"/>
        <v>7.0431731463010738E-2</v>
      </c>
      <c r="Z24" s="2">
        <v>0.14049044831078289</v>
      </c>
      <c r="AA24" s="2">
        <f t="shared" si="3"/>
        <v>7.482406089010625E-2</v>
      </c>
      <c r="AB24" s="2">
        <v>10355.685814041308</v>
      </c>
      <c r="AC24" s="2">
        <f t="shared" si="10"/>
        <v>5515.3533583618364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0.48026320860984939</v>
      </c>
      <c r="J25" s="2">
        <v>0.12257909255935641</v>
      </c>
      <c r="K25" s="2">
        <v>0.28025220212033813</v>
      </c>
      <c r="L25" s="2">
        <v>7.4993290418698191E-2</v>
      </c>
      <c r="M25" s="2">
        <v>4.191220629175868E-2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5.5181435495892522E-3</v>
      </c>
      <c r="X25" s="2">
        <f t="shared" si="9"/>
        <v>0.1354363736210763</v>
      </c>
      <c r="Y25" s="2">
        <f t="shared" si="2"/>
        <v>7.0000470444769661E-2</v>
      </c>
      <c r="Z25" s="2">
        <v>0.14408300455653711</v>
      </c>
      <c r="AA25" s="2">
        <f t="shared" si="3"/>
        <v>7.4469493182619792E-2</v>
      </c>
      <c r="AB25" s="2">
        <v>10488.601355418532</v>
      </c>
      <c r="AC25" s="2">
        <f t="shared" si="10"/>
        <v>5421.047607499514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0.46868420743356987</v>
      </c>
      <c r="J26" s="2">
        <v>0.11962375868596013</v>
      </c>
      <c r="K26" s="2">
        <v>0.28738220675816423</v>
      </c>
      <c r="L26" s="2">
        <v>8.0633196836104828E-2</v>
      </c>
      <c r="M26" s="2">
        <v>4.3676630286201799E-2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5.6399064174066371E-3</v>
      </c>
      <c r="X26" s="2">
        <f t="shared" si="9"/>
        <v>0.13842490067019894</v>
      </c>
      <c r="Y26" s="2">
        <f t="shared" si="2"/>
        <v>6.9430617539017581E-2</v>
      </c>
      <c r="Z26" s="2">
        <v>0.14744949041130692</v>
      </c>
      <c r="AA26" s="2">
        <f t="shared" si="3"/>
        <v>7.3957135786296382E-2</v>
      </c>
      <c r="AB26" s="2">
        <v>10610.668136312936</v>
      </c>
      <c r="AC26" s="2">
        <f t="shared" si="10"/>
        <v>5322.0572139762917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0.45738437634875462</v>
      </c>
      <c r="J27" s="2">
        <v>0.1167396722123497</v>
      </c>
      <c r="K27" s="2">
        <v>0.29406285155037759</v>
      </c>
      <c r="L27" s="2">
        <v>8.63868394699044E-2</v>
      </c>
      <c r="M27" s="2">
        <v>4.5426260418614535E-2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5.7536426337995716E-3</v>
      </c>
      <c r="X27" s="2">
        <f t="shared" si="9"/>
        <v>0.1412164229564917</v>
      </c>
      <c r="Y27" s="2">
        <f t="shared" si="2"/>
        <v>6.8737412452669872E-2</v>
      </c>
      <c r="Z27" s="2">
        <v>0.15059814255619108</v>
      </c>
      <c r="AA27" s="2">
        <f t="shared" si="3"/>
        <v>7.3303985632607427E-2</v>
      </c>
      <c r="AB27" s="2">
        <v>10722.3004999553</v>
      </c>
      <c r="AC27" s="2">
        <f t="shared" si="10"/>
        <v>5219.1039574339738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0.44635698253732126</v>
      </c>
      <c r="J28" s="2">
        <v>0.11392511787330128</v>
      </c>
      <c r="K28" s="2">
        <v>0.30031051367600065</v>
      </c>
      <c r="L28" s="2">
        <v>9.2246486911336703E-2</v>
      </c>
      <c r="M28" s="2">
        <v>4.7160899002041019E-2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5.859647441432303E-3</v>
      </c>
      <c r="X28" s="2">
        <f t="shared" si="9"/>
        <v>0.13584365851554203</v>
      </c>
      <c r="Y28" s="2">
        <f t="shared" si="2"/>
        <v>6.4168000684714177E-2</v>
      </c>
      <c r="Z28" s="2">
        <v>0.15353694348140864</v>
      </c>
      <c r="AA28" s="2">
        <f t="shared" si="3"/>
        <v>7.2525716710705013E-2</v>
      </c>
      <c r="AB28" s="2">
        <v>10823.89972029948</v>
      </c>
      <c r="AC28" s="2">
        <f t="shared" si="10"/>
        <v>5112.8481980922979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0.4355954566124689</v>
      </c>
      <c r="J29" s="2">
        <v>0.11117842045907166</v>
      </c>
      <c r="K29" s="2">
        <v>0.30614106489534237</v>
      </c>
      <c r="L29" s="2">
        <v>9.8204693841248858E-2</v>
      </c>
      <c r="M29" s="2">
        <v>4.8880364191869183E-2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5.9582069299121548E-3</v>
      </c>
      <c r="X29" s="2">
        <f t="shared" si="9"/>
        <v>0.13812855391758536</v>
      </c>
      <c r="Y29" s="2">
        <f t="shared" si="2"/>
        <v>6.3318959448718806E-2</v>
      </c>
      <c r="Z29" s="2">
        <v>0.1562736286938689</v>
      </c>
      <c r="AA29" s="2">
        <f t="shared" si="3"/>
        <v>7.1636770801749974E-2</v>
      </c>
      <c r="AB29" s="2">
        <v>10915.854392744328</v>
      </c>
      <c r="AC29" s="2">
        <f t="shared" si="10"/>
        <v>5003.8932721665306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0.42509338810113201</v>
      </c>
      <c r="J30" s="2">
        <v>0.10849794452819389</v>
      </c>
      <c r="K30" s="2">
        <v>0.3115698858484634</v>
      </c>
      <c r="L30" s="2">
        <v>0.10425429213964138</v>
      </c>
      <c r="M30" s="2">
        <v>5.0584489382570326E-2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6.0495982983925223E-3</v>
      </c>
      <c r="X30" s="2">
        <f t="shared" si="9"/>
        <v>0.14024727146419605</v>
      </c>
      <c r="Y30" s="2">
        <f t="shared" si="2"/>
        <v>6.2390129976606132E-2</v>
      </c>
      <c r="Z30" s="2">
        <v>0.15881569374608315</v>
      </c>
      <c r="AA30" s="2">
        <f t="shared" si="3"/>
        <v>7.0650442405737396E-2</v>
      </c>
      <c r="AB30" s="2">
        <v>10998.540806561879</v>
      </c>
      <c r="AC30" s="2">
        <f t="shared" si="10"/>
        <v>4892.7895944812253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0.41484452133687794</v>
      </c>
      <c r="J31" s="2">
        <v>0.10588209377278371</v>
      </c>
      <c r="K31" s="2">
        <v>0.31661188001694696</v>
      </c>
      <c r="L31" s="2">
        <v>0.11038838224998529</v>
      </c>
      <c r="M31" s="2">
        <v>5.2273122623407137E-2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6.1340901103439094E-3</v>
      </c>
      <c r="X31" s="2">
        <f t="shared" si="9"/>
        <v>0.14220603723718905</v>
      </c>
      <c r="Y31" s="2">
        <f t="shared" si="2"/>
        <v>6.1391842770442087E-2</v>
      </c>
      <c r="Z31" s="2">
        <v>0.16117040108211278</v>
      </c>
      <c r="AA31" s="2">
        <f t="shared" si="3"/>
        <v>6.9578958212433623E-2</v>
      </c>
      <c r="AB31" s="2">
        <v>11072.323303495863</v>
      </c>
      <c r="AC31" s="2">
        <f t="shared" si="10"/>
        <v>4780.0384889281959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0.40484275159585487</v>
      </c>
      <c r="J32" s="2">
        <v>0.10332931022985639</v>
      </c>
      <c r="K32" s="2">
        <v>0.32128148733068318</v>
      </c>
      <c r="L32" s="2">
        <v>0.11660032479104336</v>
      </c>
      <c r="M32" s="2">
        <v>5.3946126052563201E-2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6.2119425410580714E-3</v>
      </c>
      <c r="X32" s="2">
        <f t="shared" si="9"/>
        <v>0.14401088285601599</v>
      </c>
      <c r="Y32" s="2">
        <f t="shared" si="2"/>
        <v>6.0333582481048149E-2</v>
      </c>
      <c r="Z32" s="2">
        <v>0.16334478670107477</v>
      </c>
      <c r="AA32" s="2">
        <f t="shared" si="3"/>
        <v>6.8433551449940414E-2</v>
      </c>
      <c r="AB32" s="2">
        <v>11137.554624797858</v>
      </c>
      <c r="AC32" s="2">
        <f t="shared" si="10"/>
        <v>4666.095764889269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0.39508212139469923</v>
      </c>
      <c r="J33" s="2">
        <v>0.10083807343079354</v>
      </c>
      <c r="K33" s="2">
        <v>0.32559269741605368</v>
      </c>
      <c r="L33" s="2">
        <v>0.12288373240929182</v>
      </c>
      <c r="M33" s="2">
        <v>5.5603375349162772E-2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6.2834076182484572E-3</v>
      </c>
      <c r="X33" s="2">
        <f t="shared" si="9"/>
        <v>0.13596613758932674</v>
      </c>
      <c r="Y33" s="2">
        <f t="shared" si="2"/>
        <v>5.5279706295936065E-2</v>
      </c>
      <c r="Z33" s="2">
        <v>0.16534566664096401</v>
      </c>
      <c r="AA33" s="2">
        <f t="shared" si="3"/>
        <v>6.7224531425799275E-2</v>
      </c>
      <c r="AB33" s="2">
        <v>11194.576247915544</v>
      </c>
      <c r="AC33" s="2">
        <f t="shared" si="10"/>
        <v>4551.3750560552162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0.38555681691056165</v>
      </c>
      <c r="J34" s="2">
        <v>9.8406899532689301E-2</v>
      </c>
      <c r="K34" s="2">
        <v>0.32955906248878308</v>
      </c>
      <c r="L34" s="2">
        <v>0.12923246186530277</v>
      </c>
      <c r="M34" s="2">
        <v>5.7244759202664232E-2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6.3487294560109486E-3</v>
      </c>
      <c r="X34" s="2">
        <f t="shared" si="9"/>
        <v>0.13737963143222315</v>
      </c>
      <c r="Y34" s="2">
        <f t="shared" si="2"/>
        <v>5.4203643311066682E-2</v>
      </c>
      <c r="Z34" s="2">
        <v>0.16717964328655441</v>
      </c>
      <c r="AA34" s="2">
        <f t="shared" si="3"/>
        <v>6.5961348557310784E-2</v>
      </c>
      <c r="AB34" s="2">
        <v>11243.718713541295</v>
      </c>
      <c r="AC34" s="2">
        <f t="shared" si="10"/>
        <v>4436.2509368023238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0.37626116450314273</v>
      </c>
      <c r="J35" s="2">
        <v>9.6034340452188977E-2</v>
      </c>
      <c r="K35" s="2">
        <v>0.33319370989788161</v>
      </c>
      <c r="L35" s="2">
        <v>0.13564060634766262</v>
      </c>
      <c r="M35" s="2">
        <v>5.8870178799125129E-2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6.408144482359851E-3</v>
      </c>
      <c r="X35" s="2">
        <f t="shared" si="9"/>
        <v>0.13866530827164492</v>
      </c>
      <c r="Y35" s="2">
        <f t="shared" si="2"/>
        <v>5.3093960068758703E-2</v>
      </c>
      <c r="Z35" s="2">
        <v>0.16885311150555976</v>
      </c>
      <c r="AA35" s="2">
        <f t="shared" si="3"/>
        <v>6.4652655170241172E-2</v>
      </c>
      <c r="AB35" s="2">
        <v>11285.301943484112</v>
      </c>
      <c r="AC35" s="2">
        <f t="shared" si="10"/>
        <v>4321.0618302411722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0.36718962732807908</v>
      </c>
      <c r="J36" s="2">
        <v>9.3718983011397194E-2</v>
      </c>
      <c r="K36" s="2">
        <v>0.33650935432848456</v>
      </c>
      <c r="L36" s="2">
        <v>0.14210248800818975</v>
      </c>
      <c r="M36" s="2">
        <v>6.0479547323850476E-2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6.4618816605271356E-3</v>
      </c>
      <c r="X36" s="2">
        <f t="shared" si="9"/>
        <v>0.13982812262402525</v>
      </c>
      <c r="Y36" s="2">
        <f t="shared" si="2"/>
        <v>5.1956871116460149E-2</v>
      </c>
      <c r="Z36" s="2">
        <v>0.17037226461737009</v>
      </c>
      <c r="AA36" s="2">
        <f t="shared" si="3"/>
        <v>6.3306362328454741E-2</v>
      </c>
      <c r="AB36" s="2">
        <v>11319.635549707597</v>
      </c>
      <c r="AC36" s="2">
        <f t="shared" si="10"/>
        <v>4206.1127211358644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0.35833680203556179</v>
      </c>
      <c r="J37" s="2">
        <v>9.1459448100168178E-2</v>
      </c>
      <c r="K37" s="2">
        <v>0.33951830967193231</v>
      </c>
      <c r="L37" s="2">
        <v>0.14861265071238941</v>
      </c>
      <c r="M37" s="2">
        <v>6.2072789479949403E-2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6.5101627041996568E-3</v>
      </c>
      <c r="X37" s="2">
        <f t="shared" si="9"/>
        <v>0.14087287213349034</v>
      </c>
      <c r="Y37" s="2">
        <f t="shared" si="2"/>
        <v>5.0798044898985657E-2</v>
      </c>
      <c r="Z37" s="2">
        <v>0.17174310019868635</v>
      </c>
      <c r="AA37" s="2">
        <f t="shared" si="3"/>
        <v>6.1929692941284302E-2</v>
      </c>
      <c r="AB37" s="2">
        <v>11347.019134815988</v>
      </c>
      <c r="AC37" s="2">
        <f t="shared" si="10"/>
        <v>4091.677686061746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0.34969741555026024</v>
      </c>
      <c r="J38" s="2">
        <v>8.9254389856582059E-2</v>
      </c>
      <c r="K38" s="2">
        <v>0.34223250057157267</v>
      </c>
      <c r="L38" s="2">
        <v>0.15516585299924784</v>
      </c>
      <c r="M38" s="2">
        <v>6.364984102233831E-2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6.5532022868584339E-3</v>
      </c>
      <c r="X38" s="2">
        <f t="shared" si="9"/>
        <v>0.13030165213672618</v>
      </c>
      <c r="Y38" s="2">
        <f t="shared" si="2"/>
        <v>4.5597466854190721E-2</v>
      </c>
      <c r="Z38" s="2">
        <v>0.17297142573031971</v>
      </c>
      <c r="AA38" s="2">
        <f t="shared" si="3"/>
        <v>6.0529231380615452E-2</v>
      </c>
      <c r="AB38" s="2">
        <v>11367.742584238296</v>
      </c>
      <c r="AC38" s="2">
        <f t="shared" si="10"/>
        <v>3978.0022524033775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0.34126632192969869</v>
      </c>
      <c r="J39" s="2">
        <v>8.7102494866219141E-2</v>
      </c>
      <c r="K39" s="2">
        <v>0.34466347365271527</v>
      </c>
      <c r="L39" s="2">
        <v>0.1617570612446266</v>
      </c>
      <c r="M39" s="2">
        <v>6.5210648306741475E-2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6.5912082453787602E-3</v>
      </c>
      <c r="X39" s="2">
        <f t="shared" si="9"/>
        <v>0.13105734972844701</v>
      </c>
      <c r="Y39" s="2">
        <f t="shared" si="2"/>
        <v>4.4506489570664581E-2</v>
      </c>
      <c r="Z39" s="2">
        <v>0.17406286408933846</v>
      </c>
      <c r="AA39" s="2">
        <f t="shared" si="3"/>
        <v>5.9110969825682494E-2</v>
      </c>
      <c r="AB39" s="2">
        <v>11382.086350342217</v>
      </c>
      <c r="AC39" s="2">
        <f t="shared" si="10"/>
        <v>3865.3055970805517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0.3330384992987665</v>
      </c>
      <c r="J40" s="2">
        <v>8.5002481380280492E-2</v>
      </c>
      <c r="K40" s="2">
        <v>0.34682240844503126</v>
      </c>
      <c r="L40" s="2">
        <v>0.16838144302267069</v>
      </c>
      <c r="M40" s="2">
        <v>6.6755167853252209E-2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6.6243817780440861E-3</v>
      </c>
      <c r="X40" s="2">
        <f t="shared" si="9"/>
        <v>0.13171696100310154</v>
      </c>
      <c r="Y40" s="2">
        <f t="shared" si="2"/>
        <v>4.3408504824163342E-2</v>
      </c>
      <c r="Z40" s="2">
        <v>0.17502285889064975</v>
      </c>
      <c r="AA40" s="2">
        <f t="shared" si="3"/>
        <v>5.7680351540411956E-2</v>
      </c>
      <c r="AB40" s="2">
        <v>11390.321728697865</v>
      </c>
      <c r="AC40" s="2">
        <f t="shared" si="10"/>
        <v>3753.7825952218204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0.32500904685832288</v>
      </c>
      <c r="J41" s="2">
        <v>8.2953098552340385E-2</v>
      </c>
      <c r="K41" s="2">
        <v>0.34872012800551461</v>
      </c>
      <c r="L41" s="2">
        <v>0.17503436065979322</v>
      </c>
      <c r="M41" s="2">
        <v>6.8283365924030059E-2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6.6529176371225296E-3</v>
      </c>
      <c r="X41" s="2">
        <f t="shared" si="9"/>
        <v>0.13228435834875016</v>
      </c>
      <c r="Y41" s="2">
        <f t="shared" si="2"/>
        <v>4.2307054088694694E-2</v>
      </c>
      <c r="Z41" s="2">
        <v>0.1758566796820028</v>
      </c>
      <c r="AA41" s="2">
        <f t="shared" si="3"/>
        <v>5.624231127576123E-2</v>
      </c>
      <c r="AB41" s="2">
        <v>11392.711126702987</v>
      </c>
      <c r="AC41" s="2">
        <f t="shared" si="10"/>
        <v>3643.6057283778714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0.31717318196601224</v>
      </c>
      <c r="J42" s="2">
        <v>8.0953125693395522E-2</v>
      </c>
      <c r="K42" s="2">
        <v>0.3503671092499292</v>
      </c>
      <c r="L42" s="2">
        <v>0.18171136497594334</v>
      </c>
      <c r="M42" s="2">
        <v>6.9795218114720822E-2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6.6770043161501202E-3</v>
      </c>
      <c r="X42" s="2">
        <f t="shared" si="9"/>
        <v>0.13276328970694676</v>
      </c>
      <c r="Y42" s="2">
        <f t="shared" si="2"/>
        <v>4.1205336138688514E-2</v>
      </c>
      <c r="Z42" s="2">
        <v>0.17656942699630163</v>
      </c>
      <c r="AA42" s="2">
        <f t="shared" si="3"/>
        <v>5.4801312977841493E-2</v>
      </c>
      <c r="AB42" s="2">
        <v>11389.508324774441</v>
      </c>
      <c r="AC42" s="2">
        <f t="shared" si="10"/>
        <v>3534.9268612780215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0.30952623728750273</v>
      </c>
      <c r="J43" s="2">
        <v>7.9001371544825005E-2</v>
      </c>
      <c r="K43" s="2">
        <v>0.35177349300046995</v>
      </c>
      <c r="L43" s="2">
        <v>0.18840818920800559</v>
      </c>
      <c r="M43" s="2">
        <v>7.129070895919791E-2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6.6968242320622484E-3</v>
      </c>
      <c r="X43" s="2">
        <f t="shared" si="9"/>
        <v>0.11991434622402367</v>
      </c>
      <c r="Y43" s="2">
        <f t="shared" si="2"/>
        <v>3.6117507007911762E-2</v>
      </c>
      <c r="Z43" s="2">
        <v>0.17716603726501381</v>
      </c>
      <c r="AA43" s="2">
        <f t="shared" si="3"/>
        <v>5.3361384971643673E-2</v>
      </c>
      <c r="AB43" s="2">
        <v>11380.958730304894</v>
      </c>
      <c r="AC43" s="2">
        <f t="shared" si="10"/>
        <v>3427.8788955794794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0.30206365801642776</v>
      </c>
      <c r="J44" s="2">
        <v>7.7096673568854912E-2</v>
      </c>
      <c r="K44" s="2">
        <v>0.35294909375716904</v>
      </c>
      <c r="L44" s="2">
        <v>0.19512074311031502</v>
      </c>
      <c r="M44" s="2">
        <v>7.2769831547234445E-2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6.7125539023094316E-3</v>
      </c>
      <c r="X44" s="2">
        <f t="shared" si="9"/>
        <v>0.12019600407536458</v>
      </c>
      <c r="Y44" s="2">
        <f t="shared" si="2"/>
        <v>3.5132399858127397E-2</v>
      </c>
      <c r="Z44" s="2">
        <v>0.17765128759636561</v>
      </c>
      <c r="AA44" s="2">
        <f t="shared" si="3"/>
        <v>5.1926152779865398E-2</v>
      </c>
      <c r="AB44" s="2">
        <v>11367.299624578098</v>
      </c>
      <c r="AC44" s="2">
        <f t="shared" si="10"/>
        <v>3322.5773085385977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0.2947809991613638</v>
      </c>
      <c r="J45" s="2">
        <v>7.5237897256118291E-2</v>
      </c>
      <c r="K45" s="2">
        <v>0.35390340920038599</v>
      </c>
      <c r="L45" s="2">
        <v>0.20184510722740662</v>
      </c>
      <c r="M45" s="2">
        <v>7.4232587154726498E-2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6.7243641170915969E-3</v>
      </c>
      <c r="X45" s="2">
        <f t="shared" si="9"/>
        <v>0.12040747956513304</v>
      </c>
      <c r="Y45" s="2">
        <f t="shared" si="2"/>
        <v>3.4154066399338809E-2</v>
      </c>
      <c r="Z45" s="2">
        <v>0.17802980042191788</v>
      </c>
      <c r="AA45" s="2">
        <f t="shared" si="3"/>
        <v>5.0498869726627531E-2</v>
      </c>
      <c r="AB45" s="2">
        <v>11348.760402831042</v>
      </c>
      <c r="AC45" s="2">
        <f t="shared" si="10"/>
        <v>3219.1215840441814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0.28767392289822258</v>
      </c>
      <c r="J46" s="2">
        <v>7.342393544990411E-2</v>
      </c>
      <c r="K46" s="2">
        <v>0.35464562943152961</v>
      </c>
      <c r="L46" s="2">
        <v>0.20857752733424681</v>
      </c>
      <c r="M46" s="2">
        <v>7.567898488609813E-2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6.7324201068401923E-3</v>
      </c>
      <c r="X46" s="2">
        <f t="shared" si="9"/>
        <v>0.12055173133439184</v>
      </c>
      <c r="Y46" s="2">
        <f t="shared" si="2"/>
        <v>3.318436948724348E-2</v>
      </c>
      <c r="Z46" s="2">
        <v>0.1783060480150237</v>
      </c>
      <c r="AA46" s="2">
        <f t="shared" si="3"/>
        <v>4.9082445466734556E-2</v>
      </c>
      <c r="AB46" s="2">
        <v>11325.562807646209</v>
      </c>
      <c r="AC46" s="2">
        <f t="shared" si="10"/>
        <v>3117.5965429929461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0.28073819598647859</v>
      </c>
      <c r="J47" s="2">
        <v>7.1653707686695836E-2</v>
      </c>
      <c r="K47" s="2">
        <v>0.35518464595897564</v>
      </c>
      <c r="L47" s="2">
        <v>0.21531440903932181</v>
      </c>
      <c r="M47" s="2">
        <v>7.7109041328529374E-2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6.7368817050749985E-3</v>
      </c>
      <c r="X47" s="2">
        <f t="shared" si="9"/>
        <v>0.12063162138628833</v>
      </c>
      <c r="Y47" s="2">
        <f t="shared" si="2"/>
        <v>3.222496460565627E-2</v>
      </c>
      <c r="Z47" s="2">
        <v>0.17848435688457834</v>
      </c>
      <c r="AA47" s="2">
        <f t="shared" si="3"/>
        <v>4.7679472572542445E-2</v>
      </c>
      <c r="AB47" s="2">
        <v>11297.921155852433</v>
      </c>
      <c r="AC47" s="2">
        <f t="shared" si="10"/>
        <v>3018.073579555009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0.27396968724769188</v>
      </c>
      <c r="J48" s="2">
        <v>6.99261595526081E-2</v>
      </c>
      <c r="K48" s="2">
        <v>0.35552906043596233</v>
      </c>
      <c r="L48" s="2">
        <v>0.22205231254608085</v>
      </c>
      <c r="M48" s="2">
        <v>7.8522780217658086E-2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6.7379035067590409E-3</v>
      </c>
      <c r="X48" s="2">
        <f t="shared" si="9"/>
        <v>0.1060081411844792</v>
      </c>
      <c r="Y48" s="2">
        <f t="shared" si="2"/>
        <v>2.7481578151250859E-2</v>
      </c>
      <c r="Z48" s="2">
        <v>0.17856891204738315</v>
      </c>
      <c r="AA48" s="2">
        <f t="shared" si="3"/>
        <v>4.6292251302416897E-2</v>
      </c>
      <c r="AB48" s="2">
        <v>11266.042559108097</v>
      </c>
      <c r="AC48" s="2">
        <f t="shared" si="10"/>
        <v>2920.61180947089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0.26736436510482292</v>
      </c>
      <c r="J49" s="2">
        <v>6.8240262055338924E-2</v>
      </c>
      <c r="K49" s="2">
        <v>0.35568719315707098</v>
      </c>
      <c r="L49" s="2">
        <v>0.22878794756835202</v>
      </c>
      <c r="M49" s="2">
        <v>7.9920232114416401E-2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6.7356350222711747E-3</v>
      </c>
      <c r="X49" s="2">
        <f t="shared" si="9"/>
        <v>0.10597245088057038</v>
      </c>
      <c r="Y49" s="2">
        <f t="shared" si="2"/>
        <v>2.6660395856730017E-2</v>
      </c>
      <c r="Z49" s="2">
        <v>0.17856376118235845</v>
      </c>
      <c r="AA49" s="2">
        <f t="shared" si="3"/>
        <v>4.4922812667165656E-2</v>
      </c>
      <c r="AB49" s="2">
        <v>11230.127138335985</v>
      </c>
      <c r="AC49" s="2">
        <f t="shared" si="10"/>
        <v>2825.2591361396712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0.26091829518087434</v>
      </c>
      <c r="J50" s="2">
        <v>6.6595011011263666E-2</v>
      </c>
      <c r="K50" s="2">
        <v>0.35566709131972585</v>
      </c>
      <c r="L50" s="2">
        <v>0.2355181683954656</v>
      </c>
      <c r="M50" s="2">
        <v>8.1301434092671793E-2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6.7302208271135811E-3</v>
      </c>
      <c r="X50" s="2">
        <f t="shared" si="9"/>
        <v>0.10588726878140693</v>
      </c>
      <c r="Y50" s="2">
        <f t="shared" si="2"/>
        <v>2.5851665444443134E-2</v>
      </c>
      <c r="Z50" s="2">
        <v>0.17847281866975728</v>
      </c>
      <c r="AA50" s="2">
        <f t="shared" si="3"/>
        <v>4.3572939903682592E-2</v>
      </c>
      <c r="AB50" s="2">
        <v>11190.368232174565</v>
      </c>
      <c r="AC50" s="2">
        <f t="shared" si="10"/>
        <v>2732.0532398990226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0.2546276379554287</v>
      </c>
      <c r="J51" s="2">
        <v>6.4989426447305793E-2</v>
      </c>
      <c r="K51" s="2">
        <v>0.35547653705698073</v>
      </c>
      <c r="L51" s="2">
        <v>0.2422399691029338</v>
      </c>
      <c r="M51" s="2">
        <v>8.2666429437352237E-2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6.7218007074681951E-3</v>
      </c>
      <c r="X51" s="2">
        <f t="shared" si="9"/>
        <v>0.10575479415762182</v>
      </c>
      <c r="Y51" s="2">
        <f t="shared" si="2"/>
        <v>2.5056246349654483E-2</v>
      </c>
      <c r="Z51" s="2">
        <v>0.17829986951844826</v>
      </c>
      <c r="AA51" s="2">
        <f t="shared" si="3"/>
        <v>4.224418845832071E-2</v>
      </c>
      <c r="AB51" s="2">
        <v>11146.952599606229</v>
      </c>
      <c r="AC51" s="2">
        <f t="shared" si="10"/>
        <v>2641.0224955605545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0.24848864647768626</v>
      </c>
      <c r="J52" s="2">
        <v>6.3422552017228406E-2</v>
      </c>
      <c r="K52" s="2">
        <v>0.35512305524769677</v>
      </c>
      <c r="L52" s="2">
        <v>0.24895047890464639</v>
      </c>
      <c r="M52" s="2">
        <v>8.4015267352743492E-2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6.7105098017125886E-3</v>
      </c>
      <c r="X52" s="2">
        <f t="shared" si="9"/>
        <v>0.10557715315545545</v>
      </c>
      <c r="Y52" s="2">
        <f t="shared" si="2"/>
        <v>2.4274878163901146E-2</v>
      </c>
      <c r="Z52" s="2">
        <v>0.17804857318425762</v>
      </c>
      <c r="AA52" s="2">
        <f t="shared" si="3"/>
        <v>4.0937904576194339E-2</v>
      </c>
      <c r="AB52" s="2">
        <v>11100.06061691884</v>
      </c>
      <c r="AC52" s="2">
        <f t="shared" si="10"/>
        <v>2552.1868229471092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0.24249766413464111</v>
      </c>
      <c r="J53" s="2">
        <v>6.1893454431998521E-2</v>
      </c>
      <c r="K53" s="2">
        <v>0.35461392111005618</v>
      </c>
      <c r="L53" s="2">
        <v>0.25564695764265</v>
      </c>
      <c r="M53" s="2">
        <v>8.5348002680655538E-2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6.6964787380036084E-3</v>
      </c>
      <c r="X53" s="2">
        <f t="shared" si="9"/>
        <v>8.959137029638109E-2</v>
      </c>
      <c r="Y53" s="2">
        <f t="shared" si="2"/>
        <v>1.9990536802148792E-2</v>
      </c>
      <c r="Z53" s="2">
        <v>0.17772246728228128</v>
      </c>
      <c r="AA53" s="2">
        <f t="shared" si="3"/>
        <v>3.9655242586669498E-2</v>
      </c>
      <c r="AB53" s="2">
        <v>11049.866469152776</v>
      </c>
      <c r="AC53" s="2">
        <f t="shared" si="10"/>
        <v>2465.5584748808237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0.23665112247306549</v>
      </c>
      <c r="J54" s="2">
        <v>6.040122290388536E-2</v>
      </c>
      <c r="K54" s="2">
        <v>0.35395616758420301</v>
      </c>
      <c r="L54" s="2">
        <v>0.26232679141068382</v>
      </c>
      <c r="M54" s="2">
        <v>8.6664695628163632E-2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6.6798337680338271E-3</v>
      </c>
      <c r="X54" s="2">
        <f t="shared" si="9"/>
        <v>8.9368679278238702E-2</v>
      </c>
      <c r="Y54" s="2">
        <f t="shared" si="2"/>
        <v>1.9351506604663629E-2</v>
      </c>
      <c r="Z54" s="2">
        <v>0.17732497119600249</v>
      </c>
      <c r="AA54" s="2">
        <f t="shared" si="3"/>
        <v>3.8397180969718128E-2</v>
      </c>
      <c r="AB54" s="2">
        <v>10996.538336181779</v>
      </c>
      <c r="AC54" s="2">
        <f t="shared" si="10"/>
        <v>2381.1427667911753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0.23094553907400564</v>
      </c>
      <c r="J55" s="2">
        <v>5.894496860396102E-2</v>
      </c>
      <c r="K55" s="2">
        <v>0.35315659250964992</v>
      </c>
      <c r="L55" s="2">
        <v>0.26898748830774738</v>
      </c>
      <c r="M55" s="2">
        <v>8.7965411504637367E-2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6.6606968970635561E-3</v>
      </c>
      <c r="X55" s="2">
        <f t="shared" si="9"/>
        <v>8.9112649421280971E-2</v>
      </c>
      <c r="Y55" s="2">
        <f t="shared" si="2"/>
        <v>1.8725782043679084E-2</v>
      </c>
      <c r="Z55" s="2">
        <v>0.17685938958597711</v>
      </c>
      <c r="AA55" s="2">
        <f t="shared" si="3"/>
        <v>3.7164537282562672E-2</v>
      </c>
      <c r="AB55" s="2">
        <v>10940.238573571936</v>
      </c>
      <c r="AC55" s="2">
        <f t="shared" si="10"/>
        <v>2298.938751849465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0.22537751547852258</v>
      </c>
      <c r="J56" s="2">
        <v>5.7523824132680763E-2</v>
      </c>
      <c r="K56" s="2">
        <v>0.35222176560294322</v>
      </c>
      <c r="L56" s="2">
        <v>0.27562667431807508</v>
      </c>
      <c r="M56" s="2">
        <v>8.9250220467779667E-2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6.6391860103277023E-3</v>
      </c>
      <c r="X56" s="2">
        <f t="shared" si="9"/>
        <v>8.8824857897652543E-2</v>
      </c>
      <c r="Y56" s="2">
        <f t="shared" si="2"/>
        <v>1.8113663483983376E-2</v>
      </c>
      <c r="Z56" s="2">
        <v>0.17632891580077489</v>
      </c>
      <c r="AA56" s="2">
        <f t="shared" si="3"/>
        <v>3.5957982021103639E-2</v>
      </c>
      <c r="AB56" s="2">
        <v>10881.123888359405</v>
      </c>
      <c r="AC56" s="2">
        <f t="shared" si="10"/>
        <v>2218.9398452894552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0.21994373516344304</v>
      </c>
      <c r="J57" s="2">
        <v>5.6136943003227358E-2</v>
      </c>
      <c r="K57" s="2">
        <v>0.35115803524093581</v>
      </c>
      <c r="L57" s="2">
        <v>0.28224208931399014</v>
      </c>
      <c r="M57" s="2">
        <v>9.051919727840492E-2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6.6154149959150588E-3</v>
      </c>
      <c r="X57" s="2">
        <f t="shared" si="9"/>
        <v>8.8506828402168974E-2</v>
      </c>
      <c r="Y57" s="2">
        <f t="shared" si="2"/>
        <v>1.7515386200805963E-2</v>
      </c>
      <c r="Z57" s="2">
        <v>0.17573663519279747</v>
      </c>
      <c r="AA57" s="2">
        <f t="shared" si="3"/>
        <v>3.4778051485986401E-2</v>
      </c>
      <c r="AB57" s="2">
        <v>10819.345509883791</v>
      </c>
      <c r="AC57" s="2">
        <f t="shared" si="10"/>
        <v>2141.1344013421503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0.21464096156591408</v>
      </c>
      <c r="J58" s="2">
        <v>5.478349913731187E-2</v>
      </c>
      <c r="K58" s="2">
        <v>0.34997153505487716</v>
      </c>
      <c r="L58" s="2">
        <v>0.28883158317820473</v>
      </c>
      <c r="M58" s="2">
        <v>9.1772421063693446E-2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6.5894938642145906E-3</v>
      </c>
      <c r="X58" s="2">
        <f t="shared" si="9"/>
        <v>7.1995648224502329E-2</v>
      </c>
      <c r="Y58" s="2">
        <f t="shared" si="2"/>
        <v>1.3826757662607632E-2</v>
      </c>
      <c r="Z58" s="2">
        <v>0.17508552834152286</v>
      </c>
      <c r="AA58" s="2">
        <f t="shared" si="3"/>
        <v>3.3625159718805919E-2</v>
      </c>
      <c r="AB58" s="2">
        <v>10755.049355810501</v>
      </c>
      <c r="AC58" s="2">
        <f t="shared" si="10"/>
        <v>2065.5062459951073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0.20946603615558518</v>
      </c>
      <c r="J59" s="2">
        <v>5.3462686373130563E-2</v>
      </c>
      <c r="K59" s="2">
        <v>0.34866819034039348</v>
      </c>
      <c r="L59" s="2">
        <v>0.29539311204222557</v>
      </c>
      <c r="M59" s="2">
        <v>9.3009975088666527E-2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6.561528864020838E-3</v>
      </c>
      <c r="X59" s="2">
        <f t="shared" si="9"/>
        <v>7.1690107562649458E-2</v>
      </c>
      <c r="Y59" s="2">
        <f t="shared" si="2"/>
        <v>1.3361170389143954E-2</v>
      </c>
      <c r="Z59" s="2">
        <v>0.17437847418666108</v>
      </c>
      <c r="AA59" s="2">
        <f t="shared" si="3"/>
        <v>3.2499609569853642E-2</v>
      </c>
      <c r="AB59" s="2">
        <v>10688.376193471882</v>
      </c>
      <c r="AC59" s="2">
        <f t="shared" si="10"/>
        <v>1992.0351685823287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0.20441587655326929</v>
      </c>
      <c r="J60" s="2">
        <v>5.2173717985184734E-2</v>
      </c>
      <c r="K60" s="2">
        <v>0.34725372428829981</v>
      </c>
      <c r="L60" s="2">
        <v>0.30192473463761366</v>
      </c>
      <c r="M60" s="2">
        <v>9.4231946535633826E-2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6.5316225953880869E-3</v>
      </c>
      <c r="X60" s="2">
        <f t="shared" si="9"/>
        <v>7.1363356944080109E-2</v>
      </c>
      <c r="Y60" s="2">
        <f t="shared" si="2"/>
        <v>1.2907190117509654E-2</v>
      </c>
      <c r="Z60" s="2">
        <v>0.17361825307364051</v>
      </c>
      <c r="AA60" s="2">
        <f t="shared" si="3"/>
        <v>3.1401602954964088E-2</v>
      </c>
      <c r="AB60" s="2">
        <v>10619.461796653588</v>
      </c>
      <c r="AC60" s="2">
        <f t="shared" si="10"/>
        <v>1920.6973750189986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0.19948747469496267</v>
      </c>
      <c r="J61" s="2">
        <v>5.091582621567757E-2</v>
      </c>
      <c r="K61" s="2">
        <v>0.34573366404105488</v>
      </c>
      <c r="L61" s="2">
        <v>0.30842460875693473</v>
      </c>
      <c r="M61" s="2">
        <v>9.5438426291371545E-2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6.4998741193210696E-3</v>
      </c>
      <c r="X61" s="2">
        <f t="shared" si="9"/>
        <v>7.1016478691867418E-2</v>
      </c>
      <c r="Y61" s="2">
        <f t="shared" si="2"/>
        <v>1.2464840790404991E-2</v>
      </c>
      <c r="Z61" s="2">
        <v>0.17280754971378054</v>
      </c>
      <c r="AA61" s="2">
        <f t="shared" si="3"/>
        <v>3.0331250355404363E-2</v>
      </c>
      <c r="AB61" s="2">
        <v>10548.437097949249</v>
      </c>
      <c r="AC61" s="2">
        <f t="shared" si="10"/>
        <v>1851.4659053152438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0.19467789504012922</v>
      </c>
      <c r="J62" s="2">
        <v>4.9688261817208888E-2</v>
      </c>
      <c r="K62" s="2">
        <v>0.34411334657954501</v>
      </c>
      <c r="L62" s="2">
        <v>0.31489098782132141</v>
      </c>
      <c r="M62" s="2">
        <v>9.6629508741796891E-2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6.4663790643866847E-3</v>
      </c>
      <c r="X62" s="2">
        <f t="shared" si="9"/>
        <v>7.0650517626873882E-2</v>
      </c>
      <c r="Y62" s="2">
        <f t="shared" si="2"/>
        <v>1.2034113829447701E-2</v>
      </c>
      <c r="Z62" s="2">
        <v>0.17194895606144525</v>
      </c>
      <c r="AA62" s="2">
        <f t="shared" si="3"/>
        <v>2.9288579611354969E-2</v>
      </c>
      <c r="AB62" s="2">
        <v>10475.428336803316</v>
      </c>
      <c r="AC62" s="2">
        <f t="shared" si="10"/>
        <v>1784.3110178340964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0.18998427282318284</v>
      </c>
      <c r="J63" s="2">
        <v>4.8490293606495358E-2</v>
      </c>
      <c r="K63" s="2">
        <v>0.34239792444476053</v>
      </c>
      <c r="L63" s="2">
        <v>0.32132221755165191</v>
      </c>
      <c r="M63" s="2">
        <v>9.7805291573910796E-2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6.431229730330501E-3</v>
      </c>
      <c r="X63" s="2">
        <f t="shared" si="9"/>
        <v>5.5515131725407542E-2</v>
      </c>
      <c r="Y63" s="2">
        <f t="shared" si="2"/>
        <v>9.1765895536847948E-3</v>
      </c>
      <c r="Z63" s="2">
        <v>0.1710449741104122</v>
      </c>
      <c r="AA63" s="2">
        <f t="shared" si="3"/>
        <v>2.8273544056341193E-2</v>
      </c>
      <c r="AB63" s="2">
        <v>10400.557203358825</v>
      </c>
      <c r="AC63" s="2">
        <f t="shared" si="10"/>
        <v>1719.2005426002274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0.1854038123471258</v>
      </c>
      <c r="J64" s="2">
        <v>4.732120802885037E-2</v>
      </c>
      <c r="K64" s="2">
        <v>0.34059237129880798</v>
      </c>
      <c r="L64" s="2">
        <v>0.32771673274043001</v>
      </c>
      <c r="M64" s="2">
        <v>9.8965875584787338E-2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6.3945151887780938E-3</v>
      </c>
      <c r="X64" s="2">
        <f t="shared" si="9"/>
        <v>5.5198207482924436E-2</v>
      </c>
      <c r="Y64" s="2">
        <f t="shared" si="2"/>
        <v>8.8545413971301487E-3</v>
      </c>
      <c r="Z64" s="2">
        <v>0.17009801861163246</v>
      </c>
      <c r="AA64" s="2">
        <f t="shared" si="3"/>
        <v>2.7286030036979707E-2</v>
      </c>
      <c r="AB64" s="2">
        <v>10323.940978223673</v>
      </c>
      <c r="AC64" s="2">
        <f t="shared" si="10"/>
        <v>1656.1002058171669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0.18093378531832702</v>
      </c>
      <c r="J65" s="2">
        <v>4.6180308733164185E-2</v>
      </c>
      <c r="K65" s="2">
        <v>0.33870148732958605</v>
      </c>
      <c r="L65" s="2">
        <v>0.33407305412152971</v>
      </c>
      <c r="M65" s="2">
        <v>0.10011136449739454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6.3563213810997055E-3</v>
      </c>
      <c r="X65" s="2">
        <f t="shared" si="9"/>
        <v>5.4868514041192619E-2</v>
      </c>
      <c r="Y65" s="2">
        <f t="shared" si="2"/>
        <v>8.5415259051758504E-3</v>
      </c>
      <c r="Z65" s="2">
        <v>0.16911041971450042</v>
      </c>
      <c r="AA65" s="2">
        <f t="shared" si="3"/>
        <v>2.6325863859592312E-2</v>
      </c>
      <c r="AB65" s="2">
        <v>10245.692668266105</v>
      </c>
      <c r="AC65" s="2">
        <f t="shared" si="10"/>
        <v>1594.9739276110897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0.17657152922144836</v>
      </c>
      <c r="J66" s="2">
        <v>4.5066916157131126E-2</v>
      </c>
      <c r="K66" s="2">
        <v>0.33672990450333912</v>
      </c>
      <c r="L66" s="2">
        <v>0.34038978533504549</v>
      </c>
      <c r="M66" s="2">
        <v>0.1012418647830375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6.3167312135157805E-3</v>
      </c>
      <c r="X66" s="2">
        <f t="shared" si="9"/>
        <v>5.4526767056461659E-2</v>
      </c>
      <c r="Y66" s="2">
        <f t="shared" si="2"/>
        <v>8.2374573292191E-3</v>
      </c>
      <c r="Z66" s="2">
        <v>0.16808442553369671</v>
      </c>
      <c r="AA66" s="2">
        <f t="shared" si="3"/>
        <v>2.5392818202597842E-2</v>
      </c>
      <c r="AB66" s="2">
        <v>10165.92113854715</v>
      </c>
      <c r="AC66" s="2">
        <f t="shared" si="10"/>
        <v>1535.7840948882167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0.17231444573355081</v>
      </c>
      <c r="J67" s="2">
        <v>4.3980367122476896E-2</v>
      </c>
      <c r="K67" s="2">
        <v>0.33468209166919149</v>
      </c>
      <c r="L67" s="2">
        <v>0.34666560998456197</v>
      </c>
      <c r="M67" s="2">
        <v>0.10235748549022046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6.2758246495164816E-3</v>
      </c>
      <c r="X67" s="2">
        <f t="shared" si="9"/>
        <v>5.4173656782987079E-2</v>
      </c>
      <c r="Y67" s="2">
        <f t="shared" ref="Y67:Y130" si="14">X67*Q67</f>
        <v>7.9422352484459727E-3</v>
      </c>
      <c r="Z67" s="2">
        <v>0.16702220464361323</v>
      </c>
      <c r="AA67" s="2">
        <f t="shared" ref="AA67:AA130" si="15">Z67*Q67</f>
        <v>2.4486618031113797E-2</v>
      </c>
      <c r="AB67" s="2">
        <v>10084.731240494903</v>
      </c>
      <c r="AC67" s="2">
        <f t="shared" si="10"/>
        <v>1478.4918110699953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0.16815999917643615</v>
      </c>
      <c r="J68" s="2">
        <v>4.2920014439944726E-2</v>
      </c>
      <c r="K68" s="2">
        <v>0.33256235951965923</v>
      </c>
      <c r="L68" s="2">
        <v>0.35289928878423116</v>
      </c>
      <c r="M68" s="2">
        <v>0.1034583380797304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6.2336787996691845E-3</v>
      </c>
      <c r="X68" s="2">
        <f t="shared" ref="X68:X131" si="21">W68*V68</f>
        <v>4.2451137496369196E-2</v>
      </c>
      <c r="Y68" s="2">
        <f t="shared" si="14"/>
        <v>6.0396961750873619E-3</v>
      </c>
      <c r="Z68" s="2">
        <v>0.16592584850231715</v>
      </c>
      <c r="AA68" s="2">
        <f t="shared" si="15"/>
        <v>2.3606946047871679E-2</v>
      </c>
      <c r="AB68" s="2">
        <v>10002.223936422786</v>
      </c>
      <c r="AC68" s="2">
        <f t="shared" ref="AC68:AC131" si="22">AB68*S68</f>
        <v>1423.0571243549552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0.16410571500630211</v>
      </c>
      <c r="J69" s="2">
        <v>4.1885226523805302E-2</v>
      </c>
      <c r="K69" s="2">
        <v>0.33037486541102939</v>
      </c>
      <c r="L69" s="2">
        <v>0.35908965679311455</v>
      </c>
      <c r="M69" s="2">
        <v>0.10454453626575028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6.1903680088833957E-3</v>
      </c>
      <c r="X69" s="2">
        <f t="shared" si="21"/>
        <v>4.2156192505808952E-2</v>
      </c>
      <c r="Y69" s="2">
        <f t="shared" si="14"/>
        <v>5.8204733472082175E-3</v>
      </c>
      <c r="Z69" s="2">
        <v>0.16479737380695827</v>
      </c>
      <c r="AA69" s="2">
        <f t="shared" si="15"/>
        <v>2.2753447712364833E-2</v>
      </c>
      <c r="AB69" s="2">
        <v>9918.4964204912831</v>
      </c>
      <c r="AC69" s="2">
        <f t="shared" si="22"/>
        <v>1369.439236048052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0.16014917833981163</v>
      </c>
      <c r="J70" s="2">
        <v>4.0875387015660625E-2</v>
      </c>
      <c r="K70" s="2">
        <v>0.32812361804739659</v>
      </c>
      <c r="L70" s="2">
        <v>0.36523562073431726</v>
      </c>
      <c r="M70" s="2">
        <v>0.1056161958628155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6.1459639412027034E-3</v>
      </c>
      <c r="X70" s="2">
        <f t="shared" si="21"/>
        <v>4.1853802337324303E-2</v>
      </c>
      <c r="Y70" s="2">
        <f t="shared" si="14"/>
        <v>5.607935505028216E-3</v>
      </c>
      <c r="Z70" s="2">
        <v>0.16363872478247526</v>
      </c>
      <c r="AA70" s="2">
        <f t="shared" si="15"/>
        <v>2.1925735858097196E-2</v>
      </c>
      <c r="AB70" s="2">
        <v>9833.6422362099001</v>
      </c>
      <c r="AC70" s="2">
        <f t="shared" si="22"/>
        <v>1317.5966903969484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0.15628803251569787</v>
      </c>
      <c r="J71" s="2">
        <v>3.9889894417317912E-2</v>
      </c>
      <c r="K71" s="2">
        <v>0.32581248203204527</v>
      </c>
      <c r="L71" s="2">
        <v>0.37133615639650797</v>
      </c>
      <c r="M71" s="2">
        <v>0.10667343463843257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6.1005356621907092E-3</v>
      </c>
      <c r="X71" s="2">
        <f t="shared" si="21"/>
        <v>4.1544437325019862E-2</v>
      </c>
      <c r="Y71" s="2">
        <f t="shared" si="14"/>
        <v>5.401969629541893E-3</v>
      </c>
      <c r="Z71" s="2">
        <v>0.16245177540540648</v>
      </c>
      <c r="AA71" s="2">
        <f t="shared" si="15"/>
        <v>2.1123394935876581E-2</v>
      </c>
      <c r="AB71" s="2">
        <v>9747.7513905737032</v>
      </c>
      <c r="AC71" s="2">
        <f t="shared" si="22"/>
        <v>1267.4875472796821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0.15251997769104861</v>
      </c>
      <c r="J72" s="2">
        <v>3.892816173251476E-2</v>
      </c>
      <c r="K72" s="2">
        <v>0.32344518228977059</v>
      </c>
      <c r="L72" s="2">
        <v>0.37739030611548363</v>
      </c>
      <c r="M72" s="2">
        <v>0.10771637217118397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6.0541497189756655E-3</v>
      </c>
      <c r="X72" s="2">
        <f t="shared" si="21"/>
        <v>4.1228550652542433E-2</v>
      </c>
      <c r="Y72" s="2">
        <f t="shared" si="14"/>
        <v>5.2024568926568532E-3</v>
      </c>
      <c r="Z72" s="2">
        <v>0.1612383315645646</v>
      </c>
      <c r="AA72" s="2">
        <f t="shared" si="15"/>
        <v>2.034598490929081E-2</v>
      </c>
      <c r="AB72" s="2">
        <v>9660.9104649261408</v>
      </c>
      <c r="AC72" s="2">
        <f t="shared" si="22"/>
        <v>1219.0695389990947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0.14884276947143379</v>
      </c>
      <c r="J73" s="2">
        <v>3.7989616117282216E-2</v>
      </c>
      <c r="K73" s="2">
        <v>0.32102530836363585</v>
      </c>
      <c r="L73" s="2">
        <v>0.38339717633350134</v>
      </c>
      <c r="M73" s="2">
        <v>0.10874512971414839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6.0068702180177125E-3</v>
      </c>
      <c r="X73" s="2">
        <f t="shared" si="21"/>
        <v>3.2593675568331509E-2</v>
      </c>
      <c r="Y73" s="2">
        <f t="shared" si="14"/>
        <v>3.9913050937343568E-3</v>
      </c>
      <c r="Z73" s="2">
        <v>0.16000013316028713</v>
      </c>
      <c r="AA73" s="2">
        <f t="shared" si="15"/>
        <v>1.9593044826810253E-2</v>
      </c>
      <c r="AB73" s="2">
        <v>9573.2027226375521</v>
      </c>
      <c r="AC73" s="2">
        <f t="shared" si="22"/>
        <v>1172.3002123559165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0.14525421757406021</v>
      </c>
      <c r="J74" s="2">
        <v>3.7073698538737487E-2</v>
      </c>
      <c r="K74" s="2">
        <v>0.3185563185895714</v>
      </c>
      <c r="L74" s="2">
        <v>0.38935593523416234</v>
      </c>
      <c r="M74" s="2">
        <v>0.1097598300634702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5.9587589006609987E-3</v>
      </c>
      <c r="X74" s="2">
        <f t="shared" si="21"/>
        <v>3.2332620374499257E-2</v>
      </c>
      <c r="Y74" s="2">
        <f t="shared" si="14"/>
        <v>3.8423211084627758E-3</v>
      </c>
      <c r="Z74" s="2">
        <v>0.15873885614393035</v>
      </c>
      <c r="AA74" s="2">
        <f t="shared" si="15"/>
        <v>1.8864096093371634E-2</v>
      </c>
      <c r="AB74" s="2">
        <v>9484.7082136863482</v>
      </c>
      <c r="AC74" s="2">
        <f t="shared" si="22"/>
        <v>1127.1370570942081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0.1417521845231571</v>
      </c>
      <c r="J75" s="2">
        <v>3.6179863442103007E-2</v>
      </c>
      <c r="K75" s="2">
        <v>0.3160415441521322</v>
      </c>
      <c r="L75" s="2">
        <v>0.39526581045069203</v>
      </c>
      <c r="M75" s="2">
        <v>0.11076059743191725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5.9098752165296919E-3</v>
      </c>
      <c r="X75" s="2">
        <f t="shared" si="21"/>
        <v>3.2067374267403179E-2</v>
      </c>
      <c r="Y75" s="2">
        <f t="shared" si="14"/>
        <v>3.6981738187611226E-3</v>
      </c>
      <c r="Z75" s="2">
        <v>0.15745611449922983</v>
      </c>
      <c r="AA75" s="2">
        <f t="shared" si="15"/>
        <v>1.8158645462806711E-2</v>
      </c>
      <c r="AB75" s="2">
        <v>9395.5038762275326</v>
      </c>
      <c r="AC75" s="2">
        <f t="shared" si="22"/>
        <v>1083.5376217395258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0.13833458437681576</v>
      </c>
      <c r="J76" s="2">
        <v>3.5307578425753626E-2</v>
      </c>
      <c r="K76" s="2">
        <v>0.31348419302464225</v>
      </c>
      <c r="L76" s="2">
        <v>0.40112608684552004</v>
      </c>
      <c r="M76" s="2">
        <v>0.11174755732726994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5.8602763948280012E-3</v>
      </c>
      <c r="X76" s="2">
        <f t="shared" si="21"/>
        <v>3.1798247776494919E-2</v>
      </c>
      <c r="Y76" s="2">
        <f t="shared" si="14"/>
        <v>3.5587565028735186E-3</v>
      </c>
      <c r="Z76" s="2">
        <v>0.15615346216710868</v>
      </c>
      <c r="AA76" s="2">
        <f t="shared" si="15"/>
        <v>1.747618777108188E-2</v>
      </c>
      <c r="AB76" s="2">
        <v>9305.6636352310306</v>
      </c>
      <c r="AC76" s="2">
        <f t="shared" si="22"/>
        <v>1041.4596177815702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0.13499938148452423</v>
      </c>
      <c r="J77" s="2">
        <v>3.4456323924098295E-2</v>
      </c>
      <c r="K77" s="2">
        <v>0.31088735379686921</v>
      </c>
      <c r="L77" s="2">
        <v>0.40693610435912014</v>
      </c>
      <c r="M77" s="2">
        <v>0.11272083643538977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5.8100175136001075E-3</v>
      </c>
      <c r="X77" s="2">
        <f t="shared" si="21"/>
        <v>3.1525539758889394E-2</v>
      </c>
      <c r="Y77" s="2">
        <f t="shared" si="14"/>
        <v>3.423960778438759E-3</v>
      </c>
      <c r="Z77" s="2">
        <v>0.15483239491547163</v>
      </c>
      <c r="AA77" s="2">
        <f t="shared" si="15"/>
        <v>1.6816208429003335E-2</v>
      </c>
      <c r="AB77" s="2">
        <v>9215.2584982700901</v>
      </c>
      <c r="AC77" s="2">
        <f t="shared" si="22"/>
        <v>1000.8610130887354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0.13174458927465793</v>
      </c>
      <c r="J78" s="2">
        <v>3.3625592898107327E-2</v>
      </c>
      <c r="K78" s="2">
        <v>0.30825399939329068</v>
      </c>
      <c r="L78" s="2">
        <v>0.41269525592612621</v>
      </c>
      <c r="M78" s="2">
        <v>0.11368056250781952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5.7591515670060711E-3</v>
      </c>
      <c r="X78" s="2">
        <f t="shared" si="21"/>
        <v>3.1249537764408277E-2</v>
      </c>
      <c r="Y78" s="2">
        <f t="shared" si="14"/>
        <v>3.2936770482853281E-3</v>
      </c>
      <c r="Z78" s="2">
        <v>0.15349435215548438</v>
      </c>
      <c r="AA78" s="2">
        <f t="shared" si="15"/>
        <v>1.6178185691813781E-2</v>
      </c>
      <c r="AB78" s="2">
        <v>9124.3566485378815</v>
      </c>
      <c r="AC78" s="2">
        <f t="shared" si="22"/>
        <v>961.70011538178403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0.12856826907120314</v>
      </c>
      <c r="J79" s="2">
        <v>3.2814890533301E-2</v>
      </c>
      <c r="K79" s="2">
        <v>0.30558699068493161</v>
      </c>
      <c r="L79" s="2">
        <v>0.41840298545679427</v>
      </c>
      <c r="M79" s="2">
        <v>0.11462686425377167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5.7077295306680598E-3</v>
      </c>
      <c r="X79" s="2">
        <f t="shared" si="21"/>
        <v>3.0970518390152978E-2</v>
      </c>
      <c r="Y79" s="2">
        <f t="shared" si="14"/>
        <v>3.1677949051057623E-3</v>
      </c>
      <c r="Z79" s="2">
        <v>0.15214071870579574</v>
      </c>
      <c r="AA79" s="2">
        <f t="shared" si="15"/>
        <v>1.5561592721954051E-2</v>
      </c>
      <c r="AB79" s="2">
        <v>9033.0235351683768</v>
      </c>
      <c r="AC79" s="2">
        <f t="shared" si="22"/>
        <v>923.9356465374774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0.12546852893900914</v>
      </c>
      <c r="J80" s="2">
        <v>3.2023733945019534E-2</v>
      </c>
      <c r="K80" s="2">
        <v>0.30288907999767406</v>
      </c>
      <c r="L80" s="2">
        <v>0.42405878588193346</v>
      </c>
      <c r="M80" s="2">
        <v>0.11555987123636551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5.6558004251391902E-3</v>
      </c>
      <c r="X80" s="2">
        <f t="shared" si="21"/>
        <v>3.068874762489077E-2</v>
      </c>
      <c r="Y80" s="2">
        <f t="shared" si="14"/>
        <v>3.0462034980447607E-3</v>
      </c>
      <c r="Z80" s="2">
        <v>0.15077282650612411</v>
      </c>
      <c r="AA80" s="2">
        <f t="shared" si="15"/>
        <v>1.4965899460183197E-2</v>
      </c>
      <c r="AB80" s="2">
        <v>8941.321960935531</v>
      </c>
      <c r="AC80" s="2">
        <f t="shared" si="22"/>
        <v>887.52680844020597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0.12244352255688074</v>
      </c>
      <c r="J81" s="2">
        <v>3.125165189079894E-2</v>
      </c>
      <c r="K81" s="2">
        <v>0.30016291451986443</v>
      </c>
      <c r="L81" s="2">
        <v>0.42966219725947957</v>
      </c>
      <c r="M81" s="2">
        <v>0.11647971377297801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5.6034113775461081E-3</v>
      </c>
      <c r="X81" s="2">
        <f t="shared" si="21"/>
        <v>3.0404481183531513E-2</v>
      </c>
      <c r="Y81" s="2">
        <f t="shared" si="14"/>
        <v>2.9287918640330565E-3</v>
      </c>
      <c r="Z81" s="2">
        <v>0.14939195628158969</v>
      </c>
      <c r="AA81" s="2">
        <f t="shared" si="15"/>
        <v>1.4390574319238602E-2</v>
      </c>
      <c r="AB81" s="2">
        <v>8849.3121674028844</v>
      </c>
      <c r="AC81" s="2">
        <f t="shared" si="22"/>
        <v>852.43334105028521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0.11949144811784035</v>
      </c>
      <c r="J82" s="2">
        <v>3.0498184489681356E-2</v>
      </c>
      <c r="K82" s="2">
        <v>0.29741103961196752</v>
      </c>
      <c r="L82" s="2">
        <v>0.43521280494093578</v>
      </c>
      <c r="M82" s="2">
        <v>0.11738652283957671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5.55060768145621E-3</v>
      </c>
      <c r="X82" s="2">
        <f t="shared" si="21"/>
        <v>3.011796483197117E-2</v>
      </c>
      <c r="Y82" s="2">
        <f t="shared" si="14"/>
        <v>2.815449226509688E-3</v>
      </c>
      <c r="Z82" s="2">
        <v>0.14799933915913963</v>
      </c>
      <c r="AA82" s="2">
        <f t="shared" si="15"/>
        <v>1.3835085713269071E-2</v>
      </c>
      <c r="AB82" s="2">
        <v>8757.0519175937043</v>
      </c>
      <c r="AC82" s="2">
        <f t="shared" si="22"/>
        <v>818.61557331132406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0.11661054725590436</v>
      </c>
      <c r="J83" s="2">
        <v>2.976288294829274E-2</v>
      </c>
      <c r="K83" s="2">
        <v>0.29463590202094508</v>
      </c>
      <c r="L83" s="2">
        <v>0.44071023779595236</v>
      </c>
      <c r="M83" s="2">
        <v>0.11828042997890721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5.4974328550165819E-3</v>
      </c>
      <c r="X83" s="2">
        <f t="shared" si="21"/>
        <v>2.9829434702557535E-2</v>
      </c>
      <c r="Y83" s="2">
        <f t="shared" si="14"/>
        <v>2.7060652639961952E-3</v>
      </c>
      <c r="Z83" s="2">
        <v>0.14659615823737601</v>
      </c>
      <c r="AA83" s="2">
        <f t="shared" si="15"/>
        <v>1.3298903435385602E-2</v>
      </c>
      <c r="AB83" s="2">
        <v>8664.5965762500091</v>
      </c>
      <c r="AC83" s="2">
        <f t="shared" si="22"/>
        <v>786.0344674758519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0.11379910399873452</v>
      </c>
      <c r="J84" s="2">
        <v>2.9045309293524765E-2</v>
      </c>
      <c r="K84" s="2">
        <v>0.29183985300196502</v>
      </c>
      <c r="L84" s="2">
        <v>0.44615416649336592</v>
      </c>
      <c r="M84" s="2">
        <v>0.11916156721241149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5.4439286974135581E-3</v>
      </c>
      <c r="X84" s="2">
        <f t="shared" si="21"/>
        <v>2.9539117600443528E-2</v>
      </c>
      <c r="Y84" s="2">
        <f t="shared" si="14"/>
        <v>2.6005303508212624E-3</v>
      </c>
      <c r="Z84" s="2">
        <v>0.1451835501110626</v>
      </c>
      <c r="AA84" s="2">
        <f t="shared" si="15"/>
        <v>1.2781499894842119E-2</v>
      </c>
      <c r="AB84" s="2">
        <v>8571.9991877469201</v>
      </c>
      <c r="AC84" s="2">
        <f t="shared" si="22"/>
        <v>754.65165738790938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0.11105544374554065</v>
      </c>
      <c r="J85" s="2">
        <v>2.8345036111661639E-2</v>
      </c>
      <c r="K85" s="2">
        <v>0.2890251513499788</v>
      </c>
      <c r="L85" s="2">
        <v>0.45154430183706407</v>
      </c>
      <c r="M85" s="2">
        <v>0.12003006695575658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5.3901353436981436E-3</v>
      </c>
      <c r="X85" s="2">
        <f t="shared" si="21"/>
        <v>2.9247231301073581E-2</v>
      </c>
      <c r="Y85" s="2">
        <f t="shared" si="14"/>
        <v>2.4987357721371244E-3</v>
      </c>
      <c r="Z85" s="2">
        <v>0.14376260635155241</v>
      </c>
      <c r="AA85" s="2">
        <f t="shared" si="15"/>
        <v>1.2282351224579184E-2</v>
      </c>
      <c r="AB85" s="2">
        <v>8479.310551727096</v>
      </c>
      <c r="AC85" s="2">
        <f t="shared" si="22"/>
        <v>724.42948122349401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0.10837793226962571</v>
      </c>
      <c r="J86" s="2">
        <v>2.7661646293796499E-2</v>
      </c>
      <c r="K86" s="2">
        <v>0.28619396634363692</v>
      </c>
      <c r="L86" s="2">
        <v>0.45688039315508555</v>
      </c>
      <c r="M86" s="2">
        <v>0.12088606193785709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5.3360913180214853E-3</v>
      </c>
      <c r="X86" s="2">
        <f t="shared" si="21"/>
        <v>2.895398483904283E-2</v>
      </c>
      <c r="Y86" s="2">
        <f t="shared" si="14"/>
        <v>2.4005739152230983E-3</v>
      </c>
      <c r="Z86" s="2">
        <v>0.14233437494434514</v>
      </c>
      <c r="AA86" s="2">
        <f t="shared" si="15"/>
        <v>1.1800938269133756E-2</v>
      </c>
      <c r="AB86" s="2">
        <v>8386.5792965181918</v>
      </c>
      <c r="AC86" s="2">
        <f t="shared" si="22"/>
        <v>695.33100915435864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0.10576497474497931</v>
      </c>
      <c r="J87" s="2">
        <v>2.6994732787385754E-2</v>
      </c>
      <c r="K87" s="2">
        <v>0.28334838060394707</v>
      </c>
      <c r="L87" s="2">
        <v>0.46216222674041169</v>
      </c>
      <c r="M87" s="2">
        <v>0.12172968512327796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5.2818335853261345E-3</v>
      </c>
      <c r="X87" s="2">
        <f t="shared" si="21"/>
        <v>2.8659578788577316E-2</v>
      </c>
      <c r="Y87" s="2">
        <f t="shared" si="14"/>
        <v>2.3059384389361721E-3</v>
      </c>
      <c r="Z87" s="2">
        <v>0.14089986168495125</v>
      </c>
      <c r="AA87" s="2">
        <f t="shared" si="15"/>
        <v>1.1336747462234691E-2</v>
      </c>
      <c r="AB87" s="2">
        <v>8293.8519503947027</v>
      </c>
      <c r="AC87" s="2">
        <f t="shared" si="22"/>
        <v>667.32006636760036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0.10321501479633963</v>
      </c>
      <c r="J88" s="2">
        <v>2.6343898353793343E-2</v>
      </c>
      <c r="K88" s="2">
        <v>0.28049039287001637</v>
      </c>
      <c r="L88" s="2">
        <v>0.46738962434194475</v>
      </c>
      <c r="M88" s="2">
        <v>0.12256106963790769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5.2273976015330681E-3</v>
      </c>
      <c r="X88" s="2">
        <f t="shared" si="21"/>
        <v>2.8364205535852095E-2</v>
      </c>
      <c r="Y88" s="2">
        <f t="shared" si="14"/>
        <v>2.2147244230384631E-3</v>
      </c>
      <c r="Z88" s="2">
        <v>0.13946003153420897</v>
      </c>
      <c r="AA88" s="2">
        <f t="shared" si="15"/>
        <v>1.0889271602764393E-2</v>
      </c>
      <c r="AB88" s="2">
        <v>8201.1730107438143</v>
      </c>
      <c r="AC88" s="2">
        <f t="shared" si="22"/>
        <v>640.36125184257025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0.10072653357215806</v>
      </c>
      <c r="J89" s="2">
        <v>2.5708755331680565E-2</v>
      </c>
      <c r="K89" s="2">
        <v>0.27762192069415581</v>
      </c>
      <c r="L89" s="2">
        <v>0.47256244170421235</v>
      </c>
      <c r="M89" s="2">
        <v>0.12338034869779499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5.172817362267601E-3</v>
      </c>
      <c r="X89" s="2">
        <f t="shared" si="21"/>
        <v>2.8068049543381258E-2</v>
      </c>
      <c r="Y89" s="2">
        <f t="shared" si="14"/>
        <v>2.1268284990135977E-3</v>
      </c>
      <c r="Z89" s="2">
        <v>0.1380158099341689</v>
      </c>
      <c r="AA89" s="2">
        <f t="shared" si="15"/>
        <v>1.0458010537167991E-2</v>
      </c>
      <c r="AB89" s="2">
        <v>8108.5850111934124</v>
      </c>
      <c r="AC89" s="2">
        <f t="shared" si="22"/>
        <v>614.41995325775417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9.8298048839914456E-2</v>
      </c>
      <c r="J90" s="2">
        <v>2.5088925406100457E-2</v>
      </c>
      <c r="K90" s="2">
        <v>0.27474480305856508</v>
      </c>
      <c r="L90" s="2">
        <v>0.4776805671543764</v>
      </c>
      <c r="M90" s="2">
        <v>0.12418765554104536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5.1181254501640461E-3</v>
      </c>
      <c r="X90" s="2">
        <f t="shared" si="21"/>
        <v>2.7771287606696161E-2</v>
      </c>
      <c r="Y90" s="2">
        <f t="shared" si="14"/>
        <v>2.0421489638710439E-3</v>
      </c>
      <c r="Z90" s="2">
        <v>0.13656808408563256</v>
      </c>
      <c r="AA90" s="2">
        <f t="shared" si="15"/>
        <v>1.0042471755831809E-2</v>
      </c>
      <c r="AB90" s="2">
        <v>8016.1285867586939</v>
      </c>
      <c r="AC90" s="2">
        <f t="shared" si="22"/>
        <v>589.46235837330028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9.5928114103243908E-2</v>
      </c>
      <c r="J91" s="2">
        <v>2.4484039383159281E-2</v>
      </c>
      <c r="K91" s="2">
        <v>0.27186080291575743</v>
      </c>
      <c r="L91" s="2">
        <v>0.48274392023516427</v>
      </c>
      <c r="M91" s="2">
        <v>0.12498312336267685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5.0633530807878691E-3</v>
      </c>
      <c r="X91" s="2">
        <f t="shared" si="21"/>
        <v>2.7474089103522063E-2</v>
      </c>
      <c r="Y91" s="2">
        <f t="shared" si="14"/>
        <v>1.9605858783326075E-3</v>
      </c>
      <c r="Z91" s="2">
        <v>0.13511770418840083</v>
      </c>
      <c r="AA91" s="2">
        <f t="shared" si="15"/>
        <v>9.6421709104285089E-3</v>
      </c>
      <c r="AB91" s="2">
        <v>7923.8425370624873</v>
      </c>
      <c r="AC91" s="2">
        <f t="shared" si="22"/>
        <v>565.45546320967435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9.361531774034948E-2</v>
      </c>
      <c r="J92" s="2">
        <v>2.3893736970110803E-2</v>
      </c>
      <c r="K92" s="2">
        <v>0.26897160965482597</v>
      </c>
      <c r="L92" s="2">
        <v>0.48775245038237808</v>
      </c>
      <c r="M92" s="2">
        <v>0.12576688525233745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5.0085301472138077E-3</v>
      </c>
      <c r="X92" s="2">
        <f t="shared" si="21"/>
        <v>2.7176616235661966E-2</v>
      </c>
      <c r="Y92" s="2">
        <f t="shared" si="14"/>
        <v>1.8820411506976929E-3</v>
      </c>
      <c r="Z92" s="2">
        <v>0.13366548464526176</v>
      </c>
      <c r="AA92" s="2">
        <f t="shared" si="15"/>
        <v>9.2566322587365954E-3</v>
      </c>
      <c r="AB92" s="2">
        <v>7831.7638876827732</v>
      </c>
      <c r="AC92" s="2">
        <f t="shared" si="22"/>
        <v>542.36707731940692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9.1358282163187393E-2</v>
      </c>
      <c r="J93" s="2">
        <v>2.331766656075247E-2</v>
      </c>
      <c r="K93" s="2">
        <v>0.26607884149559752</v>
      </c>
      <c r="L93" s="2">
        <v>0.49270613564567523</v>
      </c>
      <c r="M93" s="2">
        <v>0.12653907413478918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4.9536852632971473E-3</v>
      </c>
      <c r="X93" s="2">
        <f t="shared" si="21"/>
        <v>2.6879024263789408E-2</v>
      </c>
      <c r="Y93" s="2">
        <f t="shared" si="14"/>
        <v>1.8064186075921426E-3</v>
      </c>
      <c r="Z93" s="2">
        <v>0.13221220523071894</v>
      </c>
      <c r="AA93" s="2">
        <f t="shared" si="15"/>
        <v>8.8853890429834957E-3</v>
      </c>
      <c r="AB93" s="2">
        <v>7739.9279496795471</v>
      </c>
      <c r="AC93" s="2">
        <f t="shared" si="22"/>
        <v>520.16582642693425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8.915566299692404E-2</v>
      </c>
      <c r="J94" s="2">
        <v>2.2755485025995604E-2</v>
      </c>
      <c r="K94" s="2">
        <v>0.26318404781266524</v>
      </c>
      <c r="L94" s="2">
        <v>0.49760498145134985</v>
      </c>
      <c r="M94" s="2">
        <v>0.12729982271306703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4.8988458056746231E-3</v>
      </c>
      <c r="X94" s="2">
        <f t="shared" si="21"/>
        <v>2.6581461735348155E-2</v>
      </c>
      <c r="Y94" s="2">
        <f t="shared" si="14"/>
        <v>1.7336240527199192E-3</v>
      </c>
      <c r="Z94" s="2">
        <v>0.13075861222543439</v>
      </c>
      <c r="AA94" s="2">
        <f t="shared" si="15"/>
        <v>8.5279838073329672E-3</v>
      </c>
      <c r="AB94" s="2">
        <v>7648.3683773517396</v>
      </c>
      <c r="AC94" s="2">
        <f t="shared" si="22"/>
        <v>498.82115269104958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8.7006148279176104E-2</v>
      </c>
      <c r="J95" s="2">
        <v>2.2206857509484867E-2</v>
      </c>
      <c r="K95" s="2">
        <v>0.26028871139123871</v>
      </c>
      <c r="L95" s="2">
        <v>0.50244901940587872</v>
      </c>
      <c r="M95" s="2">
        <v>0.1280492634142234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4.8440379545288681E-3</v>
      </c>
      <c r="X95" s="2">
        <f t="shared" si="21"/>
        <v>2.628407070574278E-2</v>
      </c>
      <c r="Y95" s="2">
        <f t="shared" si="14"/>
        <v>1.6635653146562907E-3</v>
      </c>
      <c r="Z95" s="2">
        <v>0.12930541951733537</v>
      </c>
      <c r="AA95" s="2">
        <f t="shared" si="15"/>
        <v>8.1839686597373583E-3</v>
      </c>
      <c r="AB95" s="2">
        <v>7557.1172242735556</v>
      </c>
      <c r="AC95" s="2">
        <f t="shared" si="22"/>
        <v>478.30331282537304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8.4908457678556579E-2</v>
      </c>
      <c r="J96" s="2">
        <v>2.1671457228145296E-2</v>
      </c>
      <c r="K96" s="2">
        <v>0.2573942506166973</v>
      </c>
      <c r="L96" s="2">
        <v>0.5072383061390312</v>
      </c>
      <c r="M96" s="2">
        <v>0.12878752833757146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4.7892867331524869E-3</v>
      </c>
      <c r="X96" s="2">
        <f t="shared" si="21"/>
        <v>2.5986986953015961E-2</v>
      </c>
      <c r="Y96" s="2">
        <f t="shared" si="14"/>
        <v>1.5961522846475106E-3</v>
      </c>
      <c r="Z96" s="2">
        <v>0.12785330967030803</v>
      </c>
      <c r="AA96" s="2">
        <f t="shared" si="15"/>
        <v>7.8529054830007439E-3</v>
      </c>
      <c r="AB96" s="2">
        <v>7466.2049976582648</v>
      </c>
      <c r="AC96" s="2">
        <f t="shared" si="22"/>
        <v>458.58337429441133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8.2861341732061597E-2</v>
      </c>
      <c r="J97" s="2">
        <v>2.1148965277538068E-2</v>
      </c>
      <c r="K97" s="2">
        <v>0.2545020215996841</v>
      </c>
      <c r="L97" s="2">
        <v>0.5119729221853746</v>
      </c>
      <c r="M97" s="2">
        <v>0.12951474920534345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4.7346160463433984E-3</v>
      </c>
      <c r="X97" s="2">
        <f t="shared" si="21"/>
        <v>2.5690340186184144E-2</v>
      </c>
      <c r="Y97" s="2">
        <f t="shared" si="14"/>
        <v>1.5312969453108547E-3</v>
      </c>
      <c r="Z97" s="2">
        <v>0.12640293496137656</v>
      </c>
      <c r="AA97" s="2">
        <f t="shared" si="15"/>
        <v>7.5343660995496001E-3</v>
      </c>
      <c r="AB97" s="2">
        <v>7375.6607110962032</v>
      </c>
      <c r="AC97" s="2">
        <f t="shared" si="22"/>
        <v>439.63320978617526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8.0863581100843435E-2</v>
      </c>
      <c r="J98" s="2">
        <v>2.0639070441909102E-2</v>
      </c>
      <c r="K98" s="2">
        <v>0.25161332023852728</v>
      </c>
      <c r="L98" s="2">
        <v>0.51665297090303974</v>
      </c>
      <c r="M98" s="2">
        <v>0.13023105731568224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4.6800487176651417E-3</v>
      </c>
      <c r="X98" s="2">
        <f t="shared" si="21"/>
        <v>2.5394254247414427E-2</v>
      </c>
      <c r="Y98" s="2">
        <f t="shared" si="14"/>
        <v>1.4689133910646694E-3</v>
      </c>
      <c r="Z98" s="2">
        <v>0.12495491838724279</v>
      </c>
      <c r="AA98" s="2">
        <f t="shared" si="15"/>
        <v>7.2279323940809236E-3</v>
      </c>
      <c r="AB98" s="2">
        <v>7285.5119357124695</v>
      </c>
      <c r="AC98" s="2">
        <f t="shared" si="22"/>
        <v>421.42549014681754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7.8913985843926726E-2</v>
      </c>
      <c r="J99" s="2">
        <v>2.0141469008817289E-2</v>
      </c>
      <c r="K99" s="2">
        <v>0.24872938422072813</v>
      </c>
      <c r="L99" s="2">
        <v>0.52127857742864259</v>
      </c>
      <c r="M99" s="2">
        <v>0.13093658349788712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4.6256065256028434E-3</v>
      </c>
      <c r="X99" s="2">
        <f t="shared" si="21"/>
        <v>2.509884730820925E-2</v>
      </c>
      <c r="Y99" s="2">
        <f t="shared" si="14"/>
        <v>1.4089178410564619E-3</v>
      </c>
      <c r="Z99" s="2">
        <v>0.12350985464103702</v>
      </c>
      <c r="AA99" s="2">
        <f t="shared" si="15"/>
        <v>6.9331963979529431E-3</v>
      </c>
      <c r="AB99" s="2">
        <v>7195.7848497885898</v>
      </c>
      <c r="AC99" s="2">
        <f t="shared" si="22"/>
        <v>403.93367594833506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7.7011394709435063E-2</v>
      </c>
      <c r="J100" s="2">
        <v>1.9655864588232017E-2</v>
      </c>
      <c r="K100" s="2">
        <v>0.24585139496520922</v>
      </c>
      <c r="L100" s="2">
        <v>0.52584988766728835</v>
      </c>
      <c r="M100" s="2">
        <v>0.13163145806983717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4.5713102386457649E-3</v>
      </c>
      <c r="X100" s="2">
        <f t="shared" si="21"/>
        <v>2.48042320597666E-2</v>
      </c>
      <c r="Y100" s="2">
        <f t="shared" si="14"/>
        <v>1.3512286453005447E-3</v>
      </c>
      <c r="Z100" s="2">
        <v>0.12206831106010908</v>
      </c>
      <c r="AA100" s="2">
        <f t="shared" si="15"/>
        <v>6.6497603388987461E-3</v>
      </c>
      <c r="AB100" s="2">
        <v>7106.5042868912315</v>
      </c>
      <c r="AC100" s="2">
        <f t="shared" si="22"/>
        <v>387.13200784692657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7.5154674442905967E-2</v>
      </c>
      <c r="J101" s="2">
        <v>1.9181967935992181E-2</v>
      </c>
      <c r="K101" s="2">
        <v>0.2429804795069703</v>
      </c>
      <c r="L101" s="2">
        <v>0.53036706731661576</v>
      </c>
      <c r="M101" s="2">
        <v>0.13231581079751759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4.5171796493274075E-3</v>
      </c>
      <c r="X101" s="2">
        <f t="shared" si="21"/>
        <v>2.4510515897683886E-2</v>
      </c>
      <c r="Y101" s="2">
        <f t="shared" si="14"/>
        <v>1.2957662846839807E-3</v>
      </c>
      <c r="Z101" s="2">
        <v>0.12063082854566572</v>
      </c>
      <c r="AA101" s="2">
        <f t="shared" si="15"/>
        <v>6.3772366593776155E-3</v>
      </c>
      <c r="AB101" s="2">
        <v>7017.6937825498853</v>
      </c>
      <c r="AC101" s="2">
        <f t="shared" si="22"/>
        <v>370.99549587709015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7.3342719112282087E-2</v>
      </c>
      <c r="J102" s="2">
        <v>1.8719496781521523E-2</v>
      </c>
      <c r="K102" s="2">
        <v>0.24011771232575554</v>
      </c>
      <c r="L102" s="2">
        <v>0.53483030092386574</v>
      </c>
      <c r="M102" s="2">
        <v>0.13298977085657684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4.4632336072499834E-3</v>
      </c>
      <c r="X102" s="2">
        <f t="shared" si="21"/>
        <v>2.4217801101150897E-2</v>
      </c>
      <c r="Y102" s="2">
        <f t="shared" si="14"/>
        <v>1.2424533654490375E-3</v>
      </c>
      <c r="Z102" s="2">
        <v>0.11919792245503903</v>
      </c>
      <c r="AA102" s="2">
        <f t="shared" si="15"/>
        <v>6.1152480066309E-3</v>
      </c>
      <c r="AB102" s="2">
        <v>6929.3756195243086</v>
      </c>
      <c r="AC102" s="2">
        <f t="shared" si="22"/>
        <v>355.49990781489004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7.157444944917675E-2</v>
      </c>
      <c r="J103" s="2">
        <v>1.8268175659697728E-2</v>
      </c>
      <c r="K103" s="2">
        <v>0.23726411712029272</v>
      </c>
      <c r="L103" s="2">
        <v>0.53923979097498997</v>
      </c>
      <c r="M103" s="2">
        <v>0.13365346679584464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4.4094900511242319E-3</v>
      </c>
      <c r="X103" s="2">
        <f t="shared" si="21"/>
        <v>2.392618500679998E-2</v>
      </c>
      <c r="Y103" s="2">
        <f t="shared" si="14"/>
        <v>1.1912146087157119E-3</v>
      </c>
      <c r="Z103" s="2">
        <v>0.11777008346734956</v>
      </c>
      <c r="AA103" s="2">
        <f t="shared" si="15"/>
        <v>5.8634271972779761E-3</v>
      </c>
      <c r="AB103" s="2">
        <v>6841.5708717014204</v>
      </c>
      <c r="AC103" s="2">
        <f t="shared" si="22"/>
        <v>340.62175673298515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6.9848812206021252E-2</v>
      </c>
      <c r="J104" s="2">
        <v>1.782773574677509E-2</v>
      </c>
      <c r="K104" s="2">
        <v>0.23442066852962315</v>
      </c>
      <c r="L104" s="2">
        <v>0.54359575701483953</v>
      </c>
      <c r="M104" s="2">
        <v>0.13430702650274276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4.355966039849557E-3</v>
      </c>
      <c r="X104" s="2">
        <f t="shared" si="21"/>
        <v>2.3635760177348916E-2</v>
      </c>
      <c r="Y104" s="2">
        <f t="shared" si="14"/>
        <v>1.1419768355633141E-3</v>
      </c>
      <c r="Z104" s="2">
        <v>0.11634777842330751</v>
      </c>
      <c r="AA104" s="2">
        <f t="shared" si="15"/>
        <v>5.6214171590724437E-3</v>
      </c>
      <c r="AB104" s="2">
        <v>6754.2994466602686</v>
      </c>
      <c r="AC104" s="2">
        <f t="shared" si="22"/>
        <v>326.33828785993745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6.8164779528711292E-2</v>
      </c>
      <c r="J105" s="2">
        <v>1.7397914700263032E-2</v>
      </c>
      <c r="K105" s="2">
        <v>0.23158829380300069</v>
      </c>
      <c r="L105" s="2">
        <v>0.54789843479750389</v>
      </c>
      <c r="M105" s="2">
        <v>0.13495057717052286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4.3026777826643547E-3</v>
      </c>
      <c r="X105" s="2">
        <f t="shared" si="21"/>
        <v>2.3346614565198591E-2</v>
      </c>
      <c r="Y105" s="2">
        <f t="shared" si="14"/>
        <v>1.0946689481515755E-3</v>
      </c>
      <c r="Z105" s="2">
        <v>0.1149314511398751</v>
      </c>
      <c r="AA105" s="2">
        <f t="shared" si="15"/>
        <v>5.3888708522374616E-3</v>
      </c>
      <c r="AB105" s="2">
        <v>6667.5801269426493</v>
      </c>
      <c r="AC105" s="2">
        <f t="shared" si="22"/>
        <v>312.62746484693906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6.6521348344378506E-2</v>
      </c>
      <c r="J106" s="2">
        <v>1.6978456502665096E-2</v>
      </c>
      <c r="K106" s="2">
        <v>0.22876787441979796</v>
      </c>
      <c r="L106" s="2">
        <v>0.55214807546589295</v>
      </c>
      <c r="M106" s="2">
        <v>0.13558424526726731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4.2496406683890653E-3</v>
      </c>
      <c r="X106" s="2">
        <f t="shared" si="21"/>
        <v>2.3058831671107734E-2</v>
      </c>
      <c r="Y106" s="2">
        <f t="shared" si="14"/>
        <v>1.0492219073225879E-3</v>
      </c>
      <c r="Z106" s="2">
        <v>0.11352152320049386</v>
      </c>
      <c r="AA106" s="2">
        <f t="shared" si="15"/>
        <v>5.1654511726120615E-3</v>
      </c>
      <c r="AB106" s="2">
        <v>6581.4306100659433</v>
      </c>
      <c r="AC106" s="2">
        <f t="shared" si="22"/>
        <v>299.46795553640129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6.4917539763922852E-2</v>
      </c>
      <c r="J107" s="2">
        <v>1.6569111308985349E-2</v>
      </c>
      <c r="K107" s="2">
        <v>0.22596024766081949</v>
      </c>
      <c r="L107" s="2">
        <v>0.55634494475968299</v>
      </c>
      <c r="M107" s="2">
        <v>0.13620815650659118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4.1968692937900398E-3</v>
      </c>
      <c r="X107" s="2">
        <f t="shared" si="21"/>
        <v>2.2772490698097145E-2</v>
      </c>
      <c r="Y107" s="2">
        <f t="shared" si="14"/>
        <v>1.0055687070917648E-3</v>
      </c>
      <c r="Z107" s="2">
        <v>0.11211839472156206</v>
      </c>
      <c r="AA107" s="2">
        <f t="shared" si="15"/>
        <v>4.9508308386656185E-3</v>
      </c>
      <c r="AB107" s="2">
        <v>6495.8675473137373</v>
      </c>
      <c r="AC107" s="2">
        <f t="shared" si="22"/>
        <v>286.83911731874986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6.3352398498949553E-2</v>
      </c>
      <c r="J108" s="2">
        <v>1.616963529791136E-2</v>
      </c>
      <c r="K108" s="2">
        <v>0.22316620813238425</v>
      </c>
      <c r="L108" s="2">
        <v>0.5604893222507713</v>
      </c>
      <c r="M108" s="2">
        <v>0.13682243581998541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4.1443774910883135E-3</v>
      </c>
      <c r="X108" s="2">
        <f t="shared" si="21"/>
        <v>2.2487666700714105E-2</v>
      </c>
      <c r="Y108" s="2">
        <f t="shared" si="14"/>
        <v>9.636443464027158E-4</v>
      </c>
      <c r="Z108" s="2">
        <v>0.11072244509582826</v>
      </c>
      <c r="AA108" s="2">
        <f t="shared" si="15"/>
        <v>4.7446922642753247E-3</v>
      </c>
      <c r="AB108" s="2">
        <v>6410.9065813388552</v>
      </c>
      <c r="AC108" s="2">
        <f t="shared" si="22"/>
        <v>274.72098215627551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6.18249922927636E-2</v>
      </c>
      <c r="J109" s="2">
        <v>1.5779790526585097E-2</v>
      </c>
      <c r="K109" s="2">
        <v>0.22038650924450265</v>
      </c>
      <c r="L109" s="2">
        <v>0.56458150060540802</v>
      </c>
      <c r="M109" s="2">
        <v>0.13742720733074257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4.0921783546367108E-3</v>
      </c>
      <c r="X109" s="2">
        <f t="shared" si="21"/>
        <v>2.220443072978413E-2</v>
      </c>
      <c r="Y109" s="2">
        <f t="shared" si="14"/>
        <v>9.2338579849078259E-4</v>
      </c>
      <c r="Z109" s="2">
        <v>0.10933403371335007</v>
      </c>
      <c r="AA109" s="2">
        <f t="shared" si="15"/>
        <v>4.5467274190100979E-3</v>
      </c>
      <c r="AB109" s="2">
        <v>6326.5623826124611</v>
      </c>
      <c r="AC109" s="2">
        <f t="shared" si="22"/>
        <v>263.0942413459095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6.0334411365082836E-2</v>
      </c>
      <c r="J110" s="2">
        <v>1.5399344788875263E-2</v>
      </c>
      <c r="K110" s="2">
        <v>0.21762186464443806</v>
      </c>
      <c r="L110" s="2">
        <v>0.56862178487219661</v>
      </c>
      <c r="M110" s="2">
        <v>0.13802259432940919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4.0402842667885963E-3</v>
      </c>
      <c r="X110" s="2">
        <f t="shared" si="21"/>
        <v>2.1922849972776513E-2</v>
      </c>
      <c r="Y110" s="2">
        <f t="shared" si="14"/>
        <v>8.8473197817210032E-4</v>
      </c>
      <c r="Z110" s="2">
        <v>0.1079535006606487</v>
      </c>
      <c r="AA110" s="2">
        <f t="shared" si="15"/>
        <v>4.3566376775237585E-3</v>
      </c>
      <c r="AB110" s="2">
        <v>6242.848684751998</v>
      </c>
      <c r="AC110" s="2">
        <f t="shared" si="22"/>
        <v>251.94023008634468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5.8879767870138724E-2</v>
      </c>
      <c r="J111" s="2">
        <v>1.502807147706663E-2</v>
      </c>
      <c r="K111" s="2">
        <v>0.21487294960690773</v>
      </c>
      <c r="L111" s="2">
        <v>0.5726104917951792</v>
      </c>
      <c r="M111" s="2">
        <v>0.13860871925070964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3.9887069229825878E-3</v>
      </c>
      <c r="X111" s="2">
        <f t="shared" si="21"/>
        <v>2.1642987889915647E-2</v>
      </c>
      <c r="Y111" s="2">
        <f t="shared" si="14"/>
        <v>8.4762370734930417E-4</v>
      </c>
      <c r="Z111" s="2">
        <v>0.10658116739867353</v>
      </c>
      <c r="AA111" s="2">
        <f t="shared" si="15"/>
        <v>4.1741336595292316E-3</v>
      </c>
      <c r="AB111" s="2">
        <v>6159.7783187598516</v>
      </c>
      <c r="AC111" s="2">
        <f t="shared" si="22"/>
        <v>241.24091190892582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5.7460195367842241E-2</v>
      </c>
      <c r="J112" s="2">
        <v>1.4665749446884011E-2</v>
      </c>
      <c r="K112" s="2">
        <v>0.21214040238214438</v>
      </c>
      <c r="L112" s="2">
        <v>0.57654794915124274</v>
      </c>
      <c r="M112" s="2">
        <v>0.13918570365188848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3.9374573560635451E-3</v>
      </c>
      <c r="X112" s="2">
        <f t="shared" si="21"/>
        <v>2.1364904346148322E-2</v>
      </c>
      <c r="Y112" s="2">
        <f t="shared" si="14"/>
        <v>8.1200367899996091E-4</v>
      </c>
      <c r="Z112" s="2">
        <v>0.10521733742017432</v>
      </c>
      <c r="AA112" s="2">
        <f t="shared" si="15"/>
        <v>3.9989350617038646E-3</v>
      </c>
      <c r="AB112" s="2">
        <v>6077.3632462037267</v>
      </c>
      <c r="AC112" s="2">
        <f t="shared" si="22"/>
        <v>230.97886302618659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5.6074848307699682E-2</v>
      </c>
      <c r="J113" s="2">
        <v>1.431216288577046E-2</v>
      </c>
      <c r="K113" s="2">
        <v>0.20942482550300673</v>
      </c>
      <c r="L113" s="2">
        <v>0.5804344951111049</v>
      </c>
      <c r="M113" s="2">
        <v>0.13975366819242011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3.8865459598621532E-3</v>
      </c>
      <c r="X113" s="2">
        <f t="shared" si="21"/>
        <v>2.1088655739088094E-2</v>
      </c>
      <c r="Y113" s="2">
        <f t="shared" si="14"/>
        <v>7.7781641989190713E-4</v>
      </c>
      <c r="Z113" s="2">
        <v>0.1038622968870621</v>
      </c>
      <c r="AA113" s="2">
        <f t="shared" si="15"/>
        <v>3.8307704827628009E-3</v>
      </c>
      <c r="AB113" s="2">
        <v>5995.6145913689088</v>
      </c>
      <c r="AC113" s="2">
        <f t="shared" si="22"/>
        <v>221.13725664677671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5.4722901525171209E-2</v>
      </c>
      <c r="J114" s="2">
        <v>1.3967101184341232E-2</v>
      </c>
      <c r="K114" s="2">
        <v>0.20672678705229491</v>
      </c>
      <c r="L114" s="2">
        <v>0.58427047762315898</v>
      </c>
      <c r="M114" s="2">
        <v>0.14031273261503557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3.8359825120540814E-3</v>
      </c>
      <c r="X114" s="2">
        <f t="shared" si="21"/>
        <v>2.0814295123050611E-2</v>
      </c>
      <c r="Y114" s="2">
        <f t="shared" si="14"/>
        <v>7.4500825224853577E-4</v>
      </c>
      <c r="Z114" s="2">
        <v>0.1025163152483245</v>
      </c>
      <c r="AA114" s="2">
        <f t="shared" si="15"/>
        <v>3.6693772428321517E-3</v>
      </c>
      <c r="AB114" s="2">
        <v>5914.5426724117642</v>
      </c>
      <c r="AC114" s="2">
        <f t="shared" si="22"/>
        <v>211.69984730076501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5.3403549750171961E-2</v>
      </c>
      <c r="J115" s="2">
        <v>1.3630358810936952E-2</v>
      </c>
      <c r="K115" s="2">
        <v>0.20404682189139597</v>
      </c>
      <c r="L115" s="2">
        <v>0.58805625381947857</v>
      </c>
      <c r="M115" s="2">
        <v>0.14086301572801843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3.7857761963195902E-3</v>
      </c>
      <c r="X115" s="2">
        <f t="shared" si="21"/>
        <v>2.0541872329293092E-2</v>
      </c>
      <c r="Y115" s="2">
        <f t="shared" si="14"/>
        <v>7.1352725456775548E-4</v>
      </c>
      <c r="Z115" s="2">
        <v>0.10117964583904597</v>
      </c>
      <c r="AA115" s="2">
        <f t="shared" si="15"/>
        <v>3.5145011981562017E-3</v>
      </c>
      <c r="AB115" s="2">
        <v>5834.1570315430263</v>
      </c>
      <c r="AC115" s="2">
        <f t="shared" si="22"/>
        <v>202.65095521491429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5.2116007127423029E-2</v>
      </c>
      <c r="J116" s="2">
        <v>1.3301735189201278E-2</v>
      </c>
      <c r="K116" s="2">
        <v>0.20138543285135366</v>
      </c>
      <c r="L116" s="2">
        <v>0.59179218944330114</v>
      </c>
      <c r="M116" s="2">
        <v>0.14140463538872278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3.7359356238225727E-3</v>
      </c>
      <c r="X116" s="2">
        <f t="shared" si="21"/>
        <v>2.0271434082561039E-2</v>
      </c>
      <c r="Y116" s="2">
        <f t="shared" si="14"/>
        <v>6.8332322178003022E-4</v>
      </c>
      <c r="Z116" s="2">
        <v>9.9852526461068056E-2</v>
      </c>
      <c r="AA116" s="2">
        <f t="shared" si="15"/>
        <v>3.3658965520821484E-3</v>
      </c>
      <c r="AB116" s="2">
        <v>5754.4664642686157</v>
      </c>
      <c r="AC116" s="2">
        <f t="shared" si="22"/>
        <v>193.97545077345563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5.0859506748366708E-2</v>
      </c>
      <c r="J117" s="2">
        <v>1.298103457861011E-2</v>
      </c>
      <c r="K117" s="2">
        <v>0.19874309188742745</v>
      </c>
      <c r="L117" s="2">
        <v>0.59547865829732949</v>
      </c>
      <c r="M117" s="2">
        <v>0.14193770848826809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3.6864688540283463E-3</v>
      </c>
      <c r="X117" s="2">
        <f t="shared" si="21"/>
        <v>2.000302411404695E-2</v>
      </c>
      <c r="Y117" s="2">
        <f t="shared" si="14"/>
        <v>6.5434762491440538E-4</v>
      </c>
      <c r="Z117" s="2">
        <v>9.8535179945810916E-2</v>
      </c>
      <c r="AA117" s="2">
        <f t="shared" si="15"/>
        <v>3.2233256631819499E-3</v>
      </c>
      <c r="AB117" s="2">
        <v>5675.4790477150364</v>
      </c>
      <c r="AC117" s="2">
        <f t="shared" si="22"/>
        <v>185.65873909614828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4.9633300194367028E-2</v>
      </c>
      <c r="J118" s="2">
        <v>1.2668065957881216E-2</v>
      </c>
      <c r="K118" s="2">
        <v>0.19612024119817689</v>
      </c>
      <c r="L118" s="2">
        <v>0.59911604171220978</v>
      </c>
      <c r="M118" s="2">
        <v>0.14246235093736692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3.6373834148802908E-3</v>
      </c>
      <c r="X118" s="2">
        <f t="shared" si="21"/>
        <v>1.9736683270870092E-2</v>
      </c>
      <c r="Y118" s="2">
        <f t="shared" si="14"/>
        <v>6.265535704261388E-4</v>
      </c>
      <c r="Z118" s="2">
        <v>9.7227814699762605E-2</v>
      </c>
      <c r="AA118" s="2">
        <f t="shared" si="15"/>
        <v>3.0865588512928336E-3</v>
      </c>
      <c r="AB118" s="2">
        <v>5597.2021680656098</v>
      </c>
      <c r="AC118" s="2">
        <f t="shared" si="22"/>
        <v>177.68674476194442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4.8436657090923617E-2</v>
      </c>
      <c r="J119" s="2">
        <v>1.2362642911194807E-2</v>
      </c>
      <c r="K119" s="2">
        <v>0.19351729431007908</v>
      </c>
      <c r="L119" s="2">
        <v>0.60270472803456143</v>
      </c>
      <c r="M119" s="2">
        <v>0.14297867765324293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3.588686322351653E-3</v>
      </c>
      <c r="X119" s="2">
        <f t="shared" si="21"/>
        <v>1.9472449622165888E-2</v>
      </c>
      <c r="Y119" s="2">
        <f t="shared" si="14"/>
        <v>5.998957593246029E-4</v>
      </c>
      <c r="Z119" s="2">
        <v>9.5930625233129577E-2</v>
      </c>
      <c r="AA119" s="2">
        <f t="shared" si="15"/>
        <v>2.9553742021858247E-3</v>
      </c>
      <c r="AB119" s="2">
        <v>5519.6425471330986</v>
      </c>
      <c r="AC119" s="2">
        <f t="shared" si="22"/>
        <v>170.04589670339047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4.7268864672633346E-2</v>
      </c>
      <c r="J120" s="2">
        <v>1.2064583517157298E-2</v>
      </c>
      <c r="K120" s="2">
        <v>0.19093463712865968</v>
      </c>
      <c r="L120" s="2">
        <v>0.6062451121339536</v>
      </c>
      <c r="M120" s="2">
        <v>0.14348680254759794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3.5403840993921687E-3</v>
      </c>
      <c r="X120" s="2">
        <f t="shared" si="21"/>
        <v>1.9210358561891541E-2</v>
      </c>
      <c r="Y120" s="2">
        <f t="shared" si="14"/>
        <v>5.7433044622754641E-4</v>
      </c>
      <c r="Z120" s="2">
        <v>9.4643792672127441E-2</v>
      </c>
      <c r="AA120" s="2">
        <f t="shared" si="15"/>
        <v>2.8295573715047886E-3</v>
      </c>
      <c r="AB120" s="2">
        <v>5442.8062680935946</v>
      </c>
      <c r="AC120" s="2">
        <f t="shared" si="22"/>
        <v>162.72311329396047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4.612922735864055E-2</v>
      </c>
      <c r="J121" s="2">
        <v>1.1773710240442126E-2</v>
      </c>
      <c r="K121" s="2">
        <v>0.18837262895709181</v>
      </c>
      <c r="L121" s="2">
        <v>0.6097375949282392</v>
      </c>
      <c r="M121" s="2">
        <v>0.14398683851558813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3.4924827942856007E-3</v>
      </c>
      <c r="X121" s="2">
        <f t="shared" si="21"/>
        <v>1.8950442908435262E-2</v>
      </c>
      <c r="Y121" s="2">
        <f t="shared" si="14"/>
        <v>5.4981539845493392E-4</v>
      </c>
      <c r="Z121" s="2">
        <v>9.3367485255379426E-2</v>
      </c>
      <c r="AA121" s="2">
        <f t="shared" si="15"/>
        <v>2.7089013885565338E-3</v>
      </c>
      <c r="AB121" s="2">
        <v>5366.6988004058339</v>
      </c>
      <c r="AC121" s="2">
        <f t="shared" si="22"/>
        <v>155.70578764780902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4.5017066338323079E-2</v>
      </c>
      <c r="J122" s="2">
        <v>1.1489849826043064E-2</v>
      </c>
      <c r="K122" s="2">
        <v>0.18583160348319042</v>
      </c>
      <c r="L122" s="2">
        <v>0.61318258292667471</v>
      </c>
      <c r="M122" s="2">
        <v>0.14447889742577061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3.4449879984355114E-3</v>
      </c>
      <c r="X122" s="2">
        <f t="shared" si="21"/>
        <v>1.8692733001123032E-2</v>
      </c>
      <c r="Y122" s="2">
        <f t="shared" si="14"/>
        <v>5.2630985526453712E-4</v>
      </c>
      <c r="Z122" s="2">
        <v>9.2101858814875565E-2</v>
      </c>
      <c r="AA122" s="2">
        <f t="shared" si="15"/>
        <v>2.5932064604752949E-3</v>
      </c>
      <c r="AB122" s="2">
        <v>5291.3250239394765</v>
      </c>
      <c r="AC122" s="2">
        <f t="shared" si="22"/>
        <v>148.98177314895037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4.3931719166967295E-2</v>
      </c>
      <c r="J123" s="2">
        <v>1.1212833196077052E-2</v>
      </c>
      <c r="K123" s="2">
        <v>0.18331186973570496</v>
      </c>
      <c r="L123" s="2">
        <v>0.61658048779026964</v>
      </c>
      <c r="M123" s="2">
        <v>0.14496309011098291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3.3979048635949249E-3</v>
      </c>
      <c r="X123" s="2">
        <f t="shared" si="21"/>
        <v>1.8437256793707897E-2</v>
      </c>
      <c r="Y123" s="2">
        <f t="shared" si="14"/>
        <v>5.0377448732073392E-4</v>
      </c>
      <c r="Z123" s="2">
        <v>9.0847057241934981E-2</v>
      </c>
      <c r="AA123" s="2">
        <f t="shared" si="15"/>
        <v>2.4822797772319316E-3</v>
      </c>
      <c r="AB123" s="2">
        <v>5216.6892523352017</v>
      </c>
      <c r="AC123" s="2">
        <f t="shared" si="22"/>
        <v>142.53936922458124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4.2872539371191183E-2</v>
      </c>
      <c r="J124" s="2">
        <v>1.0942495349075095E-2</v>
      </c>
      <c r="K124" s="2">
        <v>0.18081371301078888</v>
      </c>
      <c r="L124" s="2">
        <v>0.61993172590882761</v>
      </c>
      <c r="M124" s="2">
        <v>0.14543952636011914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3.3512381185579754E-3</v>
      </c>
      <c r="X124" s="2">
        <f t="shared" si="21"/>
        <v>1.8184039944939966E-2</v>
      </c>
      <c r="Y124" s="2">
        <f t="shared" si="14"/>
        <v>4.8217135647872608E-4</v>
      </c>
      <c r="Z124" s="2">
        <v>8.9603212938600338E-2</v>
      </c>
      <c r="AA124" s="2">
        <f t="shared" si="15"/>
        <v>2.3759353179093395E-3</v>
      </c>
      <c r="AB124" s="2">
        <v>5142.7952556188839</v>
      </c>
      <c r="AC124" s="2">
        <f t="shared" si="22"/>
        <v>136.36730737517641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4.1838896063880651E-2</v>
      </c>
      <c r="J125" s="2">
        <v>1.0678675261701208E-2</v>
      </c>
      <c r="K125" s="2">
        <v>0.17833739576949967</v>
      </c>
      <c r="L125" s="2">
        <v>0.6232367179941527</v>
      </c>
      <c r="M125" s="2">
        <v>0.14590831491076769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3.3049920853250869E-3</v>
      </c>
      <c r="X125" s="2">
        <f t="shared" si="21"/>
        <v>1.7933105906279737E-2</v>
      </c>
      <c r="Y125" s="2">
        <f t="shared" si="14"/>
        <v>4.6146387595650417E-4</v>
      </c>
      <c r="Z125" s="2">
        <v>8.8370447254882231E-2</v>
      </c>
      <c r="AA125" s="2">
        <f t="shared" si="15"/>
        <v>2.273993658620378E-3</v>
      </c>
      <c r="AB125" s="2">
        <v>5069.6462820914721</v>
      </c>
      <c r="AC125" s="2">
        <f t="shared" si="22"/>
        <v>130.45473747206222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4.0830173568409546E-2</v>
      </c>
      <c r="J126" s="2">
        <v>1.0421215792840889E-2</v>
      </c>
      <c r="K126" s="2">
        <v>0.1758831585071608</v>
      </c>
      <c r="L126" s="2">
        <v>0.62649588868891426</v>
      </c>
      <c r="M126" s="2">
        <v>0.14636956344267638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3.2591706947615595E-3</v>
      </c>
      <c r="X126" s="2">
        <f t="shared" si="21"/>
        <v>1.7684476006862619E-2</v>
      </c>
      <c r="Y126" s="2">
        <f t="shared" si="14"/>
        <v>4.4161677095995699E-4</v>
      </c>
      <c r="Z126" s="2">
        <v>8.7148870912260576E-2</v>
      </c>
      <c r="AA126" s="2">
        <f t="shared" si="15"/>
        <v>2.1762817824030321E-3</v>
      </c>
      <c r="AB126" s="2">
        <v>4997.2450795156146</v>
      </c>
      <c r="AC126" s="2">
        <f t="shared" si="22"/>
        <v>124.79121433141839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3.9845771051919623E-2</v>
      </c>
      <c r="J127" s="2">
        <v>1.0169963590001999E-2</v>
      </c>
      <c r="K127" s="2">
        <v>0.1734512205953937</v>
      </c>
      <c r="L127" s="2">
        <v>0.62970966619067448</v>
      </c>
      <c r="M127" s="2">
        <v>0.14682337857201211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3.2137775017602177E-3</v>
      </c>
      <c r="X127" s="2">
        <f t="shared" si="21"/>
        <v>1.7438169535772482E-2</v>
      </c>
      <c r="Y127" s="2">
        <f t="shared" si="14"/>
        <v>4.2259603981762084E-4</v>
      </c>
      <c r="Z127" s="2">
        <v>8.5938584413837268E-2</v>
      </c>
      <c r="AA127" s="2">
        <f t="shared" si="15"/>
        <v>2.0826328913891448E-3</v>
      </c>
      <c r="AB127" s="2">
        <v>4925.5939156195009</v>
      </c>
      <c r="AC127" s="2">
        <f t="shared" si="22"/>
        <v>119.36668457205482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3.8885102167442016E-2</v>
      </c>
      <c r="J128" s="2">
        <v>9.9247689979722782E-3</v>
      </c>
      <c r="K128" s="2">
        <v>0.1710417810976059</v>
      </c>
      <c r="L128" s="2">
        <v>0.63287848189059848</v>
      </c>
      <c r="M128" s="2">
        <v>0.14726986584638321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3.1688156999239991E-3</v>
      </c>
      <c r="X128" s="2">
        <f t="shared" si="21"/>
        <v>1.7194203821710337E-2</v>
      </c>
      <c r="Y128" s="2">
        <f t="shared" si="14"/>
        <v>4.0436891567540421E-4</v>
      </c>
      <c r="Z128" s="2">
        <v>8.4739678441525731E-2</v>
      </c>
      <c r="AA128" s="2">
        <f t="shared" si="15"/>
        <v>1.9928862215077359E-3</v>
      </c>
      <c r="AB128" s="2">
        <v>4854.6945979377997</v>
      </c>
      <c r="AC128" s="2">
        <f t="shared" si="22"/>
        <v>114.17147376284149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3.794759470464705E-2</v>
      </c>
      <c r="J129" s="2">
        <v>9.6854859696791015E-3</v>
      </c>
      <c r="K129" s="2">
        <v>0.1686550195587001</v>
      </c>
      <c r="L129" s="2">
        <v>0.63600277002638195</v>
      </c>
      <c r="M129" s="2">
        <v>0.14770912974059369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3.1242881357834706E-3</v>
      </c>
      <c r="X129" s="2">
        <f t="shared" si="21"/>
        <v>1.6952594310139533E-2</v>
      </c>
      <c r="Y129" s="2">
        <f t="shared" si="14"/>
        <v>3.8690382879510158E-4</v>
      </c>
      <c r="Z129" s="2">
        <v>8.3552234240650516E-2</v>
      </c>
      <c r="AA129" s="2">
        <f t="shared" si="15"/>
        <v>1.9068868599514547E-3</v>
      </c>
      <c r="AB129" s="2">
        <v>4784.5484930090624</v>
      </c>
      <c r="AC129" s="2">
        <f t="shared" si="22"/>
        <v>109.19627386433947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3.7032690249014358E-2</v>
      </c>
      <c r="J130" s="2">
        <v>9.4519719791983751E-3</v>
      </c>
      <c r="K130" s="2">
        <v>0.16629109676974799</v>
      </c>
      <c r="L130" s="2">
        <v>0.63908296734894199</v>
      </c>
      <c r="M130" s="2">
        <v>0.14814127365309923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3.080197322560041E-3</v>
      </c>
      <c r="X130" s="2">
        <f t="shared" si="21"/>
        <v>1.671335463796586E-2</v>
      </c>
      <c r="Y130" s="2">
        <f t="shared" si="14"/>
        <v>3.701703694940975E-4</v>
      </c>
      <c r="Z130" s="2">
        <v>8.2376323992321129E-2</v>
      </c>
      <c r="AA130" s="2">
        <f t="shared" si="15"/>
        <v>1.824485565604815E-3</v>
      </c>
      <c r="AB130" s="2">
        <v>4715.1565449483987</v>
      </c>
      <c r="AC130" s="2">
        <f t="shared" si="22"/>
        <v>104.43213096796289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3.6139843849220289E-2</v>
      </c>
      <c r="J131" s="2">
        <v>9.2240879368607719E-3</v>
      </c>
      <c r="K131" s="2">
        <v>0.16395015550835187</v>
      </c>
      <c r="L131" s="2">
        <v>0.64211951280243273</v>
      </c>
      <c r="M131" s="2">
        <v>0.14856639990313633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3.0365454534907466E-3</v>
      </c>
      <c r="X131" s="2">
        <f t="shared" si="21"/>
        <v>1.6476496705838704E-2</v>
      </c>
      <c r="Y131" s="2">
        <f t="shared" ref="Y131:Y194" si="26">X131*Q131</f>
        <v>3.5413925175898443E-4</v>
      </c>
      <c r="Z131" s="2">
        <v>8.1212011173933549E-2</v>
      </c>
      <c r="AA131" s="2">
        <f t="shared" ref="AA131:AA194" si="27">Z131*Q131</f>
        <v>1.7455385926055159E-3</v>
      </c>
      <c r="AB131" s="2">
        <v>4646.5192934137131</v>
      </c>
      <c r="AC131" s="2">
        <f t="shared" si="22"/>
        <v>99.870433334903268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3.5268523692544518E-2</v>
      </c>
      <c r="J132" s="2">
        <v>9.0016981064047139E-3</v>
      </c>
      <c r="K132" s="2">
        <v>0.16163232125539834</v>
      </c>
      <c r="L132" s="2">
        <v>0.64511284721715789</v>
      </c>
      <c r="M132" s="2">
        <v>0.1489846097284965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2.9933344147251573E-3</v>
      </c>
      <c r="X132" s="2">
        <f t="shared" ref="X132:X195" si="33">W132*V132</f>
        <v>1.6242030748130534E-2</v>
      </c>
      <c r="Y132" s="2">
        <f t="shared" si="26"/>
        <v>3.3878227756020337E-4</v>
      </c>
      <c r="Z132" s="2">
        <v>8.0059350908144034E-2</v>
      </c>
      <c r="AA132" s="2">
        <f t="shared" si="27"/>
        <v>1.6699075171849682E-3</v>
      </c>
      <c r="AB132" s="2">
        <v>4578.63689098332</v>
      </c>
      <c r="AC132" s="2">
        <f t="shared" ref="AC132:AC195" si="34">AB132*S132</f>
        <v>95.502899736046686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3.4418210788102518E-2</v>
      </c>
      <c r="J133" s="2">
        <v>8.7846700241267731E-3</v>
      </c>
      <c r="K133" s="2">
        <v>0.15933770288888735</v>
      </c>
      <c r="L133" s="2">
        <v>0.64806341301496673</v>
      </c>
      <c r="M133" s="2">
        <v>0.14939600328391855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2.9505657978088351E-3</v>
      </c>
      <c r="X133" s="2">
        <f t="shared" si="33"/>
        <v>1.6009965400672954E-2</v>
      </c>
      <c r="Y133" s="2">
        <f t="shared" si="26"/>
        <v>3.2407230189081417E-4</v>
      </c>
      <c r="Z133" s="2">
        <v>7.8918390300649094E-2</v>
      </c>
      <c r="AA133" s="2">
        <f t="shared" si="27"/>
        <v>1.5974590679111672E-3</v>
      </c>
      <c r="AB133" s="2">
        <v>4511.509119962192</v>
      </c>
      <c r="AC133" s="2">
        <f t="shared" si="34"/>
        <v>91.321568093213585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3.3588398657715131E-2</v>
      </c>
      <c r="J134" s="2">
        <v>8.572874419981346E-3</v>
      </c>
      <c r="K134" s="2">
        <v>0.15706639335550301</v>
      </c>
      <c r="L134" s="2">
        <v>0.65097165392672995</v>
      </c>
      <c r="M134" s="2">
        <v>0.14980067964007246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2.9082409117632269E-3</v>
      </c>
      <c r="X134" s="2">
        <f t="shared" si="33"/>
        <v>1.5780307766303021E-2</v>
      </c>
      <c r="Y134" s="2">
        <f t="shared" si="26"/>
        <v>3.0998319854784982E-4</v>
      </c>
      <c r="Z134" s="2">
        <v>7.7789168767097586E-2</v>
      </c>
      <c r="AA134" s="2">
        <f t="shared" si="27"/>
        <v>1.5280649594359992E-3</v>
      </c>
      <c r="AB134" s="2">
        <v>4445.1354086337133</v>
      </c>
      <c r="AC134" s="2">
        <f t="shared" si="34"/>
        <v>87.318784421236771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3.2778593034231238E-2</v>
      </c>
      <c r="J135" s="2">
        <v>8.3661851405825646E-3</v>
      </c>
      <c r="K135" s="2">
        <v>0.15481847032057247</v>
      </c>
      <c r="L135" s="2">
        <v>0.6538380147215056</v>
      </c>
      <c r="M135" s="2">
        <v>0.15019873678311005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2.8663607947756464E-3</v>
      </c>
      <c r="X135" s="2">
        <f t="shared" si="33"/>
        <v>1.5553063478293844E-2</v>
      </c>
      <c r="Y135" s="2">
        <f t="shared" si="26"/>
        <v>2.9648982667140639E-4</v>
      </c>
      <c r="Z135" s="2">
        <v>7.6671718349451287E-2</v>
      </c>
      <c r="AA135" s="2">
        <f t="shared" si="27"/>
        <v>1.461601729829847E-3</v>
      </c>
      <c r="AB135" s="2">
        <v>4379.5148469732403</v>
      </c>
      <c r="AC135" s="2">
        <f t="shared" si="34"/>
        <v>83.487192069660921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3.1988311567123742E-2</v>
      </c>
      <c r="J136" s="2">
        <v>8.1644790740626298E-3</v>
      </c>
      <c r="K136" s="2">
        <v>0.15259399679704286</v>
      </c>
      <c r="L136" s="2">
        <v>0.65666294094701516</v>
      </c>
      <c r="M136" s="2">
        <v>0.15059027161475752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2.8249262255095609E-3</v>
      </c>
      <c r="X136" s="2">
        <f t="shared" si="33"/>
        <v>1.5328236761724958E-2</v>
      </c>
      <c r="Y136" s="2">
        <f t="shared" si="26"/>
        <v>2.8356799805281566E-4</v>
      </c>
      <c r="Z136" s="2">
        <v>7.5566064022101448E-2</v>
      </c>
      <c r="AA136" s="2">
        <f t="shared" si="27"/>
        <v>1.3979505815688354E-3</v>
      </c>
      <c r="AB136" s="2">
        <v>4314.6462018394068</v>
      </c>
      <c r="AC136" s="2">
        <f t="shared" si="34"/>
        <v>79.819721262192971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3.1217083535183567E-2</v>
      </c>
      <c r="J137" s="2">
        <v>7.9676360767417728E-3</v>
      </c>
      <c r="K137" s="2">
        <v>0.15039302175408795</v>
      </c>
      <c r="L137" s="2">
        <v>0.65944687868106233</v>
      </c>
      <c r="M137" s="2">
        <v>0.15097537995292631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2.7839377340471705E-3</v>
      </c>
      <c r="X137" s="2">
        <f t="shared" si="33"/>
        <v>1.5105830492857483E-2</v>
      </c>
      <c r="Y137" s="2">
        <f t="shared" si="26"/>
        <v>2.7119444522034371E-4</v>
      </c>
      <c r="Z137" s="2">
        <v>7.4472223988040875E-2</v>
      </c>
      <c r="AA137" s="2">
        <f t="shared" si="27"/>
        <v>1.3369972262241021E-3</v>
      </c>
      <c r="AB137" s="2">
        <v>4250.5279316586102</v>
      </c>
      <c r="AC137" s="2">
        <f t="shared" si="34"/>
        <v>76.309578931444662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3.0464449566140465E-2</v>
      </c>
      <c r="J138" s="2">
        <v>7.7755389015661831E-3</v>
      </c>
      <c r="K138" s="2">
        <v>0.14821558070593976</v>
      </c>
      <c r="L138" s="2">
        <v>0.66219027429353594</v>
      </c>
      <c r="M138" s="2">
        <v>0.15135415653281956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2.7433956124736092E-3</v>
      </c>
      <c r="X138" s="2">
        <f t="shared" si="33"/>
        <v>1.4885846256564696E-2</v>
      </c>
      <c r="Y138" s="2">
        <f t="shared" si="26"/>
        <v>2.5934679030777222E-4</v>
      </c>
      <c r="Z138" s="2">
        <v>7.3390209965382328E-2</v>
      </c>
      <c r="AA138" s="2">
        <f t="shared" si="27"/>
        <v>1.2786317328879813E-3</v>
      </c>
      <c r="AB138" s="2">
        <v>4187.1582006177132</v>
      </c>
      <c r="AC138" s="2">
        <f t="shared" si="34"/>
        <v>72.950238845989347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2.972996136304373E-2</v>
      </c>
      <c r="J139" s="2">
        <v>7.5880731282712797E-3</v>
      </c>
      <c r="K139" s="2">
        <v>0.14606169628152388</v>
      </c>
      <c r="L139" s="2">
        <v>0.66489357421865136</v>
      </c>
      <c r="M139" s="2">
        <v>0.15172669500851163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2.7032999251154211E-3</v>
      </c>
      <c r="X139" s="2">
        <f t="shared" si="33"/>
        <v>1.4668284401886687E-2</v>
      </c>
      <c r="Y139" s="2">
        <f t="shared" si="26"/>
        <v>2.4800351470901174E-4</v>
      </c>
      <c r="Z139" s="2">
        <v>7.2320027464506415E-2</v>
      </c>
      <c r="AA139" s="2">
        <f t="shared" si="27"/>
        <v>1.2227483803588445E-3</v>
      </c>
      <c r="AB139" s="2">
        <v>4124.5348923795727</v>
      </c>
      <c r="AC139" s="2">
        <f t="shared" si="34"/>
        <v>69.735432026292088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2.9013181437239743E-2</v>
      </c>
      <c r="J140" s="2">
        <v>7.4051270952287173E-3</v>
      </c>
      <c r="K140" s="2">
        <v>0.143931378775461</v>
      </c>
      <c r="L140" s="2">
        <v>0.66755722473709256</v>
      </c>
      <c r="M140" s="2">
        <v>0.15209308795497981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2.6636505184411963E-3</v>
      </c>
      <c r="X140" s="2">
        <f t="shared" si="33"/>
        <v>1.4453144095751857E-2</v>
      </c>
      <c r="Y140" s="2">
        <f t="shared" si="26"/>
        <v>2.3714392951911447E-4</v>
      </c>
      <c r="Z140" s="2">
        <v>7.1261676056113749E-2</v>
      </c>
      <c r="AA140" s="2">
        <f t="shared" si="27"/>
        <v>1.1692455130944226E-3</v>
      </c>
      <c r="AB140" s="2">
        <v>4062.6556233355859</v>
      </c>
      <c r="AC140" s="2">
        <f t="shared" si="34"/>
        <v>66.659137445665252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2.8313682847787382E-2</v>
      </c>
      <c r="J141" s="2">
        <v>7.2265918329365471E-3</v>
      </c>
      <c r="K141" s="2">
        <v>0.14182462668098209</v>
      </c>
      <c r="L141" s="2">
        <v>0.6701816717677288</v>
      </c>
      <c r="M141" s="2">
        <v>0.15245342687056707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2.6244470306362455E-3</v>
      </c>
      <c r="X141" s="2">
        <f t="shared" si="33"/>
        <v>1.4240423374929746E-2</v>
      </c>
      <c r="Y141" s="2">
        <f t="shared" si="26"/>
        <v>2.2674814676038366E-4</v>
      </c>
      <c r="Z141" s="2">
        <v>7.0215149630449253E-2</v>
      </c>
      <c r="AA141" s="2">
        <f t="shared" si="27"/>
        <v>1.1180254009327129E-3</v>
      </c>
      <c r="AB141" s="2">
        <v>4001.5177554090756</v>
      </c>
      <c r="AC141" s="2">
        <f t="shared" si="34"/>
        <v>63.715573012045674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2.7631048947156005E-2</v>
      </c>
      <c r="J142" s="2">
        <v>7.0523609991128989E-3</v>
      </c>
      <c r="K142" s="2">
        <v>0.13974142720528898</v>
      </c>
      <c r="L142" s="2">
        <v>0.67276736066858789</v>
      </c>
      <c r="M142" s="2">
        <v>0.15280780217985604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2.5856889008590844E-3</v>
      </c>
      <c r="X142" s="2">
        <f t="shared" si="33"/>
        <v>1.4030119196257318E-2</v>
      </c>
      <c r="Y142" s="2">
        <f t="shared" si="26"/>
        <v>2.1679705139002439E-4</v>
      </c>
      <c r="Z142" s="2">
        <v>6.9180436647958546E-2</v>
      </c>
      <c r="AA142" s="2">
        <f t="shared" si="27"/>
        <v>1.0689941025698983E-3</v>
      </c>
      <c r="AB142" s="2">
        <v>3941.1184084229212</v>
      </c>
      <c r="AC142" s="2">
        <f t="shared" si="34"/>
        <v>60.899186826079237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2.6964873133054609E-2</v>
      </c>
      <c r="J143" s="2">
        <v>6.882330815354545E-3</v>
      </c>
      <c r="K143" s="2">
        <v>0.13768175676787792</v>
      </c>
      <c r="L143" s="2">
        <v>0.67531473604677972</v>
      </c>
      <c r="M143" s="2">
        <v>0.15315630323693502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2.5473753781918296E-3</v>
      </c>
      <c r="X143" s="2">
        <f t="shared" si="33"/>
        <v>1.3822227485204416E-2</v>
      </c>
      <c r="Y143" s="2">
        <f t="shared" si="26"/>
        <v>2.0727227408450115E-4</v>
      </c>
      <c r="Z143" s="2">
        <v>6.8157520381629255E-2</v>
      </c>
      <c r="AA143" s="2">
        <f t="shared" si="27"/>
        <v>1.0220613327759963E-3</v>
      </c>
      <c r="AB143" s="2">
        <v>3881.454472044486</v>
      </c>
      <c r="AC143" s="2">
        <f t="shared" si="34"/>
        <v>58.204648710729813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2.6314758606244271E-2</v>
      </c>
      <c r="J144" s="2">
        <v>6.7164000053225991E-3</v>
      </c>
      <c r="K144" s="2">
        <v>0.1356455814823285</v>
      </c>
      <c r="L144" s="2">
        <v>0.67782424157706933</v>
      </c>
      <c r="M144" s="2">
        <v>0.15349901832903709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2.509505530289613E-3</v>
      </c>
      <c r="X144" s="2">
        <f t="shared" si="33"/>
        <v>1.3616743182806047E-2</v>
      </c>
      <c r="Y144" s="2">
        <f t="shared" si="26"/>
        <v>1.9815616479367657E-4</v>
      </c>
      <c r="Z144" s="2">
        <v>6.7146379151263202E-2</v>
      </c>
      <c r="AA144" s="2">
        <f t="shared" si="27"/>
        <v>9.7714033332120878E-4</v>
      </c>
      <c r="AB144" s="2">
        <v>3822.5226173205197</v>
      </c>
      <c r="AC144" s="2">
        <f t="shared" si="34"/>
        <v>55.62684200740204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2.5680318134189702E-2</v>
      </c>
      <c r="J145" s="2">
        <v>6.5544697344185349E-3</v>
      </c>
      <c r="K145" s="2">
        <v>0.13363285762204752</v>
      </c>
      <c r="L145" s="2">
        <v>0.68029631982881145</v>
      </c>
      <c r="M145" s="2">
        <v>0.15383603468053456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2.4720782517421158E-3</v>
      </c>
      <c r="X145" s="2">
        <f t="shared" si="33"/>
        <v>1.3413660291032622E-2</v>
      </c>
      <c r="Y145" s="2">
        <f t="shared" si="26"/>
        <v>1.8943176705717063E-4</v>
      </c>
      <c r="Z145" s="2">
        <v>6.6146986549918491E-2</v>
      </c>
      <c r="AA145" s="2">
        <f t="shared" si="27"/>
        <v>9.3414774757899705E-4</v>
      </c>
      <c r="AB145" s="2">
        <v>3764.3193078143586</v>
      </c>
      <c r="AC145" s="2">
        <f t="shared" si="34"/>
        <v>53.160855633373451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2.5061173820409042E-2</v>
      </c>
      <c r="J146" s="2">
        <v>6.396443550914609E-3</v>
      </c>
      <c r="K146" s="2">
        <v>0.13164353207044263</v>
      </c>
      <c r="L146" s="2">
        <v>0.68273141210096433</v>
      </c>
      <c r="M146" s="2">
        <v>0.15416743845727116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2.4350922721528834E-3</v>
      </c>
      <c r="X146" s="2">
        <f t="shared" si="33"/>
        <v>1.3212971916628857E-2</v>
      </c>
      <c r="Y146" s="2">
        <f t="shared" si="26"/>
        <v>1.8108279307357941E-4</v>
      </c>
      <c r="Z146" s="2">
        <v>6.5159311662753738E-2</v>
      </c>
      <c r="AA146" s="2">
        <f t="shared" si="27"/>
        <v>8.9300349876576042E-4</v>
      </c>
      <c r="AB146" s="2">
        <v>3706.8408103574029</v>
      </c>
      <c r="AC146" s="2">
        <f t="shared" si="34"/>
        <v>50.801976395171941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2.4456956879384584E-2</v>
      </c>
      <c r="J147" s="2">
        <v>6.2422273285035971E-3</v>
      </c>
      <c r="K147" s="2">
        <v>0.12967754275598817</v>
      </c>
      <c r="L147" s="2">
        <v>0.68512995826491019</v>
      </c>
      <c r="M147" s="2">
        <v>0.15449331477121528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2.3985461639458583E-3</v>
      </c>
      <c r="X147" s="2">
        <f t="shared" si="33"/>
        <v>1.3014670313472528E-2</v>
      </c>
      <c r="Y147" s="2">
        <f t="shared" si="26"/>
        <v>1.7309359951248474E-4</v>
      </c>
      <c r="Z147" s="2">
        <v>6.4183319278500614E-2</v>
      </c>
      <c r="AA147" s="2">
        <f t="shared" si="27"/>
        <v>8.5363067177154407E-4</v>
      </c>
      <c r="AB147" s="2">
        <v>3650.0832054265074</v>
      </c>
      <c r="AC147" s="2">
        <f t="shared" si="34"/>
        <v>48.545681552402399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2.3867307416900328E-2</v>
      </c>
      <c r="J148" s="2">
        <v>6.0917292102336462E-3</v>
      </c>
      <c r="K148" s="2">
        <v>0.12773481907263237</v>
      </c>
      <c r="L148" s="2">
        <v>0.68749239661481765</v>
      </c>
      <c r="M148" s="2">
        <v>0.15481374768541784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2.3624383499074586E-3</v>
      </c>
      <c r="X148" s="2">
        <f t="shared" si="33"/>
        <v>1.2818746923498303E-2</v>
      </c>
      <c r="Y148" s="2">
        <f t="shared" si="26"/>
        <v>1.6544916405819557E-4</v>
      </c>
      <c r="Z148" s="2">
        <v>6.3218970093783952E-2</v>
      </c>
      <c r="AA148" s="2">
        <f t="shared" si="27"/>
        <v>8.1595539853143153E-4</v>
      </c>
      <c r="AB148" s="2">
        <v>3594.0423971586129</v>
      </c>
      <c r="AC148" s="2">
        <f t="shared" si="34"/>
        <v>46.38763162642482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2.3291874215675499E-2</v>
      </c>
      <c r="J149" s="2">
        <v>5.9448595537948392E-3</v>
      </c>
      <c r="K149" s="2">
        <v>0.12581528228598254</v>
      </c>
      <c r="L149" s="2">
        <v>0.68981916372528962</v>
      </c>
      <c r="M149" s="2">
        <v>0.15512882021925931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2.3267671104719723E-3</v>
      </c>
      <c r="X149" s="2">
        <f t="shared" si="33"/>
        <v>1.262519241622876E-2</v>
      </c>
      <c r="Y149" s="2">
        <f t="shared" si="26"/>
        <v>1.5813506267333384E-4</v>
      </c>
      <c r="Z149" s="2">
        <v>6.2266220910503232E-2</v>
      </c>
      <c r="AA149" s="2">
        <f t="shared" si="27"/>
        <v>7.7990674688309381E-4</v>
      </c>
      <c r="AB149" s="2">
        <v>3538.7141230135971</v>
      </c>
      <c r="AC149" s="2">
        <f t="shared" si="34"/>
        <v>44.323663448206041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2.2730314526166424E-2</v>
      </c>
      <c r="J150" s="2">
        <v>5.8015308781248776E-3</v>
      </c>
      <c r="K150" s="2">
        <v>0.12391884592569297</v>
      </c>
      <c r="L150" s="2">
        <v>0.69211069431604677</v>
      </c>
      <c r="M150" s="2">
        <v>0.15543861435397074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2.2915305907571515E-3</v>
      </c>
      <c r="X150" s="2">
        <f t="shared" si="33"/>
        <v>1.2433996726949994E-2</v>
      </c>
      <c r="Y150" s="2">
        <f t="shared" si="26"/>
        <v>1.5113744756965579E-4</v>
      </c>
      <c r="Z150" s="2">
        <v>6.1325024826482728E-2</v>
      </c>
      <c r="AA150" s="2">
        <f t="shared" si="27"/>
        <v>7.4541661285235821E-4</v>
      </c>
      <c r="AB150" s="2">
        <v>3484.0939630960411</v>
      </c>
      <c r="AC150" s="2">
        <f t="shared" si="34"/>
        <v>42.349783439612445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2.2182293862412061E-2</v>
      </c>
      <c r="J151" s="2">
        <v>5.6616578113020911E-3</v>
      </c>
      <c r="K151" s="2">
        <v>0.122045416164468</v>
      </c>
      <c r="L151" s="2">
        <v>0.69436742112340566</v>
      </c>
      <c r="M151" s="2">
        <v>0.15574321103841401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2.2567268073588886E-3</v>
      </c>
      <c r="X151" s="2">
        <f t="shared" si="33"/>
        <v>1.2245149093579981E-2</v>
      </c>
      <c r="Y151" s="2">
        <f t="shared" si="26"/>
        <v>1.4444302587306114E-4</v>
      </c>
      <c r="Z151" s="2">
        <v>6.0395331419592094E-2</v>
      </c>
      <c r="AA151" s="2">
        <f t="shared" si="27"/>
        <v>7.124196163055288E-4</v>
      </c>
      <c r="AB151" s="2">
        <v>3430.1773491462936</v>
      </c>
      <c r="AC151" s="2">
        <f t="shared" si="34"/>
        <v>40.462161122374106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2.1647485802801649E-2</v>
      </c>
      <c r="J152" s="2">
        <v>5.5251570396947251E-3</v>
      </c>
      <c r="K152" s="2">
        <v>0.12019489218408147</v>
      </c>
      <c r="L152" s="2">
        <v>0.69658977477831674</v>
      </c>
      <c r="M152" s="2">
        <v>0.15604269019510728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2.2223536549110801E-3</v>
      </c>
      <c r="X152" s="2">
        <f t="shared" si="33"/>
        <v>1.2058638092262828E-2</v>
      </c>
      <c r="Y152" s="2">
        <f t="shared" si="26"/>
        <v>1.380390389690722E-4</v>
      </c>
      <c r="Z152" s="2">
        <v>5.9477086925533398E-2</v>
      </c>
      <c r="AA152" s="2">
        <f t="shared" si="27"/>
        <v>6.8085299990456444E-4</v>
      </c>
      <c r="AB152" s="2">
        <v>3376.9595732109187</v>
      </c>
      <c r="AC152" s="2">
        <f t="shared" si="34"/>
        <v>38.65712284893435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2.1125571795645788E-2</v>
      </c>
      <c r="J153" s="2">
        <v>5.3919472583362233E-3</v>
      </c>
      <c r="K153" s="2">
        <v>0.11836716652880248</v>
      </c>
      <c r="L153" s="2">
        <v>0.69877818369073519</v>
      </c>
      <c r="M153" s="2">
        <v>0.15633713072648217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2.1884089124184491E-3</v>
      </c>
      <c r="X153" s="2">
        <f t="shared" si="33"/>
        <v>1.1874451671731092E-2</v>
      </c>
      <c r="Y153" s="2">
        <f t="shared" si="26"/>
        <v>1.3191324251478627E-4</v>
      </c>
      <c r="Z153" s="2">
        <v>5.8570234409485215E-2</v>
      </c>
      <c r="AA153" s="2">
        <f t="shared" si="27"/>
        <v>6.5065653129901162E-4</v>
      </c>
      <c r="AB153" s="2">
        <v>3324.4357960023381</v>
      </c>
      <c r="AC153" s="2">
        <f t="shared" si="34"/>
        <v>36.93114574939878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2.0616240969435141E-2</v>
      </c>
      <c r="J154" s="2">
        <v>5.261949122496952E-3</v>
      </c>
      <c r="K154" s="2">
        <v>0.11656212544660623</v>
      </c>
      <c r="L154" s="2">
        <v>0.70093307394010396</v>
      </c>
      <c r="M154" s="2">
        <v>0.15662661052135957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2.1548902493687683E-3</v>
      </c>
      <c r="X154" s="2">
        <f t="shared" si="33"/>
        <v>1.1692577186471103E-2</v>
      </c>
      <c r="Y154" s="2">
        <f t="shared" si="26"/>
        <v>1.2605388710289068E-4</v>
      </c>
      <c r="Z154" s="2">
        <v>5.7674713931788954E-2</v>
      </c>
      <c r="AA154" s="2">
        <f t="shared" si="27"/>
        <v>6.2177240848673937E-4</v>
      </c>
      <c r="AB154" s="2">
        <v>3272.6010549571893</v>
      </c>
      <c r="AC154" s="2">
        <f t="shared" si="34"/>
        <v>35.280851888810744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2.0119189947673709E-2</v>
      </c>
      <c r="J155" s="2">
        <v>5.135085200423507E-3</v>
      </c>
      <c r="K155" s="2">
        <v>0.11477964921853843</v>
      </c>
      <c r="L155" s="2">
        <v>0.70305486917173521</v>
      </c>
      <c r="M155" s="2">
        <v>0.15691120646163104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2.1217952316312516E-3</v>
      </c>
      <c r="X155" s="2">
        <f t="shared" si="33"/>
        <v>1.1513001428728038E-2</v>
      </c>
      <c r="Y155" s="2">
        <f t="shared" si="26"/>
        <v>1.2044969956310974E-4</v>
      </c>
      <c r="Z155" s="2">
        <v>5.6790462707857398E-2</v>
      </c>
      <c r="AA155" s="2">
        <f t="shared" si="27"/>
        <v>5.9414516827408588E-4</v>
      </c>
      <c r="AB155" s="2">
        <v>3221.4502720026612</v>
      </c>
      <c r="AC155" s="2">
        <f t="shared" si="34"/>
        <v>33.70300262901015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1.9634122668176462E-2</v>
      </c>
      <c r="J156" s="2">
        <v>5.0112799272174647E-3</v>
      </c>
      <c r="K156" s="2">
        <v>0.11301961247659108</v>
      </c>
      <c r="L156" s="2">
        <v>0.70514399049888277</v>
      </c>
      <c r="M156" s="2">
        <v>0.15719099442913412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2.0891213271475584E-3</v>
      </c>
      <c r="X156" s="2">
        <f t="shared" si="33"/>
        <v>1.1335710659385663E-2</v>
      </c>
      <c r="Y156" s="2">
        <f t="shared" si="26"/>
        <v>1.1508986488624061E-4</v>
      </c>
      <c r="Z156" s="2">
        <v>5.5917415262480313E-2</v>
      </c>
      <c r="AA156" s="2">
        <f t="shared" si="27"/>
        <v>5.6772159776486743E-4</v>
      </c>
      <c r="AB156" s="2">
        <v>3170.9782610397915</v>
      </c>
      <c r="AC156" s="2">
        <f t="shared" si="34"/>
        <v>32.194493189371336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1.9160750206723622E-2</v>
      </c>
      <c r="J157" s="2">
        <v>4.8904595598261037E-3</v>
      </c>
      <c r="K157" s="2">
        <v>0.11128188451043755</v>
      </c>
      <c r="L157" s="2">
        <v>0.70720085641030506</v>
      </c>
      <c r="M157" s="2">
        <v>0.15746604931270952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2.0568659114222898E-3</v>
      </c>
      <c r="X157" s="2">
        <f t="shared" si="33"/>
        <v>1.1160690637758161E-2</v>
      </c>
      <c r="Y157" s="2">
        <f t="shared" si="26"/>
        <v>1.0996400875583311E-4</v>
      </c>
      <c r="Z157" s="2">
        <v>5.5055503578697373E-2</v>
      </c>
      <c r="AA157" s="2">
        <f t="shared" si="27"/>
        <v>5.4245064880687041E-4</v>
      </c>
      <c r="AB157" s="2">
        <v>3121.1797351524788</v>
      </c>
      <c r="AC157" s="2">
        <f t="shared" si="34"/>
        <v>30.752347400767828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1.8698790604966577E-2</v>
      </c>
      <c r="J158" s="2">
        <v>4.7725521331182779E-3</v>
      </c>
      <c r="K158" s="2">
        <v>0.10956632956336508</v>
      </c>
      <c r="L158" s="2">
        <v>0.70922588268312303</v>
      </c>
      <c r="M158" s="2">
        <v>0.15773644501542886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2.0250262728179758E-3</v>
      </c>
      <c r="X158" s="2">
        <f t="shared" si="33"/>
        <v>1.0987926650321056E-2</v>
      </c>
      <c r="Y158" s="2">
        <f t="shared" si="26"/>
        <v>1.0506218067238033E-4</v>
      </c>
      <c r="Z158" s="2">
        <v>5.4204657241403276E-2</v>
      </c>
      <c r="AA158" s="2">
        <f t="shared" si="27"/>
        <v>5.1828335532385099E-4</v>
      </c>
      <c r="AB158" s="2">
        <v>3072.0493135506827</v>
      </c>
      <c r="AC158" s="2">
        <f t="shared" si="34"/>
        <v>29.373712647171082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1.8247968702482947E-2</v>
      </c>
      <c r="J159" s="2">
        <v>4.6574874170193011E-3</v>
      </c>
      <c r="K159" s="2">
        <v>0.10787280711773303</v>
      </c>
      <c r="L159" s="2">
        <v>0.71121948230078458</v>
      </c>
      <c r="M159" s="2">
        <v>0.15800225446198202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1.9935996176615456E-3</v>
      </c>
      <c r="X159" s="2">
        <f t="shared" si="33"/>
        <v>1.0817403538419272E-2</v>
      </c>
      <c r="Y159" s="2">
        <f t="shared" si="26"/>
        <v>1.0037483765497572E-4</v>
      </c>
      <c r="Z159" s="2">
        <v>5.3364803575845769E-2</v>
      </c>
      <c r="AA159" s="2">
        <f t="shared" si="27"/>
        <v>4.9517275346075515E-4</v>
      </c>
      <c r="AB159" s="2">
        <v>3023.5815282560666</v>
      </c>
      <c r="AC159" s="2">
        <f t="shared" si="34"/>
        <v>28.055854989360483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1.7808015972880741E-2</v>
      </c>
      <c r="J160" s="2">
        <v>4.5451968746792791E-3</v>
      </c>
      <c r="K160" s="2">
        <v>0.10620117217027641</v>
      </c>
      <c r="L160" s="2">
        <v>0.71318206537595163</v>
      </c>
      <c r="M160" s="2">
        <v>0.15826354960621383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1.962583075167057E-3</v>
      </c>
      <c r="X160" s="2">
        <f t="shared" si="33"/>
        <v>1.0649105724978193E-2</v>
      </c>
      <c r="Y160" s="2">
        <f t="shared" si="26"/>
        <v>9.589282850528045E-5</v>
      </c>
      <c r="Z160" s="2">
        <v>5.253586778117262E-2</v>
      </c>
      <c r="AA160" s="2">
        <f t="shared" si="27"/>
        <v>4.7307380446975434E-4</v>
      </c>
      <c r="AB160" s="2">
        <v>2975.7708305380929</v>
      </c>
      <c r="AC160" s="2">
        <f t="shared" si="34"/>
        <v>26.796154465298041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1.7378670363853994E-2</v>
      </c>
      <c r="J161" s="2">
        <v>4.4356136216500003E-3</v>
      </c>
      <c r="K161" s="2">
        <v>0.10455127549756467</v>
      </c>
      <c r="L161" s="2">
        <v>0.71511403907813365</v>
      </c>
      <c r="M161" s="2">
        <v>0.15852040143879961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1.9319737021820105E-3</v>
      </c>
      <c r="X161" s="2">
        <f t="shared" si="33"/>
        <v>1.048301724025746E-2</v>
      </c>
      <c r="Y161" s="2">
        <f t="shared" si="26"/>
        <v>9.1607378618826604E-5</v>
      </c>
      <c r="Z161" s="2">
        <v>5.1717773059179004E-2</v>
      </c>
      <c r="AA161" s="2">
        <f t="shared" si="27"/>
        <v>4.5194332026476789E-4</v>
      </c>
      <c r="AB161" s="2">
        <v>2928.6115971083541</v>
      </c>
      <c r="AC161" s="2">
        <f t="shared" si="34"/>
        <v>25.592100561803761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1.6959676141094605E-2</v>
      </c>
      <c r="J162" s="2">
        <v>4.3286723860460558E-3</v>
      </c>
      <c r="K162" s="2">
        <v>0.1029229639119173</v>
      </c>
      <c r="L162" s="2">
        <v>0.717015807565894</v>
      </c>
      <c r="M162" s="2">
        <v>0.15877287999504996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1.901768487760358E-3</v>
      </c>
      <c r="X162" s="2">
        <f t="shared" si="33"/>
        <v>1.0319121746664439E-2</v>
      </c>
      <c r="Y162" s="2">
        <f t="shared" si="26"/>
        <v>8.7510075328555426E-5</v>
      </c>
      <c r="Z162" s="2">
        <v>5.091044073840259E-2</v>
      </c>
      <c r="AA162" s="2">
        <f t="shared" si="27"/>
        <v>4.3173989157242596E-4</v>
      </c>
      <c r="AB162" s="2">
        <v>2882.0981360806932</v>
      </c>
      <c r="AC162" s="2">
        <f t="shared" si="34"/>
        <v>24.441287852257005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1.6550783735967415E-2</v>
      </c>
      <c r="J163" s="2">
        <v>4.2243094696664627E-3</v>
      </c>
      <c r="K163" s="2">
        <v>0.10131608050806909</v>
      </c>
      <c r="L163" s="2">
        <v>0.71888777192346354</v>
      </c>
      <c r="M163" s="2">
        <v>0.15902105436283548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1.8719643575695333E-3</v>
      </c>
      <c r="X163" s="2">
        <f t="shared" si="33"/>
        <v>1.0157402562667048E-2</v>
      </c>
      <c r="Y163" s="2">
        <f t="shared" si="26"/>
        <v>8.3592853765817628E-5</v>
      </c>
      <c r="Z163" s="2">
        <v>5.0113790393709549E-2</v>
      </c>
      <c r="AA163" s="2">
        <f t="shared" si="27"/>
        <v>4.1242381860783948E-4</v>
      </c>
      <c r="AB163" s="2">
        <v>2836.2246927044639</v>
      </c>
      <c r="AC163" s="2">
        <f t="shared" si="34"/>
        <v>23.341411795142303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1.6151749596857792E-2</v>
      </c>
      <c r="J164" s="2">
        <v>4.1224627100536343E-3</v>
      </c>
      <c r="K164" s="2">
        <v>9.9730464900869634E-2</v>
      </c>
      <c r="L164" s="2">
        <v>0.72073033010159859</v>
      </c>
      <c r="M164" s="2">
        <v>0.1592649926906223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1.8425581781350564E-3</v>
      </c>
      <c r="X164" s="2">
        <f t="shared" si="33"/>
        <v>9.9978426858252645E-3</v>
      </c>
      <c r="Y164" s="2">
        <f t="shared" si="26"/>
        <v>7.9847983224021145E-5</v>
      </c>
      <c r="Z164" s="2">
        <v>4.932773996151029E-2</v>
      </c>
      <c r="AA164" s="2">
        <f t="shared" si="27"/>
        <v>3.9395704420412496E-4</v>
      </c>
      <c r="AB164" s="2">
        <v>2790.985454878054</v>
      </c>
      <c r="AC164" s="2">
        <f t="shared" si="34"/>
        <v>22.290264688356071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1.5762336044103178E-2</v>
      </c>
      <c r="J165" s="2">
        <v>4.0230714434670899E-3</v>
      </c>
      <c r="K165" s="2">
        <v>9.8165953454293492E-2</v>
      </c>
      <c r="L165" s="2">
        <v>0.72254387686252852</v>
      </c>
      <c r="M165" s="2">
        <v>0.15950476219560969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1.8135467609299294E-3</v>
      </c>
      <c r="X165" s="2">
        <f t="shared" si="33"/>
        <v>9.8404248149804602E-3</v>
      </c>
      <c r="Y165" s="2">
        <f t="shared" si="26"/>
        <v>7.6268054010447884E-5</v>
      </c>
      <c r="Z165" s="2">
        <v>4.8552205850740292E-2</v>
      </c>
      <c r="AA165" s="2">
        <f t="shared" si="27"/>
        <v>3.7630308932531562E-4</v>
      </c>
      <c r="AB165" s="2">
        <v>2746.3745584496041</v>
      </c>
      <c r="AC165" s="2">
        <f t="shared" si="34"/>
        <v>21.285731774291321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1.5382311128422189E-2</v>
      </c>
      <c r="J166" s="2">
        <v>3.9260764687498659E-3</v>
      </c>
      <c r="K166" s="2">
        <v>9.662237950202969E-2</v>
      </c>
      <c r="L166" s="2">
        <v>0.72432880372883879</v>
      </c>
      <c r="M166" s="2">
        <v>0.15974042917196138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1.7849268663102658E-3</v>
      </c>
      <c r="X166" s="2">
        <f t="shared" si="33"/>
        <v>9.6851313716103792E-3</v>
      </c>
      <c r="Y166" s="2">
        <f t="shared" si="26"/>
        <v>7.2845964771692709E-5</v>
      </c>
      <c r="Z166" s="2">
        <v>4.7787103049736934E-2</v>
      </c>
      <c r="AA166" s="2">
        <f t="shared" si="27"/>
        <v>3.5942699089311082E-4</v>
      </c>
      <c r="AB166" s="2">
        <v>2702.3860923116436</v>
      </c>
      <c r="AC166" s="2">
        <f t="shared" si="34"/>
        <v>20.325787490822034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1.5011448492756945E-2</v>
      </c>
      <c r="J167" s="2">
        <v>3.8314200120660893E-3</v>
      </c>
      <c r="K167" s="2">
        <v>9.5099573559911554E-2</v>
      </c>
      <c r="L167" s="2">
        <v>0.72608549893614471</v>
      </c>
      <c r="M167" s="2">
        <v>0.15997205899912265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1.756695207305925E-3</v>
      </c>
      <c r="X167" s="2">
        <f t="shared" si="33"/>
        <v>9.5319445203973854E-3</v>
      </c>
      <c r="Y167" s="2">
        <f t="shared" si="26"/>
        <v>6.9574910278709961E-5</v>
      </c>
      <c r="Z167" s="2">
        <v>4.7032345229140085E-2</v>
      </c>
      <c r="AA167" s="2">
        <f t="shared" si="27"/>
        <v>3.4329524185882623E-4</v>
      </c>
      <c r="AB167" s="2">
        <v>2659.0141032961833</v>
      </c>
      <c r="AC167" s="2">
        <f t="shared" si="34"/>
        <v>19.408491863415055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1.4649527237446336E-2</v>
      </c>
      <c r="J168" s="2">
        <v>3.7390456924887207E-3</v>
      </c>
      <c r="K168" s="2">
        <v>9.3597363530440167E-2</v>
      </c>
      <c r="L168" s="2">
        <v>0.72781434738941142</v>
      </c>
      <c r="M168" s="2">
        <v>0.16019971615021528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1.728848453266707E-3</v>
      </c>
      <c r="X168" s="2">
        <f t="shared" si="33"/>
        <v>9.380846189012939E-3</v>
      </c>
      <c r="Y168" s="2">
        <f t="shared" si="26"/>
        <v>6.6448369657318791E-5</v>
      </c>
      <c r="Z168" s="2">
        <v>4.6287844840940097E-2</v>
      </c>
      <c r="AA168" s="2">
        <f t="shared" si="27"/>
        <v>3.2787573345289411E-4</v>
      </c>
      <c r="AB168" s="2">
        <v>2616.2526008765967</v>
      </c>
      <c r="AC168" s="2">
        <f t="shared" si="34"/>
        <v>18.531987033705114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1.4296331788649924E-2</v>
      </c>
      <c r="J169" s="2">
        <v>3.6488984884169634E-3</v>
      </c>
      <c r="K169" s="2">
        <v>9.2115574899647931E-2</v>
      </c>
      <c r="L169" s="2">
        <v>0.72951573062278408</v>
      </c>
      <c r="M169" s="2">
        <v>0.16042346420050302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1.7013832333726553E-3</v>
      </c>
      <c r="X169" s="2">
        <f t="shared" si="33"/>
        <v>9.2318180871647487E-3</v>
      </c>
      <c r="Y169" s="2">
        <f t="shared" si="26"/>
        <v>6.3460095050595899E-5</v>
      </c>
      <c r="Z169" s="2">
        <v>4.5553513213793521E-2</v>
      </c>
      <c r="AA169" s="2">
        <f t="shared" si="27"/>
        <v>3.1313769954534896E-4</v>
      </c>
      <c r="AB169" s="2">
        <v>2574.0955616824654</v>
      </c>
      <c r="AC169" s="2">
        <f t="shared" si="34"/>
        <v>17.694493919978726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1.395165176994409E-2</v>
      </c>
      <c r="J170" s="2">
        <v>3.5609247048033403E-3</v>
      </c>
      <c r="K170" s="2">
        <v>9.0654030926541326E-2</v>
      </c>
      <c r="L170" s="2">
        <v>0.73119002676279266</v>
      </c>
      <c r="M170" s="2">
        <v>0.16064336583592045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1.6742961400085798E-3</v>
      </c>
      <c r="X170" s="2">
        <f t="shared" si="33"/>
        <v>9.0848417249071462E-3</v>
      </c>
      <c r="Y170" s="2">
        <f t="shared" si="26"/>
        <v>6.0604100699488954E-5</v>
      </c>
      <c r="Z170" s="2">
        <v>4.4829260644723493E-2</v>
      </c>
      <c r="AA170" s="2">
        <f t="shared" si="27"/>
        <v>2.9905166305186541E-4</v>
      </c>
      <c r="AB170" s="2">
        <v>2532.5369338333576</v>
      </c>
      <c r="AC170" s="2">
        <f t="shared" si="34"/>
        <v>16.89430900512254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1.3615281877013972E-2</v>
      </c>
      <c r="J171" s="2">
        <v>3.4750719411709152E-3</v>
      </c>
      <c r="K171" s="2">
        <v>8.9212552825355271E-2</v>
      </c>
      <c r="L171" s="2">
        <v>0.73283761049480345</v>
      </c>
      <c r="M171" s="2">
        <v>0.16085948286165827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1.6475837320107933E-3</v>
      </c>
      <c r="X171" s="2">
        <f t="shared" si="33"/>
        <v>8.939898430258093E-3</v>
      </c>
      <c r="Y171" s="2">
        <f t="shared" si="26"/>
        <v>5.7874652428561421E-5</v>
      </c>
      <c r="Z171" s="2">
        <v>4.4114996487318203E-2</v>
      </c>
      <c r="AA171" s="2">
        <f t="shared" si="27"/>
        <v>2.8558938432111925E-4</v>
      </c>
      <c r="AB171" s="2">
        <v>2491.5706410973548</v>
      </c>
      <c r="AC171" s="2">
        <f t="shared" si="34"/>
        <v>16.129801247703256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1.3287021755366533E-2</v>
      </c>
      <c r="J172" s="2">
        <v>3.3912890604016082E-3</v>
      </c>
      <c r="K172" s="2">
        <v>8.7790959940844626E-2</v>
      </c>
      <c r="L172" s="2">
        <v>0.73445885303259073</v>
      </c>
      <c r="M172" s="2">
        <v>0.16107187621079841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1.6212425377872819E-3</v>
      </c>
      <c r="X172" s="2">
        <f t="shared" si="33"/>
        <v>8.7969693661294427E-3</v>
      </c>
      <c r="Y172" s="2">
        <f t="shared" si="26"/>
        <v>5.52662575237821E-5</v>
      </c>
      <c r="Z172" s="2">
        <v>4.3410629236537539E-2</v>
      </c>
      <c r="AA172" s="2">
        <f t="shared" si="27"/>
        <v>2.7272381144047351E-4</v>
      </c>
      <c r="AB172" s="2">
        <v>2451.1905868799636</v>
      </c>
      <c r="AC172" s="2">
        <f t="shared" si="34"/>
        <v>15.399409111956809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1.2966675880991924E-2</v>
      </c>
      <c r="J173" s="2">
        <v>3.3095261582770132E-3</v>
      </c>
      <c r="K173" s="2">
        <v>8.638906991683229E-2</v>
      </c>
      <c r="L173" s="2">
        <v>0.73605412209090781</v>
      </c>
      <c r="M173" s="2">
        <v>0.16128060595299284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1.5952690583170837E-3</v>
      </c>
      <c r="X173" s="2">
        <f t="shared" si="33"/>
        <v>8.6560355466017529E-3</v>
      </c>
      <c r="Y173" s="2">
        <f t="shared" si="26"/>
        <v>5.2773654989725514E-5</v>
      </c>
      <c r="Z173" s="2">
        <v>4.2716066610235283E-2</v>
      </c>
      <c r="AA173" s="2">
        <f t="shared" si="27"/>
        <v>2.6042903239828919E-4</v>
      </c>
      <c r="AB173" s="2">
        <v>2411.3906580488879</v>
      </c>
      <c r="AC173" s="2">
        <f t="shared" si="34"/>
        <v>14.701637712576051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1.2654053443902077E-2</v>
      </c>
      <c r="J174" s="2">
        <v>3.2297345337535806E-3</v>
      </c>
      <c r="K174" s="2">
        <v>8.5006698858226468E-2</v>
      </c>
      <c r="L174" s="2">
        <v>0.73762378186094002</v>
      </c>
      <c r="M174" s="2">
        <v>0.16148573130317972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1.5696597700322057E-3</v>
      </c>
      <c r="X174" s="2">
        <f t="shared" si="33"/>
        <v>8.5170778525617708E-3</v>
      </c>
      <c r="Y174" s="2">
        <f t="shared" si="26"/>
        <v>5.0391806173738123E-5</v>
      </c>
      <c r="Z174" s="2">
        <v>4.2031215627500486E-2</v>
      </c>
      <c r="AA174" s="2">
        <f t="shared" si="27"/>
        <v>2.4868022904246857E-4</v>
      </c>
      <c r="AB174" s="2">
        <v>2372.1647285999761</v>
      </c>
      <c r="AC174" s="2">
        <f t="shared" si="34"/>
        <v>14.03505607029687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1.2348968234477129E-2</v>
      </c>
      <c r="J175" s="2">
        <v>3.1518666599544519E-3</v>
      </c>
      <c r="K175" s="2">
        <v>8.3643661486714121E-2</v>
      </c>
      <c r="L175" s="2">
        <v>0.73916819298852499</v>
      </c>
      <c r="M175" s="2">
        <v>0.1616873106303312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1.5444111275849659E-3</v>
      </c>
      <c r="X175" s="2">
        <f t="shared" si="33"/>
        <v>8.3800770467182054E-3</v>
      </c>
      <c r="Y175" s="2">
        <f t="shared" si="26"/>
        <v>4.8115885744899914E-5</v>
      </c>
      <c r="Z175" s="2">
        <v>4.1355982683919219E-2</v>
      </c>
      <c r="AA175" s="2">
        <f t="shared" si="27"/>
        <v>2.3745363277617962E-4</v>
      </c>
      <c r="AB175" s="2">
        <v>2333.5066631695067</v>
      </c>
      <c r="AC175" s="2">
        <f t="shared" si="34"/>
        <v>13.398294474392342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1.205123853255201E-2</v>
      </c>
      <c r="J176" s="2">
        <v>3.075876155860675E-3</v>
      </c>
      <c r="K176" s="2">
        <v>8.2299771290331142E-2</v>
      </c>
      <c r="L176" s="2">
        <v>0.74068771255503074</v>
      </c>
      <c r="M176" s="2">
        <v>0.16188540146622729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1.5195195665057559E-3</v>
      </c>
      <c r="X176" s="2">
        <f t="shared" si="33"/>
        <v>8.2450137880229288E-3</v>
      </c>
      <c r="Y176" s="2">
        <f t="shared" si="26"/>
        <v>4.5941273015973103E-5</v>
      </c>
      <c r="Z176" s="2">
        <v>4.0690273623854606E-2</v>
      </c>
      <c r="AA176" s="2">
        <f t="shared" si="27"/>
        <v>2.267264819330773E-4</v>
      </c>
      <c r="AB176" s="2">
        <v>2295.4103203978157</v>
      </c>
      <c r="AC176" s="2">
        <f t="shared" si="34"/>
        <v>12.790041948294325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1.1760686999177114E-2</v>
      </c>
      <c r="J177" s="2">
        <v>3.0017177586849327E-3</v>
      </c>
      <c r="K177" s="2">
        <v>8.0974840667104461E-2</v>
      </c>
      <c r="L177" s="2">
        <v>0.74218269406078496</v>
      </c>
      <c r="M177" s="2">
        <v>0.16208006051425039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1.4949815057542226E-3</v>
      </c>
      <c r="X177" s="2">
        <f t="shared" si="33"/>
        <v>8.1118686455138554E-3</v>
      </c>
      <c r="Y177" s="2">
        <f t="shared" si="26"/>
        <v>4.3863543596750251E-5</v>
      </c>
      <c r="Z177" s="2">
        <v>4.0033993809840449E-2</v>
      </c>
      <c r="AA177" s="2">
        <f t="shared" si="27"/>
        <v>2.1647698077570734E-4</v>
      </c>
      <c r="AB177" s="2">
        <v>2257.8695561491336</v>
      </c>
      <c r="AC177" s="2">
        <f t="shared" si="34"/>
        <v>12.209043814669533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1.1477140570988583E-2</v>
      </c>
      <c r="J178" s="2">
        <v>2.9293472969113346E-3</v>
      </c>
      <c r="K178" s="2">
        <v>7.9668681062955174E-2</v>
      </c>
      <c r="L178" s="2">
        <v>0.7436534874109515</v>
      </c>
      <c r="M178" s="2">
        <v>0.16227134365819532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1.4707933501665327E-3</v>
      </c>
      <c r="X178" s="2">
        <f t="shared" si="33"/>
        <v>7.980622111593956E-3</v>
      </c>
      <c r="Y178" s="2">
        <f t="shared" si="26"/>
        <v>4.1878461367503075E-5</v>
      </c>
      <c r="Z178" s="2">
        <v>3.9387048189180769E-2</v>
      </c>
      <c r="AA178" s="2">
        <f t="shared" si="27"/>
        <v>2.0668426006216993E-4</v>
      </c>
      <c r="AB178" s="2">
        <v>2220.8782265923483</v>
      </c>
      <c r="AC178" s="2">
        <f t="shared" si="34"/>
        <v>11.654099356384672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1.1200430357125295E-2</v>
      </c>
      <c r="J179" s="2">
        <v>2.8587216639852095E-3</v>
      </c>
      <c r="K179" s="2">
        <v>7.8381103104046695E-2</v>
      </c>
      <c r="L179" s="2">
        <v>0.74510043890375466</v>
      </c>
      <c r="M179" s="2">
        <v>0.16245930597109001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1.4469514928031613E-3</v>
      </c>
      <c r="X179" s="2">
        <f t="shared" si="33"/>
        <v>7.8512546147705264E-3</v>
      </c>
      <c r="Y179" s="2">
        <f t="shared" si="26"/>
        <v>3.9981970761579089E-5</v>
      </c>
      <c r="Z179" s="2">
        <v>3.8749341357845198E-2</v>
      </c>
      <c r="AA179" s="2">
        <f t="shared" si="27"/>
        <v>1.9732833912750335E-4</v>
      </c>
      <c r="AB179" s="2">
        <v>2184.4301911472749</v>
      </c>
      <c r="AC179" s="2">
        <f t="shared" si="34"/>
        <v>11.124059569900172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1.0930391538631148E-2</v>
      </c>
      <c r="J180" s="2">
        <v>2.7897987926372263E-3</v>
      </c>
      <c r="K180" s="2">
        <v>7.7111916723756377E-2</v>
      </c>
      <c r="L180" s="2">
        <v>0.74652389122095497</v>
      </c>
      <c r="M180" s="2">
        <v>0.16264400172402213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1.4234523172003133E-3</v>
      </c>
      <c r="X180" s="2">
        <f t="shared" si="33"/>
        <v>7.7237465318715356E-3</v>
      </c>
      <c r="Y180" s="2">
        <f t="shared" si="26"/>
        <v>3.8170189346442804E-5</v>
      </c>
      <c r="Z180" s="2">
        <v>3.8120777621747197E-2</v>
      </c>
      <c r="AA180" s="2">
        <f t="shared" si="27"/>
        <v>1.8839008942764354E-4</v>
      </c>
      <c r="AB180" s="2">
        <v>2148.51931530088</v>
      </c>
      <c r="AC180" s="2">
        <f t="shared" si="34"/>
        <v>10.617825007736576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1.0666863270282722E-2</v>
      </c>
      <c r="J181" s="2">
        <v>2.7225376298265582E-3</v>
      </c>
      <c r="K181" s="2">
        <v>7.5860931284443767E-2</v>
      </c>
      <c r="L181" s="2">
        <v>0.74792418342048184</v>
      </c>
      <c r="M181" s="2">
        <v>0.162825484394967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1.4002921995268647E-3</v>
      </c>
      <c r="X181" s="2">
        <f t="shared" si="33"/>
        <v>7.5980781997493415E-3</v>
      </c>
      <c r="Y181" s="2">
        <f t="shared" si="26"/>
        <v>3.6439400692719626E-5</v>
      </c>
      <c r="Z181" s="2">
        <v>3.7501261055489746E-2</v>
      </c>
      <c r="AA181" s="2">
        <f t="shared" si="27"/>
        <v>1.7985119949520312E-4</v>
      </c>
      <c r="AB181" s="2">
        <v>2113.1394732977724</v>
      </c>
      <c r="AC181" s="2">
        <f t="shared" si="34"/>
        <v>10.134343706759994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1.0409688584783847E-2</v>
      </c>
      <c r="J182" s="2">
        <v>2.6568981122881523E-3</v>
      </c>
      <c r="K182" s="2">
        <v>7.4627955694183998E-2</v>
      </c>
      <c r="L182" s="2">
        <v>0.74930165093113321</v>
      </c>
      <c r="M182" s="2">
        <v>0.16300380667761269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1.3774675106513756E-3</v>
      </c>
      <c r="X182" s="2">
        <f t="shared" si="33"/>
        <v>7.4742299264964366E-3</v>
      </c>
      <c r="Y182" s="2">
        <f t="shared" si="26"/>
        <v>3.4786047521163303E-5</v>
      </c>
      <c r="Z182" s="2">
        <v>3.6890695558660772E-2</v>
      </c>
      <c r="AA182" s="2">
        <f t="shared" si="27"/>
        <v>1.7169414125769113E-4</v>
      </c>
      <c r="AB182" s="2">
        <v>2078.2845507091461</v>
      </c>
      <c r="AC182" s="2">
        <f t="shared" si="34"/>
        <v>9.6726091991334382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1.0158714299270007E-2</v>
      </c>
      <c r="J183" s="2">
        <v>2.5928411426695522E-3</v>
      </c>
      <c r="K183" s="2">
        <v>7.3412798518629446E-2</v>
      </c>
      <c r="L183" s="2">
        <v>0.75065662554925494</v>
      </c>
      <c r="M183" s="2">
        <v>0.16317902049017802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1.3549746181217293E-3</v>
      </c>
      <c r="X183" s="2">
        <f t="shared" si="33"/>
        <v>7.3521820021870991E-3</v>
      </c>
      <c r="Y183" s="2">
        <f t="shared" si="26"/>
        <v>3.3206725117698118E-5</v>
      </c>
      <c r="Z183" s="2">
        <v>3.6288984909757863E-2</v>
      </c>
      <c r="AA183" s="2">
        <f t="shared" si="27"/>
        <v>1.6390213767017114E-4</v>
      </c>
      <c r="AB183" s="2">
        <v>2043.9484468842479</v>
      </c>
      <c r="AC183" s="2">
        <f t="shared" si="34"/>
        <v>9.2316586028801595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9.9137909240668998E-3</v>
      </c>
      <c r="J184" s="2">
        <v>2.5303285662430508E-3</v>
      </c>
      <c r="K184" s="2">
        <v>7.2215268088158244E-2</v>
      </c>
      <c r="L184" s="2">
        <v>0.75198943543731422</v>
      </c>
      <c r="M184" s="2">
        <v>0.16335117698421961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1.3328098880592831E-3</v>
      </c>
      <c r="X184" s="2">
        <f t="shared" si="33"/>
        <v>7.231914709155185E-3</v>
      </c>
      <c r="Y184" s="2">
        <f t="shared" si="26"/>
        <v>3.1698175006956674E-5</v>
      </c>
      <c r="Z184" s="2">
        <v>3.5696032817819849E-2</v>
      </c>
      <c r="AA184" s="2">
        <f t="shared" si="27"/>
        <v>1.5645913161571305E-4</v>
      </c>
      <c r="AB184" s="2">
        <v>2010.1250772882952</v>
      </c>
      <c r="AC184" s="2">
        <f t="shared" si="34"/>
        <v>8.8105707891015754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9.6747725736487881E-3</v>
      </c>
      <c r="J185" s="2">
        <v>2.4693231481793081E-3</v>
      </c>
      <c r="K185" s="2">
        <v>7.1035172600463659E-2</v>
      </c>
      <c r="L185" s="2">
        <v>0.75330040512428609</v>
      </c>
      <c r="M185" s="2">
        <v>0.16352032655342413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1.3109696869718634E-3</v>
      </c>
      <c r="X185" s="2">
        <f t="shared" si="33"/>
        <v>7.113408331831556E-3</v>
      </c>
      <c r="Y185" s="2">
        <f t="shared" si="26"/>
        <v>3.0257278875077892E-5</v>
      </c>
      <c r="Z185" s="2">
        <v>3.51117429718402E-2</v>
      </c>
      <c r="AA185" s="2">
        <f t="shared" si="27"/>
        <v>1.4934975602834299E-4</v>
      </c>
      <c r="AB185" s="2">
        <v>1976.8083757306854</v>
      </c>
      <c r="AC185" s="2">
        <f t="shared" si="34"/>
        <v>8.4084646229879141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9.4415168797436257E-3</v>
      </c>
      <c r="J186" s="2">
        <v>2.4097885513688932E-3</v>
      </c>
      <c r="K186" s="2">
        <v>6.9872320218733616E-2</v>
      </c>
      <c r="L186" s="2">
        <v>0.75458985550777358</v>
      </c>
      <c r="M186" s="2">
        <v>0.16368651884238231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1.2894503834874893E-3</v>
      </c>
      <c r="X186" s="2">
        <f t="shared" si="33"/>
        <v>6.9966431661513794E-3</v>
      </c>
      <c r="Y186" s="2">
        <f t="shared" si="26"/>
        <v>2.8881052732742079E-5</v>
      </c>
      <c r="Z186" s="2">
        <v>3.4536019088035337E-2</v>
      </c>
      <c r="AA186" s="2">
        <f t="shared" si="27"/>
        <v>1.4255930519452119E-4</v>
      </c>
      <c r="AB186" s="2">
        <v>1943.9922964871971</v>
      </c>
      <c r="AC186" s="2">
        <f t="shared" si="34"/>
        <v>8.0244972758521218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9.2138849065331874E-3</v>
      </c>
      <c r="J187" s="2">
        <v>2.3516893147785415E-3</v>
      </c>
      <c r="K187" s="2">
        <v>6.8726519165565506E-2</v>
      </c>
      <c r="L187" s="2">
        <v>0.75585810385778374</v>
      </c>
      <c r="M187" s="2">
        <v>0.16384980275534106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1.2682483500101593E-3</v>
      </c>
      <c r="X187" s="2">
        <f t="shared" si="33"/>
        <v>6.881599528538538E-3</v>
      </c>
      <c r="Y187" s="2">
        <f t="shared" si="26"/>
        <v>2.7566641309686508E-5</v>
      </c>
      <c r="Z187" s="2">
        <v>3.3968764955038547E-2</v>
      </c>
      <c r="AA187" s="2">
        <f t="shared" si="27"/>
        <v>1.3607370719049435E-4</v>
      </c>
      <c r="AB187" s="2">
        <v>1911.6708163197916</v>
      </c>
      <c r="AC187" s="2">
        <f t="shared" si="34"/>
        <v>7.6578626055089511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8.9917410678976989E-3</v>
      </c>
      <c r="J188" s="2">
        <v>2.2949908323292387E-3</v>
      </c>
      <c r="K188" s="2">
        <v>6.7597577812756826E-2</v>
      </c>
      <c r="L188" s="2">
        <v>0.75710546382208765</v>
      </c>
      <c r="M188" s="2">
        <v>0.16401022646493063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1.2473599643039179E-3</v>
      </c>
      <c r="X188" s="2">
        <f t="shared" si="33"/>
        <v>6.768257764500879E-3</v>
      </c>
      <c r="Y188" s="2">
        <f t="shared" si="26"/>
        <v>2.6311312672322505E-5</v>
      </c>
      <c r="Z188" s="2">
        <v>3.340988447708812E-2</v>
      </c>
      <c r="AA188" s="2">
        <f t="shared" si="27"/>
        <v>1.2987949741415694E-4</v>
      </c>
      <c r="AB188" s="2">
        <v>1879.8379363974975</v>
      </c>
      <c r="AC188" s="2">
        <f t="shared" si="34"/>
        <v>7.3077896024096729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8.7749530466556657E-3</v>
      </c>
      <c r="J189" s="2">
        <v>2.2396593322835433E-3</v>
      </c>
      <c r="K189" s="2">
        <v>6.6485304767108469E-2</v>
      </c>
      <c r="L189" s="2">
        <v>0.75833224543309075</v>
      </c>
      <c r="M189" s="2">
        <v>0.16416783742086366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1.2267816110030916E-3</v>
      </c>
      <c r="X189" s="2">
        <f t="shared" si="33"/>
        <v>6.6565982568248536E-3</v>
      </c>
      <c r="Y189" s="2">
        <f t="shared" si="26"/>
        <v>2.5112453056149742E-5</v>
      </c>
      <c r="Z189" s="2">
        <v>3.2859281715276543E-2</v>
      </c>
      <c r="AA189" s="2">
        <f t="shared" si="27"/>
        <v>1.2396379317133148E-4</v>
      </c>
      <c r="AB189" s="2">
        <v>1848.4876841217767</v>
      </c>
      <c r="AC189" s="2">
        <f t="shared" si="34"/>
        <v>6.9735408990298726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8.5633917157508163E-3</v>
      </c>
      <c r="J190" s="2">
        <v>2.1856618571298777E-3</v>
      </c>
      <c r="K190" s="2">
        <v>6.5389508952373041E-2</v>
      </c>
      <c r="L190" s="2">
        <v>0.75953875511614533</v>
      </c>
      <c r="M190" s="2">
        <v>0.16432268235860301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1.2065096830545796E-3</v>
      </c>
      <c r="X190" s="2">
        <f t="shared" si="33"/>
        <v>6.546601433401484E-3</v>
      </c>
      <c r="Y190" s="2">
        <f t="shared" si="26"/>
        <v>2.396756190510407E-5</v>
      </c>
      <c r="Z190" s="2">
        <v>3.2316860926925331E-2</v>
      </c>
      <c r="AA190" s="2">
        <f t="shared" si="27"/>
        <v>1.1831426927762084E-4</v>
      </c>
      <c r="AB190" s="2">
        <v>1817.6141148596519</v>
      </c>
      <c r="AC190" s="2">
        <f t="shared" si="34"/>
        <v>6.6544113400920404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8.3569310613391904E-3</v>
      </c>
      <c r="J191" s="2">
        <v>2.1329662439517998E-3</v>
      </c>
      <c r="K191" s="2">
        <v>6.4309999687476915E-2</v>
      </c>
      <c r="L191" s="2">
        <v>0.76072529569923841</v>
      </c>
      <c r="M191" s="2">
        <v>0.1644748073079958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1.1865405830930875E-3</v>
      </c>
      <c r="X191" s="2">
        <f t="shared" si="33"/>
        <v>6.4382477746884707E-3</v>
      </c>
      <c r="Y191" s="2">
        <f t="shared" si="26"/>
        <v>2.2874247110115656E-5</v>
      </c>
      <c r="Z191" s="2">
        <v>3.1782526603148196E-2</v>
      </c>
      <c r="AA191" s="2">
        <f t="shared" si="27"/>
        <v>1.1291913463821516E-4</v>
      </c>
      <c r="AB191" s="2">
        <v>1787.2113135877839</v>
      </c>
      <c r="AC191" s="2">
        <f t="shared" si="34"/>
        <v>6.3497266112874167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8.1554481077305875E-3</v>
      </c>
      <c r="J192" s="2">
        <v>2.081541105270568E-3</v>
      </c>
      <c r="K192" s="2">
        <v>6.3246586761140838E-2</v>
      </c>
      <c r="L192" s="2">
        <v>0.76189216642398949</v>
      </c>
      <c r="M192" s="2">
        <v>0.16462425760187069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1.166870724751079E-3</v>
      </c>
      <c r="X192" s="2">
        <f t="shared" si="33"/>
        <v>6.3315178208180785E-3</v>
      </c>
      <c r="Y192" s="2">
        <f t="shared" si="26"/>
        <v>2.1830220439426789E-5</v>
      </c>
      <c r="Z192" s="2">
        <v>3.1256183504663623E-2</v>
      </c>
      <c r="AA192" s="2">
        <f t="shared" si="27"/>
        <v>1.0776710976923703E-4</v>
      </c>
      <c r="AB192" s="2">
        <v>1757.2733964505928</v>
      </c>
      <c r="AC192" s="2">
        <f t="shared" si="34"/>
        <v>6.0588419242418023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7.9588228441396323E-3</v>
      </c>
      <c r="J193" s="2">
        <v>2.0313558103495851E-3</v>
      </c>
      <c r="K193" s="2">
        <v>6.2199080503020136E-2</v>
      </c>
      <c r="L193" s="2">
        <v>0.76303966295789671</v>
      </c>
      <c r="M193" s="2">
        <v>0.16477107788459613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1.1474965339072218E-3</v>
      </c>
      <c r="X193" s="2">
        <f t="shared" si="33"/>
        <v>6.2263921783712855E-3</v>
      </c>
      <c r="Y193" s="2">
        <f t="shared" si="26"/>
        <v>2.0833293153499629E-5</v>
      </c>
      <c r="Z193" s="2">
        <v>3.0737736695915854E-2</v>
      </c>
      <c r="AA193" s="2">
        <f t="shared" si="27"/>
        <v>1.028474052253816E-4</v>
      </c>
      <c r="AB193" s="2">
        <v>1727.7945122354165</v>
      </c>
      <c r="AC193" s="2">
        <f t="shared" si="34"/>
        <v>5.7811407555481287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7.7669381532028724E-3</v>
      </c>
      <c r="J194" s="2">
        <v>1.9823804669495825E-3</v>
      </c>
      <c r="K194" s="2">
        <v>6.1167291851482085E-2</v>
      </c>
      <c r="L194" s="2">
        <v>0.7641680774077706</v>
      </c>
      <c r="M194" s="2">
        <v>0.16491531212059707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1.1284144498738824E-3</v>
      </c>
      <c r="X194" s="2">
        <f t="shared" si="33"/>
        <v>6.1228515268212085E-3</v>
      </c>
      <c r="Y194" s="2">
        <f t="shared" si="26"/>
        <v>1.9881371797518979E-5</v>
      </c>
      <c r="Z194" s="2">
        <v>3.0227091577561555E-2</v>
      </c>
      <c r="AA194" s="2">
        <f t="shared" si="27"/>
        <v>9.8149700899762503E-5</v>
      </c>
      <c r="AB194" s="2">
        <v>1698.7688437676154</v>
      </c>
      <c r="AC194" s="2">
        <f t="shared" si="34"/>
        <v>5.5160336377648074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7.5796797412192871E-3</v>
      </c>
      <c r="J195" s="2">
        <v>1.9345859035236881E-3</v>
      </c>
      <c r="K195" s="2">
        <v>6.0151032418134437E-2</v>
      </c>
      <c r="L195" s="2">
        <v>0.76527769833429715</v>
      </c>
      <c r="M195" s="2">
        <v>0.1650570036028276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1.1096209265265555E-3</v>
      </c>
      <c r="X195" s="2">
        <f t="shared" si="33"/>
        <v>6.0208766246614654E-3</v>
      </c>
      <c r="Y195" s="2">
        <f t="shared" ref="Y195:Y258" si="38">X195*Q195</f>
        <v>1.8972454164773762E-5</v>
      </c>
      <c r="Z195" s="2">
        <v>2.9724153917377913E-2</v>
      </c>
      <c r="AA195" s="2">
        <f t="shared" ref="AA195:AA258" si="39">Z195*Q195</f>
        <v>9.3664126162997316E-5</v>
      </c>
      <c r="AB195" s="2">
        <v>1670.1906092284476</v>
      </c>
      <c r="AC195" s="2">
        <f t="shared" si="34"/>
        <v>5.262957000352749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7.3969360700726888E-3</v>
      </c>
      <c r="J196" s="2">
        <v>1.8879436518417579E-3</v>
      </c>
      <c r="K196" s="2">
        <v>5.9150114549215677E-2</v>
      </c>
      <c r="L196" s="2">
        <v>0.76636881076767416</v>
      </c>
      <c r="M196" s="2">
        <v>0.16519619496119786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1.0911124333770061E-3</v>
      </c>
      <c r="X196" s="2">
        <f t="shared" ref="X196:X259" si="45">W196*V196</f>
        <v>5.9204483152291067E-3</v>
      </c>
      <c r="Y196" s="2">
        <f t="shared" si="38"/>
        <v>1.8104625424406005E-5</v>
      </c>
      <c r="Z196" s="2">
        <v>2.9228829879646017E-2</v>
      </c>
      <c r="AA196" s="2">
        <f t="shared" si="39"/>
        <v>8.9381240809666523E-5</v>
      </c>
      <c r="AB196" s="2">
        <v>1642.0540633984367</v>
      </c>
      <c r="AC196" s="2">
        <f t="shared" ref="AC196:AC259" si="46">AB196*S196</f>
        <v>5.0213720585958868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7.218598290795443E-3</v>
      </c>
      <c r="J197" s="2">
        <v>1.842425930033636E-3</v>
      </c>
      <c r="K197" s="2">
        <v>5.8164351383954239E-2</v>
      </c>
      <c r="L197" s="2">
        <v>0.76744169622426617</v>
      </c>
      <c r="M197" s="2">
        <v>0.1653329281709526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1.0728854565920098E-3</v>
      </c>
      <c r="X197" s="2">
        <f t="shared" si="45"/>
        <v>5.8215475322323787E-3</v>
      </c>
      <c r="Y197" s="2">
        <f t="shared" si="38"/>
        <v>1.7276054407239631E-5</v>
      </c>
      <c r="Z197" s="2">
        <v>2.8741026053061881E-2</v>
      </c>
      <c r="AA197" s="2">
        <f t="shared" si="39"/>
        <v>8.5292016781349662E-5</v>
      </c>
      <c r="AB197" s="2">
        <v>1614.3534988288936</v>
      </c>
      <c r="AC197" s="2">
        <f t="shared" si="46"/>
        <v>4.7907637486197467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7.0445601787339548E-3</v>
      </c>
      <c r="J198" s="2">
        <v>1.7980056260412311E-3</v>
      </c>
      <c r="K198" s="2">
        <v>5.7193556910000901E-2</v>
      </c>
      <c r="L198" s="2">
        <v>0.76849663272422597</v>
      </c>
      <c r="M198" s="2">
        <v>0.16546724456099998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1.0549364999598021E-3</v>
      </c>
      <c r="X198" s="2">
        <f t="shared" si="45"/>
        <v>5.7241553049947325E-3</v>
      </c>
      <c r="Y198" s="2">
        <f t="shared" si="38"/>
        <v>1.648499004362068E-5</v>
      </c>
      <c r="Z198" s="2">
        <v>2.8260649477225903E-2</v>
      </c>
      <c r="AA198" s="2">
        <f t="shared" si="39"/>
        <v>8.1387820636489818E-5</v>
      </c>
      <c r="AB198" s="2">
        <v>1587.0832469441518</v>
      </c>
      <c r="AC198" s="2">
        <f t="shared" si="46"/>
        <v>4.5706397066904181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6.8747180702772867E-3</v>
      </c>
      <c r="J199" s="2">
        <v>1.7546562814695623E-3</v>
      </c>
      <c r="K199" s="2">
        <v>5.6237546016035117E-2</v>
      </c>
      <c r="L199" s="2">
        <v>0.76953389481003187</v>
      </c>
      <c r="M199" s="2">
        <v>0.16559918482218824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1.0372620858059012E-3</v>
      </c>
      <c r="X199" s="2">
        <f t="shared" si="45"/>
        <v>5.6282527634241445E-3</v>
      </c>
      <c r="Y199" s="2">
        <f t="shared" si="38"/>
        <v>1.5729757947403223E-5</v>
      </c>
      <c r="Z199" s="2">
        <v>2.7787607667759968E-2</v>
      </c>
      <c r="AA199" s="2">
        <f t="shared" si="39"/>
        <v>7.7660396738356453E-5</v>
      </c>
      <c r="AB199" s="2">
        <v>1560.2376790770156</v>
      </c>
      <c r="AC199" s="2">
        <f t="shared" si="46"/>
        <v>4.3605292910421038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6.7089708011112371E-3</v>
      </c>
      <c r="J200" s="2">
        <v>1.7123520758271476E-3</v>
      </c>
      <c r="K200" s="2">
        <v>5.5296134541643255E-2</v>
      </c>
      <c r="L200" s="2">
        <v>0.7705537535658914</v>
      </c>
      <c r="M200" s="2">
        <v>0.16572878901552907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1.0198587558595262E-3</v>
      </c>
      <c r="X200" s="2">
        <f t="shared" si="45"/>
        <v>5.5338211427143555E-3</v>
      </c>
      <c r="Y200" s="2">
        <f t="shared" si="38"/>
        <v>1.5008757140412847E-5</v>
      </c>
      <c r="Z200" s="2">
        <v>2.7321808640099879E-2</v>
      </c>
      <c r="AA200" s="2">
        <f t="shared" si="39"/>
        <v>7.410185113336599E-5</v>
      </c>
      <c r="AB200" s="2">
        <v>1533.8112074398246</v>
      </c>
      <c r="AC200" s="2">
        <f t="shared" si="46"/>
        <v>4.159982644544967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6.5472196459610884E-3</v>
      </c>
      <c r="J201" s="2">
        <v>1.6710678111463535E-3</v>
      </c>
      <c r="K201" s="2">
        <v>5.436913932456372E-2</v>
      </c>
      <c r="L201" s="2">
        <v>0.77155647663796545</v>
      </c>
      <c r="M201" s="2">
        <v>0.16585609658036551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1.0027230720740521E-3</v>
      </c>
      <c r="X201" s="2">
        <f t="shared" si="45"/>
        <v>5.4408417877967168E-3</v>
      </c>
      <c r="Y201" s="2">
        <f t="shared" si="38"/>
        <v>1.4320456911952631E-5</v>
      </c>
      <c r="Z201" s="2">
        <v>2.6863160932009567E-2</v>
      </c>
      <c r="AA201" s="2">
        <f t="shared" si="39"/>
        <v>7.0704636092988577E-5</v>
      </c>
      <c r="AB201" s="2">
        <v>1507.7982860334841</v>
      </c>
      <c r="AC201" s="2">
        <f t="shared" si="46"/>
        <v>3.9685697965870133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6.38936825978714E-3</v>
      </c>
      <c r="J202" s="2">
        <v>1.6307788969745431E-3</v>
      </c>
      <c r="K202" s="2">
        <v>5.3456378245390991E-2</v>
      </c>
      <c r="L202" s="2">
        <v>0.77254232825536595</v>
      </c>
      <c r="M202" s="2">
        <v>0.16598114634248348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9.8585161740050165E-4</v>
      </c>
      <c r="X202" s="2">
        <f t="shared" si="45"/>
        <v>5.3492961575372063E-3</v>
      </c>
      <c r="Y202" s="2">
        <f t="shared" si="38"/>
        <v>1.3663393808041628E-5</v>
      </c>
      <c r="Z202" s="2">
        <v>2.6411573624861833E-2</v>
      </c>
      <c r="AA202" s="2">
        <f t="shared" si="39"/>
        <v>6.7461535293405139E-5</v>
      </c>
      <c r="AB202" s="2">
        <v>1482.1934114967239</v>
      </c>
      <c r="AC202" s="2">
        <f t="shared" si="46"/>
        <v>3.785879802603465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6.2353226203979983E-3</v>
      </c>
      <c r="J203" s="2">
        <v>1.5914613357270822E-3</v>
      </c>
      <c r="K203" s="2">
        <v>5.25576702698278E-2</v>
      </c>
      <c r="L203" s="2">
        <v>0.77351156925188458</v>
      </c>
      <c r="M203" s="2">
        <v>0.16610397652216469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9.6924099651862772E-4</v>
      </c>
      <c r="X203" s="2">
        <f t="shared" si="45"/>
        <v>5.2591658287033305E-3</v>
      </c>
      <c r="Y203" s="2">
        <f t="shared" si="38"/>
        <v>1.3036168745347714E-5</v>
      </c>
      <c r="Z203" s="2">
        <v>2.5966956363729254E-2</v>
      </c>
      <c r="AA203" s="2">
        <f t="shared" si="39"/>
        <v>6.4365649607994239E-5</v>
      </c>
      <c r="AB203" s="2">
        <v>1456.99112389778</v>
      </c>
      <c r="AC203" s="2">
        <f t="shared" si="46"/>
        <v>3.6115199197451862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6.0849909724474405E-3</v>
      </c>
      <c r="J204" s="2">
        <v>1.5530917083934803E-3</v>
      </c>
      <c r="K204" s="2">
        <v>5.1672835488572127E-2</v>
      </c>
      <c r="L204" s="2">
        <v>0.77446445708840861</v>
      </c>
      <c r="M204" s="2">
        <v>0.1662246247421805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9.5288783652403009E-4</v>
      </c>
      <c r="X204" s="2">
        <f t="shared" si="45"/>
        <v>5.1704324996924653E-3</v>
      </c>
      <c r="Y204" s="2">
        <f t="shared" si="38"/>
        <v>1.2437444244868856E-5</v>
      </c>
      <c r="Z204" s="2">
        <v>2.5529219376327381E-2</v>
      </c>
      <c r="AA204" s="2">
        <f t="shared" si="39"/>
        <v>6.1410383488612078E-5</v>
      </c>
      <c r="AB204" s="2">
        <v>1432.1860074706381</v>
      </c>
      <c r="AC204" s="2">
        <f t="shared" si="46"/>
        <v>3.4451148172337387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5.9382837727814984E-3</v>
      </c>
      <c r="J205" s="2">
        <v>1.5156471605881519E-3</v>
      </c>
      <c r="K205" s="2">
        <v>5.0801695154922846E-2</v>
      </c>
      <c r="L205" s="2">
        <v>0.77540124587598502</v>
      </c>
      <c r="M205" s="2">
        <v>0.16634312803572468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9.3678878757641471E-4</v>
      </c>
      <c r="X205" s="2">
        <f t="shared" si="45"/>
        <v>5.0830779940493542E-3</v>
      </c>
      <c r="Y205" s="2">
        <f t="shared" si="38"/>
        <v>1.1865941780688629E-5</v>
      </c>
      <c r="Z205" s="2">
        <v>2.5098273490851225E-2</v>
      </c>
      <c r="AA205" s="2">
        <f t="shared" si="39"/>
        <v>5.8589431912492063E-5</v>
      </c>
      <c r="AB205" s="2">
        <v>1407.7726912978903</v>
      </c>
      <c r="AC205" s="2">
        <f t="shared" si="46"/>
        <v>3.2863058200050745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5.7951136371032063E-3</v>
      </c>
      <c r="J206" s="2">
        <v>1.4791053889374882E-3</v>
      </c>
      <c r="K206" s="2">
        <v>4.9944071720185418E-2</v>
      </c>
      <c r="L206" s="2">
        <v>0.77632218639949169</v>
      </c>
      <c r="M206" s="2">
        <v>0.16645952285428442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9.2094052350666367E-4</v>
      </c>
      <c r="X206" s="2">
        <f t="shared" si="45"/>
        <v>4.9970842637601098E-3</v>
      </c>
      <c r="Y206" s="2">
        <f t="shared" si="38"/>
        <v>1.1320439239200516E-5</v>
      </c>
      <c r="Z206" s="2">
        <v>2.4674030152744671E-2</v>
      </c>
      <c r="AA206" s="2">
        <f t="shared" si="39"/>
        <v>5.5896767872425165E-5</v>
      </c>
      <c r="AB206" s="2">
        <v>1383.7458499422125</v>
      </c>
      <c r="AC206" s="2">
        <f t="shared" si="46"/>
        <v>3.1347501842964092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5.6553952879232457E-3</v>
      </c>
      <c r="J207" s="2">
        <v>1.443444627795135E-3</v>
      </c>
      <c r="K207" s="2">
        <v>4.9099788866956567E-2</v>
      </c>
      <c r="L207" s="2">
        <v>0.77722752614187895</v>
      </c>
      <c r="M207" s="2">
        <v>0.16657384507544828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9.0533974238726778E-4</v>
      </c>
      <c r="X207" s="2">
        <f t="shared" si="45"/>
        <v>4.9124333923474192E-3</v>
      </c>
      <c r="Y207" s="2">
        <f t="shared" si="38"/>
        <v>1.0799768484455434E-5</v>
      </c>
      <c r="Z207" s="2">
        <v>2.4256401440441274E-2</v>
      </c>
      <c r="AA207" s="2">
        <f t="shared" si="39"/>
        <v>5.3326630388691569E-5</v>
      </c>
      <c r="AB207" s="2">
        <v>1360.1002040283961</v>
      </c>
      <c r="AC207" s="2">
        <f t="shared" si="46"/>
        <v>2.9901204038815909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5.5190455037654766E-3</v>
      </c>
      <c r="J208" s="2">
        <v>1.4086436362775586E-3</v>
      </c>
      <c r="K208" s="2">
        <v>4.8268671540364294E-2</v>
      </c>
      <c r="L208" s="2">
        <v>0.77811750930894474</v>
      </c>
      <c r="M208" s="2">
        <v>0.16668613001065011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8.8998316706578873E-4</v>
      </c>
      <c r="X208" s="2">
        <f t="shared" si="45"/>
        <v>4.829107597765143E-3</v>
      </c>
      <c r="Y208" s="2">
        <f t="shared" si="38"/>
        <v>1.0302813025382529E-5</v>
      </c>
      <c r="Z208" s="2">
        <v>2.3845300080113718E-2</v>
      </c>
      <c r="AA208" s="2">
        <f t="shared" si="39"/>
        <v>5.0873513022001358E-5</v>
      </c>
      <c r="AB208" s="2">
        <v>1336.8305207778078</v>
      </c>
      <c r="AC208" s="2">
        <f t="shared" si="46"/>
        <v>2.852103545709471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5.3859830695971184E-3</v>
      </c>
      <c r="J209" s="2">
        <v>1.3746816856121807E-3</v>
      </c>
      <c r="K209" s="2">
        <v>4.7450545977337451E-2</v>
      </c>
      <c r="L209" s="2">
        <v>0.77899237685460754</v>
      </c>
      <c r="M209" s="2">
        <v>0.1667964124128479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8.7486754566279412E-4</v>
      </c>
      <c r="X209" s="2">
        <f t="shared" si="45"/>
        <v>4.747089235100148E-3</v>
      </c>
      <c r="Y209" s="2">
        <f t="shared" si="38"/>
        <v>9.8285057808142759E-6</v>
      </c>
      <c r="Z209" s="2">
        <v>2.3440639459468029E-2</v>
      </c>
      <c r="AA209" s="2">
        <f t="shared" si="39"/>
        <v>4.8532152867462228E-5</v>
      </c>
      <c r="AB209" s="2">
        <v>1313.9316144971003</v>
      </c>
      <c r="AC209" s="2">
        <f t="shared" si="46"/>
        <v>2.7204006137472452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5.2561287284540355E-3</v>
      </c>
      <c r="J210" s="2">
        <v>1.341538546790546E-3</v>
      </c>
      <c r="K210" s="2">
        <v>4.6645239733976593E-2</v>
      </c>
      <c r="L210" s="2">
        <v>0.77985236650664402</v>
      </c>
      <c r="M210" s="2">
        <v>0.16690472648413701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8.5998965203648581E-4</v>
      </c>
      <c r="X210" s="2">
        <f t="shared" si="45"/>
        <v>4.6663607990934074E-3</v>
      </c>
      <c r="Y210" s="2">
        <f t="shared" si="38"/>
        <v>9.3758269384063778E-6</v>
      </c>
      <c r="Z210" s="2">
        <v>2.3042333640617602E-2</v>
      </c>
      <c r="AA210" s="2">
        <f t="shared" si="39"/>
        <v>4.6297520010330749E-5</v>
      </c>
      <c r="AB210" s="2">
        <v>1291.398347022925</v>
      </c>
      <c r="AC210" s="2">
        <f t="shared" si="46"/>
        <v>2.5947259398766094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5.129405134232325E-3</v>
      </c>
      <c r="J211" s="2">
        <v>1.3091944785191679E-3</v>
      </c>
      <c r="K211" s="2">
        <v>4.5852581711095852E-2</v>
      </c>
      <c r="L211" s="2">
        <v>0.78069771279285838</v>
      </c>
      <c r="M211" s="2">
        <v>0.16701110588329648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8.4534628621435459E-4</v>
      </c>
      <c r="X211" s="2">
        <f t="shared" si="45"/>
        <v>4.5869049264821889E-3</v>
      </c>
      <c r="Y211" s="2">
        <f t="shared" si="38"/>
        <v>8.9438019036667882E-6</v>
      </c>
      <c r="Z211" s="2">
        <v>2.2650297372070975E-2</v>
      </c>
      <c r="AA211" s="2">
        <f t="shared" si="39"/>
        <v>4.4164807425016915E-5</v>
      </c>
      <c r="AB211" s="2">
        <v>1269.2256281243592</v>
      </c>
      <c r="AC211" s="2">
        <f t="shared" si="46"/>
        <v>2.474806600734849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5.005736805618082E-3</v>
      </c>
      <c r="J212" s="2">
        <v>1.2776302154608762E-3</v>
      </c>
      <c r="K212" s="2">
        <v>4.5072402178003165E-2</v>
      </c>
      <c r="L212" s="2">
        <v>0.78152864706765179</v>
      </c>
      <c r="M212" s="2">
        <v>0.16711558373326824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8.3093427479341564E-4</v>
      </c>
      <c r="X212" s="2">
        <f t="shared" si="45"/>
        <v>4.5087043981717582E-3</v>
      </c>
      <c r="Y212" s="2">
        <f t="shared" si="38"/>
        <v>8.5314993354649696E-6</v>
      </c>
      <c r="Z212" s="2">
        <v>2.2264446099866126E-2</v>
      </c>
      <c r="AA212" s="2">
        <f t="shared" si="39"/>
        <v>4.212942129950375E-5</v>
      </c>
      <c r="AB212" s="2">
        <v>1247.4084158646956</v>
      </c>
      <c r="AC212" s="2">
        <f t="shared" si="46"/>
        <v>2.3603818594358081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4.8850500811279066E-3</v>
      </c>
      <c r="J213" s="2">
        <v>1.2468269567596608E-3</v>
      </c>
      <c r="K213" s="2">
        <v>4.4304532794584281E-2</v>
      </c>
      <c r="L213" s="2">
        <v>0.78234539753896215</v>
      </c>
      <c r="M213" s="2">
        <v>0.16721819262856813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8.1675047131035683E-4</v>
      </c>
      <c r="X213" s="2">
        <f t="shared" si="45"/>
        <v>4.4317421412438324E-3</v>
      </c>
      <c r="Y213" s="2">
        <f t="shared" si="38"/>
        <v>8.1380292645263667E-6</v>
      </c>
      <c r="Z213" s="2">
        <v>2.1884695977883308E-2</v>
      </c>
      <c r="AA213" s="2">
        <f t="shared" si="39"/>
        <v>4.0186971768012431E-5</v>
      </c>
      <c r="AB213" s="2">
        <v>1225.941716924186</v>
      </c>
      <c r="AC213" s="2">
        <f t="shared" si="46"/>
        <v>2.2512026311469029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4.767273075233368E-3</v>
      </c>
      <c r="J214" s="2">
        <v>1.216766354842178E-3</v>
      </c>
      <c r="K214" s="2">
        <v>4.3548806631753909E-2</v>
      </c>
      <c r="L214" s="2">
        <v>0.78314818929554431</v>
      </c>
      <c r="M214" s="2">
        <v>0.16731896464262833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8.0279175658215518E-4</v>
      </c>
      <c r="X214" s="2">
        <f t="shared" si="45"/>
        <v>4.3560012308047789E-3</v>
      </c>
      <c r="Y214" s="2">
        <f t="shared" si="38"/>
        <v>7.7625412915417773E-6</v>
      </c>
      <c r="Z214" s="2">
        <v>2.1510963877367086E-2</v>
      </c>
      <c r="AA214" s="2">
        <f t="shared" si="39"/>
        <v>3.8333264035390503E-5</v>
      </c>
      <c r="AB214" s="2">
        <v>1204.820586885297</v>
      </c>
      <c r="AC214" s="2">
        <f t="shared" si="46"/>
        <v>2.1470309715382769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4.6523356355432921E-3</v>
      </c>
      <c r="J215" s="2">
        <v>1.1874305044892507E-3</v>
      </c>
      <c r="K215" s="2">
        <v>4.2805058190335261E-2</v>
      </c>
      <c r="L215" s="2">
        <v>0.78393724433456369</v>
      </c>
      <c r="M215" s="2">
        <v>0.16741793133507063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7.8905503901938179E-4</v>
      </c>
      <c r="X215" s="2">
        <f t="shared" si="45"/>
        <v>4.2814648916856381E-3</v>
      </c>
      <c r="Y215" s="2">
        <f t="shared" si="38"/>
        <v>7.4042228616662516E-6</v>
      </c>
      <c r="Z215" s="2">
        <v>2.1143167395687675E-2</v>
      </c>
      <c r="AA215" s="2">
        <f t="shared" si="39"/>
        <v>3.6564289877325849E-5</v>
      </c>
      <c r="AB215" s="2">
        <v>1184.0401304819668</v>
      </c>
      <c r="AC215" s="2">
        <f t="shared" si="46"/>
        <v>2.0476395871585185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4.540169301018377E-3</v>
      </c>
      <c r="J216" s="2">
        <v>1.1588019321708486E-3</v>
      </c>
      <c r="K216" s="2">
        <v>4.2073123418427567E-2</v>
      </c>
      <c r="L216" s="2">
        <v>0.78471278158947533</v>
      </c>
      <c r="M216" s="2">
        <v>0.16751512375891003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7.7553725491164016E-4</v>
      </c>
      <c r="X216" s="2">
        <f t="shared" si="45"/>
        <v>4.2081164999909233E-3</v>
      </c>
      <c r="Y216" s="2">
        <f t="shared" si="38"/>
        <v>7.0622976122781829E-6</v>
      </c>
      <c r="Z216" s="2">
        <v>2.0781224864370337E-2</v>
      </c>
      <c r="AA216" s="2">
        <f t="shared" si="39"/>
        <v>3.4876219501093946E-5</v>
      </c>
      <c r="AB216" s="2">
        <v>1163.5955018143147</v>
      </c>
      <c r="AC216" s="2">
        <f t="shared" si="46"/>
        <v>1.9528113668285072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4.4307072611932336E-3</v>
      </c>
      <c r="J217" s="2">
        <v>1.1308635856382011E-3</v>
      </c>
      <c r="K217" s="2">
        <v>4.1352839727318978E-2</v>
      </c>
      <c r="L217" s="2">
        <v>0.78547501695816346</v>
      </c>
      <c r="M217" s="2">
        <v>0.16761057246768823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7.6223536868813557E-4</v>
      </c>
      <c r="X217" s="2">
        <f t="shared" si="45"/>
        <v>4.1359395845124922E-3</v>
      </c>
      <c r="Y217" s="2">
        <f t="shared" si="38"/>
        <v>6.736023791023921E-6</v>
      </c>
      <c r="Z217" s="2">
        <v>2.0425055356421064E-2</v>
      </c>
      <c r="AA217" s="2">
        <f t="shared" si="39"/>
        <v>3.3265393752130931E-5</v>
      </c>
      <c r="AB217" s="2">
        <v>1143.4819045302102</v>
      </c>
      <c r="AC217" s="2">
        <f t="shared" si="46"/>
        <v>1.8623389331807043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4.323884316381572E-3</v>
      </c>
      <c r="J218" s="2">
        <v>1.1035988237668394E-3</v>
      </c>
      <c r="K218" s="2">
        <v>4.0644046006000766E-2</v>
      </c>
      <c r="L218" s="2">
        <v>0.78622416333131628</v>
      </c>
      <c r="M218" s="2">
        <v>0.16770430752253665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7.4914637315282029E-4</v>
      </c>
      <c r="X218" s="2">
        <f t="shared" si="45"/>
        <v>4.0649178280054588E-3</v>
      </c>
      <c r="Y218" s="2">
        <f t="shared" si="38"/>
        <v>6.4246927412537011E-6</v>
      </c>
      <c r="Z218" s="2">
        <v>2.0074578692975555E-2</v>
      </c>
      <c r="AA218" s="2">
        <f t="shared" si="39"/>
        <v>3.172831665228758E-5</v>
      </c>
      <c r="AB218" s="2">
        <v>1123.6945919750533</v>
      </c>
      <c r="AC218" s="2">
        <f t="shared" si="46"/>
        <v>1.7760242135055697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4.2196368388408316E-3</v>
      </c>
      <c r="J219" s="2">
        <v>1.0769914066445195E-3</v>
      </c>
      <c r="K219" s="2">
        <v>3.9946582634336751E-2</v>
      </c>
      <c r="L219" s="2">
        <v>0.7869604306210114</v>
      </c>
      <c r="M219" s="2">
        <v>0.16779635849916866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7.362672896951139E-4</v>
      </c>
      <c r="X219" s="2">
        <f t="shared" si="45"/>
        <v>3.995035068331574E-3</v>
      </c>
      <c r="Y219" s="2">
        <f t="shared" si="38"/>
        <v>6.127627452082709E-6</v>
      </c>
      <c r="Z219" s="2">
        <v>1.9729715449297906E-2</v>
      </c>
      <c r="AA219" s="2">
        <f t="shared" si="39"/>
        <v>3.0261648256166002E-5</v>
      </c>
      <c r="AB219" s="2">
        <v>1104.2288673110861</v>
      </c>
      <c r="AC219" s="2">
        <f t="shared" si="46"/>
        <v>1.6936780291001008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4.1179027348731152E-3</v>
      </c>
      <c r="J220" s="2">
        <v>1.0510254858981242E-3</v>
      </c>
      <c r="K220" s="2">
        <v>3.926029149494023E-2</v>
      </c>
      <c r="L220" s="2">
        <v>0.78768402578949004</v>
      </c>
      <c r="M220" s="2">
        <v>0.16788675449480067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7.2359516847864125E-4</v>
      </c>
      <c r="X220" s="2">
        <f t="shared" si="45"/>
        <v>3.926275299483333E-3</v>
      </c>
      <c r="Y220" s="2">
        <f t="shared" si="38"/>
        <v>5.8441811704300301E-6</v>
      </c>
      <c r="Z220" s="2">
        <v>1.9390386960154427E-2</v>
      </c>
      <c r="AA220" s="2">
        <f t="shared" si="39"/>
        <v>2.8862197812465832E-5</v>
      </c>
      <c r="AB220" s="2">
        <v>1085.0800836075025</v>
      </c>
      <c r="AC220" s="2">
        <f t="shared" si="46"/>
        <v>1.6151197023453978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4.01862140783986E-3</v>
      </c>
      <c r="J221" s="2">
        <v>1.0256855952537785E-3</v>
      </c>
      <c r="K221" s="2">
        <v>3.8585015983809118E-2</v>
      </c>
      <c r="L221" s="2">
        <v>0.78839515287809747</v>
      </c>
      <c r="M221" s="2">
        <v>0.167975524135002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7.1112708860743279E-4</v>
      </c>
      <c r="X221" s="2">
        <f t="shared" si="45"/>
        <v>3.8586226724857888E-3</v>
      </c>
      <c r="Y221" s="2">
        <f t="shared" si="38"/>
        <v>5.5737360724656344E-6</v>
      </c>
      <c r="Z221" s="2">
        <v>1.9056515324587232E-2</v>
      </c>
      <c r="AA221" s="2">
        <f t="shared" si="39"/>
        <v>2.7526917217774992E-5</v>
      </c>
      <c r="AB221" s="2">
        <v>1066.2436439025864</v>
      </c>
      <c r="AC221" s="2">
        <f t="shared" si="46"/>
        <v>1.5401766807710418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3.9217337220682135E-3</v>
      </c>
      <c r="J222" s="2">
        <v>1.0009566413245578E-3</v>
      </c>
      <c r="K222" s="2">
        <v>3.7920601019768289E-2</v>
      </c>
      <c r="L222" s="2">
        <v>0.78909401303636795</v>
      </c>
      <c r="M222" s="2">
        <v>0.16806269558047318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6.9886015827047565E-4</v>
      </c>
      <c r="X222" s="2">
        <f t="shared" si="45"/>
        <v>3.792061496180893E-3</v>
      </c>
      <c r="Y222" s="2">
        <f t="shared" si="38"/>
        <v>5.3157019920095065E-6</v>
      </c>
      <c r="Z222" s="2">
        <v>1.8728023410111531E-2</v>
      </c>
      <c r="AA222" s="2">
        <f t="shared" si="39"/>
        <v>2.6252894750729425E-5</v>
      </c>
      <c r="AB222" s="2">
        <v>1047.7150012390732</v>
      </c>
      <c r="AC222" s="2">
        <f t="shared" si="46"/>
        <v>1.4686841773937067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3.8271819676276133E-3</v>
      </c>
      <c r="J223" s="2">
        <v>9.7682389462030268E-4</v>
      </c>
      <c r="K223" s="2">
        <v>3.7266893052766592E-2</v>
      </c>
      <c r="L223" s="2">
        <v>0.78978080455123512</v>
      </c>
      <c r="M223" s="2">
        <v>0.16814829653375257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6.8679151486716883E-4</v>
      </c>
      <c r="X223" s="2">
        <f t="shared" si="45"/>
        <v>3.7265762379082284E-3</v>
      </c>
      <c r="Y223" s="2">
        <f t="shared" si="38"/>
        <v>5.0695152035358302E-6</v>
      </c>
      <c r="Z223" s="2">
        <v>1.84048348563597E-2</v>
      </c>
      <c r="AA223" s="2">
        <f t="shared" si="39"/>
        <v>2.5037349074939118E-5</v>
      </c>
      <c r="AB223" s="2">
        <v>1029.489658673878</v>
      </c>
      <c r="AC223" s="2">
        <f t="shared" si="46"/>
        <v>1.4004848266460346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3.7349098259555928E-3</v>
      </c>
      <c r="J224" s="2">
        <v>9.5327298077418335E-4</v>
      </c>
      <c r="K224" s="2">
        <v>3.6623740071074495E-2</v>
      </c>
      <c r="L224" s="2">
        <v>0.79045572287634669</v>
      </c>
      <c r="M224" s="2">
        <v>0.16823235424585126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6.7491832511157313E-4</v>
      </c>
      <c r="X224" s="2">
        <f t="shared" si="45"/>
        <v>3.6621515240706729E-3</v>
      </c>
      <c r="Y224" s="2">
        <f t="shared" si="38"/>
        <v>4.8346372574918265E-6</v>
      </c>
      <c r="Z224" s="2">
        <v>1.8086874078194485E-2</v>
      </c>
      <c r="AA224" s="2">
        <f t="shared" si="39"/>
        <v>2.3877623499533465E-5</v>
      </c>
      <c r="AB224" s="2">
        <v>1011.5631692633095</v>
      </c>
      <c r="AC224" s="2">
        <f t="shared" si="46"/>
        <v>1.3354283552393307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3.6448623363123387E-3</v>
      </c>
      <c r="J225" s="2">
        <v>9.3028987198078841E-4</v>
      </c>
      <c r="K225" s="2">
        <v>3.5990991607426796E-2</v>
      </c>
      <c r="L225" s="2">
        <v>0.79111896066146614</v>
      </c>
      <c r="M225" s="2">
        <v>0.16831489552281614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6.6323778511945264E-4</v>
      </c>
      <c r="X225" s="2">
        <f t="shared" si="45"/>
        <v>3.5987721406066948E-3</v>
      </c>
      <c r="Y225" s="2">
        <f t="shared" si="38"/>
        <v>4.6105538657780855E-6</v>
      </c>
      <c r="Z225" s="2">
        <v>1.777406626831303E-2</v>
      </c>
      <c r="AA225" s="2">
        <f t="shared" si="39"/>
        <v>2.2771180486617682E-5</v>
      </c>
      <c r="AB225" s="2">
        <v>993.93113602484073</v>
      </c>
      <c r="AC225" s="2">
        <f t="shared" si="46"/>
        <v>1.2733712673300805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3.5569858630440186E-3</v>
      </c>
      <c r="J226" s="2">
        <v>9.0786087864063955E-4</v>
      </c>
      <c r="K226" s="2">
        <v>3.5368498744153529E-2</v>
      </c>
      <c r="L226" s="2">
        <v>0.79177070778194292</v>
      </c>
      <c r="M226" s="2">
        <v>0.16839594673222111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6.5174712047677552E-4</v>
      </c>
      <c r="X226" s="2">
        <f t="shared" si="45"/>
        <v>3.5364230333620387E-3</v>
      </c>
      <c r="Y226" s="2">
        <f t="shared" si="38"/>
        <v>4.396773835282361E-6</v>
      </c>
      <c r="Z226" s="2">
        <v>1.7466337399362628E-2</v>
      </c>
      <c r="AA226" s="2">
        <f t="shared" si="39"/>
        <v>2.1715596395356208E-5</v>
      </c>
      <c r="AB226" s="2">
        <v>976.58921187648355</v>
      </c>
      <c r="AC226" s="2">
        <f t="shared" si="46"/>
        <v>1.2141765433858278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3.4712280636353785E-3</v>
      </c>
      <c r="J227" s="2">
        <v>8.8597264120615421E-4</v>
      </c>
      <c r="K227" s="2">
        <v>3.4756114117340628E-2</v>
      </c>
      <c r="L227" s="2">
        <v>0.7924111513682337</v>
      </c>
      <c r="M227" s="2">
        <v>0.16847553380958638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6.4044358629078424E-4</v>
      </c>
      <c r="X227" s="2">
        <f t="shared" si="45"/>
        <v>3.4750893083668405E-3</v>
      </c>
      <c r="Y227" s="2">
        <f t="shared" si="38"/>
        <v>4.1928280474616098E-6</v>
      </c>
      <c r="Z227" s="2">
        <v>1.7163614225588542E-2</v>
      </c>
      <c r="AA227" s="2">
        <f t="shared" si="39"/>
        <v>2.0708556452806412E-5</v>
      </c>
      <c r="AB227" s="2">
        <v>959.53309955476618</v>
      </c>
      <c r="AC227" s="2">
        <f t="shared" si="46"/>
        <v>1.1577133521704301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3.3875378575325826E-3</v>
      </c>
      <c r="J228" s="2">
        <v>8.6461212222419827E-4</v>
      </c>
      <c r="K228" s="2">
        <v>3.4153691920060694E-2</v>
      </c>
      <c r="L228" s="2">
        <v>0.79304047583545867</v>
      </c>
      <c r="M228" s="2">
        <v>0.16855368226472611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6.293244672249676E-4</v>
      </c>
      <c r="X228" s="2">
        <f t="shared" si="45"/>
        <v>3.4147562320253851E-3</v>
      </c>
      <c r="Y228" s="2">
        <f t="shared" si="38"/>
        <v>3.9982684820481828E-6</v>
      </c>
      <c r="Z228" s="2">
        <v>1.6865824284033413E-2</v>
      </c>
      <c r="AA228" s="2">
        <f t="shared" si="39"/>
        <v>1.9747849942019623E-5</v>
      </c>
      <c r="AB228" s="2">
        <v>942.75855151229109</v>
      </c>
      <c r="AC228" s="2">
        <f t="shared" si="46"/>
        <v>1.1038567752923483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3.3058653957177245E-3</v>
      </c>
      <c r="J229" s="2">
        <v>8.4376659857049246E-4</v>
      </c>
      <c r="K229" s="2">
        <v>3.3561087904712843E-2</v>
      </c>
      <c r="L229" s="2">
        <v>0.79365886291297705</v>
      </c>
      <c r="M229" s="2">
        <v>0.16863041718802413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6.1838707751837863E-4</v>
      </c>
      <c r="X229" s="2">
        <f t="shared" si="45"/>
        <v>3.3554092312209276E-3</v>
      </c>
      <c r="Y229" s="2">
        <f t="shared" si="38"/>
        <v>3.8126672830267666E-6</v>
      </c>
      <c r="Z229" s="2">
        <v>1.6572895895307308E-2</v>
      </c>
      <c r="AA229" s="2">
        <f t="shared" si="39"/>
        <v>1.8831365598304394E-5</v>
      </c>
      <c r="AB229" s="2">
        <v>926.26136979581008</v>
      </c>
      <c r="AC229" s="2">
        <f t="shared" si="46"/>
        <v>1.0524875437822621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3.226162031016886E-3</v>
      </c>
      <c r="J230" s="2">
        <v>8.2342365387124241E-4</v>
      </c>
      <c r="K230" s="2">
        <v>3.297815938450941E-2</v>
      </c>
      <c r="L230" s="2">
        <v>0.79426649167396657</v>
      </c>
      <c r="M230" s="2">
        <v>0.16870576325663816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6.0762876098952034E-4</v>
      </c>
      <c r="X230" s="2">
        <f t="shared" si="45"/>
        <v>3.2970338933367774E-3</v>
      </c>
      <c r="Y230" s="2">
        <f t="shared" si="38"/>
        <v>3.6356158651023663E-6</v>
      </c>
      <c r="Z230" s="2">
        <v>1.6284758163946745E-2</v>
      </c>
      <c r="AA230" s="2">
        <f t="shared" si="39"/>
        <v>1.7957087204912309E-5</v>
      </c>
      <c r="AB230" s="2">
        <v>910.03740590572772</v>
      </c>
      <c r="AC230" s="2">
        <f t="shared" si="46"/>
        <v>1.0034917861881718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3.1483802891240612E-3</v>
      </c>
      <c r="J231" s="2">
        <v>8.0357117110748245E-4</v>
      </c>
      <c r="K231" s="2">
        <v>3.2404765234145948E-2</v>
      </c>
      <c r="L231" s="2">
        <v>0.79486353856499237</v>
      </c>
      <c r="M231" s="2">
        <v>0.16877974474063245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5.9704689102579866E-4</v>
      </c>
      <c r="X231" s="2">
        <f t="shared" si="45"/>
        <v>3.2396159661990682E-3</v>
      </c>
      <c r="Y231" s="2">
        <f t="shared" si="38"/>
        <v>3.4667240589563646E-6</v>
      </c>
      <c r="Z231" s="2">
        <v>1.6001340978380397E-2</v>
      </c>
      <c r="AA231" s="2">
        <f t="shared" si="39"/>
        <v>1.7123089379757375E-5</v>
      </c>
      <c r="AB231" s="2">
        <v>894.08256063790839</v>
      </c>
      <c r="AC231" s="2">
        <f t="shared" si="46"/>
        <v>0.95676078769710848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3.0724738403236839E-3</v>
      </c>
      <c r="J232" s="2">
        <v>7.8419732539772552E-4</v>
      </c>
      <c r="K232" s="2">
        <v>3.1840765889689773E-2</v>
      </c>
      <c r="L232" s="2">
        <v>0.79545017743555191</v>
      </c>
      <c r="M232" s="2">
        <v>0.16885238550903919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5.8663887055954156E-4</v>
      </c>
      <c r="X232" s="2">
        <f t="shared" si="45"/>
        <v>3.1831413579466381E-3</v>
      </c>
      <c r="Y232" s="2">
        <f t="shared" si="38"/>
        <v>3.3056192936560742E-6</v>
      </c>
      <c r="Z232" s="2">
        <v>1.5722575010518734E-2</v>
      </c>
      <c r="AA232" s="2">
        <f t="shared" si="39"/>
        <v>1.6327533545117807E-5</v>
      </c>
      <c r="AB232" s="2">
        <v>878.39278390863478</v>
      </c>
      <c r="AC232" s="2">
        <f t="shared" si="46"/>
        <v>0.91219075981272535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2.9983974718949149E-3</v>
      </c>
      <c r="J233" s="2">
        <v>7.6529057695462173E-4</v>
      </c>
      <c r="K233" s="2">
        <v>3.128602334772132E-2</v>
      </c>
      <c r="L233" s="2">
        <v>0.79602657956758271</v>
      </c>
      <c r="M233" s="2">
        <v>0.16892370903584869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5.7640213203080659E-4</v>
      </c>
      <c r="X233" s="2">
        <f t="shared" si="45"/>
        <v>3.1275961368292201E-3</v>
      </c>
      <c r="Y233" s="2">
        <f t="shared" si="38"/>
        <v>3.1519458146449023E-6</v>
      </c>
      <c r="Z233" s="2">
        <v>1.5448391714984088E-2</v>
      </c>
      <c r="AA233" s="2">
        <f t="shared" si="39"/>
        <v>1.5568664072594708E-5</v>
      </c>
      <c r="AB233" s="2">
        <v>862.96407456353938</v>
      </c>
      <c r="AC233" s="2">
        <f t="shared" si="46"/>
        <v>0.869682620137468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2.9261070611812543E-3</v>
      </c>
      <c r="J234" s="2">
        <v>7.468396642114286E-4</v>
      </c>
      <c r="K234" s="2">
        <v>3.0740401163761154E-2</v>
      </c>
      <c r="L234" s="2">
        <v>0.7965929137049198</v>
      </c>
      <c r="M234" s="2">
        <v>0.16899373840592863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5.6633413733708782E-4</v>
      </c>
      <c r="X234" s="2">
        <f t="shared" si="45"/>
        <v>3.0729665309345475E-3</v>
      </c>
      <c r="Y234" s="2">
        <f t="shared" si="38"/>
        <v>3.0053639358039704E-6</v>
      </c>
      <c r="Z234" s="2">
        <v>1.5178723327997299E-2</v>
      </c>
      <c r="AA234" s="2">
        <f t="shared" si="39"/>
        <v>1.4844804595914792E-5</v>
      </c>
      <c r="AB234" s="2">
        <v>847.79248017129657</v>
      </c>
      <c r="AC234" s="2">
        <f t="shared" si="46"/>
        <v>0.82914178182661336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2.8555595493094362E-3</v>
      </c>
      <c r="J235" s="2">
        <v>7.2883359711420131E-4</v>
      </c>
      <c r="K235" s="2">
        <v>3.0203764450014665E-2</v>
      </c>
      <c r="L235" s="2">
        <v>0.79714934608269128</v>
      </c>
      <c r="M235" s="2">
        <v>0.16906249632087267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5.5643237777147636E-4</v>
      </c>
      <c r="X235" s="2">
        <f t="shared" si="45"/>
        <v>3.0192389278528107E-3</v>
      </c>
      <c r="Y235" s="2">
        <f t="shared" si="38"/>
        <v>2.8655493241455598E-6</v>
      </c>
      <c r="Z235" s="2">
        <v>1.4913502865936396E-2</v>
      </c>
      <c r="AA235" s="2">
        <f t="shared" si="39"/>
        <v>1.4154354484465722E-5</v>
      </c>
      <c r="AB235" s="2">
        <v>832.87409680284202</v>
      </c>
      <c r="AC235" s="2">
        <f t="shared" si="46"/>
        <v>0.79047795229940065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2.7867129155419537E-3</v>
      </c>
      <c r="J236" s="2">
        <v>7.1126165057570478E-4</v>
      </c>
      <c r="K236" s="2">
        <v>2.9675979872465223E-2</v>
      </c>
      <c r="L236" s="2">
        <v>0.79769604045664066</v>
      </c>
      <c r="M236" s="2">
        <v>0.16913000510477871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5.4669437394938569E-4</v>
      </c>
      <c r="X236" s="2">
        <f t="shared" si="45"/>
        <v>2.9663998742790617E-3</v>
      </c>
      <c r="Y236" s="2">
        <f t="shared" si="38"/>
        <v>2.7321923157492125E-6</v>
      </c>
      <c r="Z236" s="2">
        <v>1.46526641235823E-2</v>
      </c>
      <c r="AA236" s="2">
        <f t="shared" si="39"/>
        <v>1.3495785470741823E-5</v>
      </c>
      <c r="AB236" s="2">
        <v>818.20506879685627</v>
      </c>
      <c r="AC236" s="2">
        <f t="shared" si="46"/>
        <v>0.75360494080965035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2.7195261522479342E-3</v>
      </c>
      <c r="J237" s="2">
        <v>6.9411335808715119E-4</v>
      </c>
      <c r="K237" s="2">
        <v>2.9156915647345596E-2</v>
      </c>
      <c r="L237" s="2">
        <v>0.79823315813236473</v>
      </c>
      <c r="M237" s="2">
        <v>0.16919628670995682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5.3711767572406366E-4</v>
      </c>
      <c r="X237" s="2">
        <f t="shared" si="45"/>
        <v>2.9144360755547784E-3</v>
      </c>
      <c r="Y237" s="2">
        <f t="shared" si="38"/>
        <v>2.6049972616093451E-6</v>
      </c>
      <c r="Z237" s="2">
        <v>1.4396141672066085E-2</v>
      </c>
      <c r="AA237" s="2">
        <f t="shared" si="39"/>
        <v>1.2867638425156962E-5</v>
      </c>
      <c r="AB237" s="2">
        <v>803.78158851222133</v>
      </c>
      <c r="AC237" s="2">
        <f t="shared" si="46"/>
        <v>0.71844047449480275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2.6539592404774609E-3</v>
      </c>
      <c r="J238" s="2">
        <v>6.7737850548395468E-4</v>
      </c>
      <c r="K238" s="2">
        <v>2.8646441537016513E-2</v>
      </c>
      <c r="L238" s="2">
        <v>0.79876085799445673</v>
      </c>
      <c r="M238" s="2">
        <v>0.16926136272256756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5.2769986209200148E-4</v>
      </c>
      <c r="X238" s="2">
        <f t="shared" si="45"/>
        <v>2.8633343951546078E-3</v>
      </c>
      <c r="Y238" s="2">
        <f t="shared" si="38"/>
        <v>2.4836819021223351E-6</v>
      </c>
      <c r="Z238" s="2">
        <v>1.4143870856531763E-2</v>
      </c>
      <c r="AA238" s="2">
        <f t="shared" si="39"/>
        <v>1.2268520271949117E-5</v>
      </c>
      <c r="AB238" s="2">
        <v>789.59989606814406</v>
      </c>
      <c r="AC238" s="2">
        <f t="shared" si="46"/>
        <v>0.68490602253818644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2.5899731261247888E-3</v>
      </c>
      <c r="J239" s="2">
        <v>6.6104712486179376E-4</v>
      </c>
      <c r="K239" s="2">
        <v>2.814442884528014E-2</v>
      </c>
      <c r="L239" s="2">
        <v>0.79927929653554486</v>
      </c>
      <c r="M239" s="2">
        <v>0.16932525436819068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5.184385410881287E-4</v>
      </c>
      <c r="X239" s="2">
        <f t="shared" si="45"/>
        <v>2.8130818541176853E-3</v>
      </c>
      <c r="Y239" s="2">
        <f t="shared" si="38"/>
        <v>2.3679767689872102E-6</v>
      </c>
      <c r="Z239" s="2">
        <v>1.389578779352816E-2</v>
      </c>
      <c r="AA239" s="2">
        <f t="shared" si="39"/>
        <v>1.1697101040158409E-5</v>
      </c>
      <c r="AB239" s="2">
        <v>775.65627907260205</v>
      </c>
      <c r="AC239" s="2">
        <f t="shared" si="46"/>
        <v>0.65292662809453461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2.5275296966662587E-3</v>
      </c>
      <c r="J240" s="2">
        <v>6.4510948863935429E-4</v>
      </c>
      <c r="K240" s="2">
        <v>2.7650750412155391E-2</v>
      </c>
      <c r="L240" s="2">
        <v>0.79978862788521654</v>
      </c>
      <c r="M240" s="2">
        <v>0.1693879825173247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5.0933134967168225E-4</v>
      </c>
      <c r="X240" s="2">
        <f t="shared" si="45"/>
        <v>2.7636656304283534E-3</v>
      </c>
      <c r="Y240" s="2">
        <f t="shared" si="38"/>
        <v>2.2576246133497099E-6</v>
      </c>
      <c r="Z240" s="2">
        <v>1.3651829368142899E-2</v>
      </c>
      <c r="AA240" s="2">
        <f t="shared" si="39"/>
        <v>1.1152111043908297E-5</v>
      </c>
      <c r="AB240" s="2">
        <v>761.94707233975771</v>
      </c>
      <c r="AC240" s="2">
        <f t="shared" si="46"/>
        <v>0.62243074764343642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2.4665917584590514E-3</v>
      </c>
      <c r="J241" s="2">
        <v>6.2955610376421757E-4</v>
      </c>
      <c r="K241" s="2">
        <v>2.7165280608141093E-2</v>
      </c>
      <c r="L241" s="2">
        <v>0.80028900383882018</v>
      </c>
      <c r="M241" s="2">
        <v>0.16944956769081773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5.0037595360363785E-4</v>
      </c>
      <c r="X241" s="2">
        <f t="shared" si="45"/>
        <v>2.7150730583510971E-3</v>
      </c>
      <c r="Y241" s="2">
        <f t="shared" si="38"/>
        <v>2.1523798590674601E-6</v>
      </c>
      <c r="Z241" s="2">
        <v>1.3411933230891186E-2</v>
      </c>
      <c r="AA241" s="2">
        <f t="shared" si="39"/>
        <v>1.0632338186457292E-5</v>
      </c>
      <c r="AB241" s="2">
        <v>748.46865759695504</v>
      </c>
      <c r="AC241" s="2">
        <f t="shared" si="46"/>
        <v>0.5933500974494299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2.4071230145872634E-3</v>
      </c>
      <c r="J242" s="2">
        <v>6.1437770605844385E-4</v>
      </c>
      <c r="K242" s="2">
        <v>2.6687895327992026E-2</v>
      </c>
      <c r="L242" s="2">
        <v>0.80078057388613466</v>
      </c>
      <c r="M242" s="2">
        <v>0.16951003006522991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4.9157004731448239E-4</v>
      </c>
      <c r="X242" s="2">
        <f t="shared" si="45"/>
        <v>2.6672916277130669E-3</v>
      </c>
      <c r="Y242" s="2">
        <f t="shared" si="38"/>
        <v>2.0520080800113961E-6</v>
      </c>
      <c r="Z242" s="2">
        <v>1.317603779437152E-2</v>
      </c>
      <c r="AA242" s="2">
        <f t="shared" si="39"/>
        <v>1.0136625382717403E-5</v>
      </c>
      <c r="AB242" s="2">
        <v>735.21746318189435</v>
      </c>
      <c r="AC242" s="2">
        <f t="shared" si="46"/>
        <v>0.56561950682095541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2.3490880432421048E-3</v>
      </c>
      <c r="J243" s="2">
        <v>5.9956525470048123E-4</v>
      </c>
      <c r="K243" s="2">
        <v>2.6218471984032172E-2</v>
      </c>
      <c r="L243" s="2">
        <v>0.80126348523989976</v>
      </c>
      <c r="M243" s="2">
        <v>0.1695693894781278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4.8291135376510308E-4</v>
      </c>
      <c r="X243" s="2">
        <f t="shared" si="45"/>
        <v>2.6203089831492547E-3</v>
      </c>
      <c r="Y243" s="2">
        <f t="shared" si="38"/>
        <v>1.9562855003811624E-6</v>
      </c>
      <c r="Z243" s="2">
        <v>1.2944082229700171E-2</v>
      </c>
      <c r="AA243" s="2">
        <f t="shared" si="39"/>
        <v>9.6638680951549188E-6</v>
      </c>
      <c r="AB243" s="2">
        <v>722.18996373056052</v>
      </c>
      <c r="AC243" s="2">
        <f t="shared" si="46"/>
        <v>0.53917677787330565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2.2924522766233448E-3</v>
      </c>
      <c r="J244" s="2">
        <v>5.8510992684011366E-4</v>
      </c>
      <c r="K244" s="2">
        <v>2.5756889499028504E-2</v>
      </c>
      <c r="L244" s="2">
        <v>0.80173788286419911</v>
      </c>
      <c r="M244" s="2">
        <v>0.16962766543331123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4.7439762429934973E-4</v>
      </c>
      <c r="X244" s="2">
        <f t="shared" si="45"/>
        <v>2.5741129233024878E-3</v>
      </c>
      <c r="Y244" s="2">
        <f t="shared" si="38"/>
        <v>1.8649985170363053E-6</v>
      </c>
      <c r="Z244" s="2">
        <v>1.2716006462735728E-2</v>
      </c>
      <c r="AA244" s="2">
        <f t="shared" si="39"/>
        <v>9.2130119782003764E-6</v>
      </c>
      <c r="AB244" s="2">
        <v>709.38267985645814</v>
      </c>
      <c r="AC244" s="2">
        <f t="shared" si="46"/>
        <v>0.51396255151315562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2.237181980349437E-3</v>
      </c>
      <c r="J245" s="2">
        <v>5.7100311234324153E-4</v>
      </c>
      <c r="K245" s="2">
        <v>2.5303028298647938E-2</v>
      </c>
      <c r="L245" s="2">
        <v>0.80220390950268872</v>
      </c>
      <c r="M245" s="2">
        <v>0.16968487710597299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4.660266384896028E-4</v>
      </c>
      <c r="X245" s="2">
        <f t="shared" si="45"/>
        <v>2.5286913999854688E-3</v>
      </c>
      <c r="Y245" s="2">
        <f t="shared" si="38"/>
        <v>1.7779432428987899E-6</v>
      </c>
      <c r="Z245" s="2">
        <v>1.2491751170104731E-2</v>
      </c>
      <c r="AA245" s="2">
        <f t="shared" si="39"/>
        <v>8.7830506264973219E-6</v>
      </c>
      <c r="AB245" s="2">
        <v>696.79217782168507</v>
      </c>
      <c r="AC245" s="2">
        <f t="shared" si="46"/>
        <v>0.4899201793741681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2.1832442333640603E-3</v>
      </c>
      <c r="J246" s="2">
        <v>5.5723640866336402E-4</v>
      </c>
      <c r="K246" s="2">
        <v>2.4856770303519262E-2</v>
      </c>
      <c r="L246" s="2">
        <v>0.80266170570666384</v>
      </c>
      <c r="M246" s="2">
        <v>0.16974104334779178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4.5779620397512488E-4</v>
      </c>
      <c r="X246" s="2">
        <f t="shared" si="45"/>
        <v>2.4840325173036619E-3</v>
      </c>
      <c r="Y246" s="2">
        <f t="shared" si="38"/>
        <v>1.694925070515328E-6</v>
      </c>
      <c r="Z246" s="2">
        <v>1.2271257775038966E-2</v>
      </c>
      <c r="AA246" s="2">
        <f t="shared" si="39"/>
        <v>8.3730234225138836E-6</v>
      </c>
      <c r="AB246" s="2">
        <v>684.41506920036204</v>
      </c>
      <c r="AC246" s="2">
        <f t="shared" si="46"/>
        <v>0.46699560144460378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2.1306069083271047E-3</v>
      </c>
      <c r="J247" s="2">
        <v>5.4380161583670716E-4</v>
      </c>
      <c r="K247" s="2">
        <v>2.4417998920921089E-2</v>
      </c>
      <c r="L247" s="2">
        <v>0.80311140986295848</v>
      </c>
      <c r="M247" s="2">
        <v>0.16979618269195892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4.4970415629463911E-4</v>
      </c>
      <c r="X247" s="2">
        <f t="shared" si="45"/>
        <v>2.4401245307468524E-3</v>
      </c>
      <c r="Y247" s="2">
        <f t="shared" si="38"/>
        <v>1.6157582549126554E-6</v>
      </c>
      <c r="Z247" s="2">
        <v>1.2054468443034629E-2</v>
      </c>
      <c r="AA247" s="2">
        <f t="shared" si="39"/>
        <v>7.9820134792284222E-6</v>
      </c>
      <c r="AB247" s="2">
        <v>672.24801053491103</v>
      </c>
      <c r="AC247" s="2">
        <f t="shared" si="46"/>
        <v>0.44513722913885073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2.0792386524784261E-3</v>
      </c>
      <c r="J248" s="2">
        <v>5.3069073159801958E-4</v>
      </c>
      <c r="K248" s="2">
        <v>2.3986599036116135E-2</v>
      </c>
      <c r="L248" s="2">
        <v>0.80355315822167039</v>
      </c>
      <c r="M248" s="2">
        <v>0.16985031335813935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4.4174835871191309E-4</v>
      </c>
      <c r="X248" s="2">
        <f t="shared" si="45"/>
        <v>2.3969558462427509E-3</v>
      </c>
      <c r="Y248" s="2">
        <f t="shared" si="38"/>
        <v>1.540265514905183E-6</v>
      </c>
      <c r="Z248" s="2">
        <v>1.1841326077343235E-2</v>
      </c>
      <c r="AA248" s="2">
        <f t="shared" si="39"/>
        <v>7.6091456737798087E-6</v>
      </c>
      <c r="AB248" s="2">
        <v>660.28770298566076</v>
      </c>
      <c r="AC248" s="2">
        <f t="shared" si="46"/>
        <v>0.42429583357530531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2.0291088689629697E-3</v>
      </c>
      <c r="J249" s="2">
        <v>5.1789594661412323E-4</v>
      </c>
      <c r="K249" s="2">
        <v>2.356245700335145E-2</v>
      </c>
      <c r="L249" s="2">
        <v>0.80398708492370663</v>
      </c>
      <c r="M249" s="2">
        <v>0.16990345325736719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4.3392670203623585E-4</v>
      </c>
      <c r="X249" s="2">
        <f t="shared" si="45"/>
        <v>2.3545150191828937E-3</v>
      </c>
      <c r="Y249" s="2">
        <f t="shared" si="38"/>
        <v>1.4682776520614514E-6</v>
      </c>
      <c r="Z249" s="2">
        <v>1.1631774314303777E-2</v>
      </c>
      <c r="AA249" s="2">
        <f t="shared" si="39"/>
        <v>7.2535847681454162E-6</v>
      </c>
      <c r="AB249" s="2">
        <v>648.53089197424106</v>
      </c>
      <c r="AC249" s="2">
        <f t="shared" si="46"/>
        <v>0.40442443883314672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1.9801876986061378E-3</v>
      </c>
      <c r="J250" s="2">
        <v>5.0540963983238267E-4</v>
      </c>
      <c r="K250" s="2">
        <v>2.3145460636543453E-2</v>
      </c>
      <c r="L250" s="2">
        <v>0.80441332202814375</v>
      </c>
      <c r="M250" s="2">
        <v>0.16995561999687661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4.2623710443712159E-4</v>
      </c>
      <c r="X250" s="2">
        <f t="shared" si="45"/>
        <v>2.3127907534172083E-3</v>
      </c>
      <c r="Y250" s="2">
        <f t="shared" si="38"/>
        <v>1.399633186559741E-6</v>
      </c>
      <c r="Z250" s="2">
        <v>1.1425757518525289E-2</v>
      </c>
      <c r="AA250" s="2">
        <f t="shared" si="39"/>
        <v>6.9145336130750551E-6</v>
      </c>
      <c r="AB250" s="2">
        <v>636.97436682120372</v>
      </c>
      <c r="AC250" s="2">
        <f t="shared" si="46"/>
        <v>0.38547821997021359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1.9324460021285493E-3</v>
      </c>
      <c r="J251" s="2">
        <v>4.9322437394132106E-4</v>
      </c>
      <c r="K251" s="2">
        <v>2.2735499199666064E-2</v>
      </c>
      <c r="L251" s="2">
        <v>0.8048319995393981</v>
      </c>
      <c r="M251" s="2">
        <v>0.17000683088486829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4.186775112543506E-4</v>
      </c>
      <c r="X251" s="2">
        <f t="shared" si="45"/>
        <v>2.2717719002232867E-3</v>
      </c>
      <c r="Y251" s="2">
        <f t="shared" si="38"/>
        <v>1.3341780092020648E-6</v>
      </c>
      <c r="Z251" s="2">
        <v>1.1223220777928686E-2</v>
      </c>
      <c r="AA251" s="2">
        <f t="shared" si="39"/>
        <v>6.5912314316681225E-6</v>
      </c>
      <c r="AB251" s="2">
        <v>625.61496037830193</v>
      </c>
      <c r="AC251" s="2">
        <f t="shared" si="46"/>
        <v>0.36741440559349858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1.8858553427895928E-3</v>
      </c>
      <c r="J252" s="2">
        <v>4.8133289094067909E-4</v>
      </c>
      <c r="K252" s="2">
        <v>2.2332463396859462E-2</v>
      </c>
      <c r="L252" s="2">
        <v>0.80524324543420056</v>
      </c>
      <c r="M252" s="2">
        <v>0.17005710293521206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4.1124589480245888E-4</v>
      </c>
      <c r="X252" s="2">
        <f t="shared" si="45"/>
        <v>2.2314474572455311E-3</v>
      </c>
      <c r="Y252" s="2">
        <f t="shared" si="38"/>
        <v>1.2717650488799314E-6</v>
      </c>
      <c r="Z252" s="2">
        <v>1.1024109898656388E-2</v>
      </c>
      <c r="AA252" s="2">
        <f t="shared" si="39"/>
        <v>6.2829521791333925E-6</v>
      </c>
      <c r="AB252" s="2">
        <v>614.44954865583554</v>
      </c>
      <c r="AC252" s="2">
        <f t="shared" si="46"/>
        <v>0.3501921847826675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1.8403879694494417E-3</v>
      </c>
      <c r="J253" s="2">
        <v>4.6972810781827833E-4</v>
      </c>
      <c r="K253" s="2">
        <v>2.1936245362276442E-2</v>
      </c>
      <c r="L253" s="2">
        <v>0.80564718568837179</v>
      </c>
      <c r="M253" s="2">
        <v>0.17010645287208639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4.0394025417123114E-4</v>
      </c>
      <c r="X253" s="2">
        <f t="shared" si="45"/>
        <v>2.1918065674126162E-3</v>
      </c>
      <c r="Y253" s="2">
        <f t="shared" si="38"/>
        <v>1.212253954823292E-6</v>
      </c>
      <c r="Z253" s="2">
        <v>1.0828371399857943E-2</v>
      </c>
      <c r="AA253" s="2">
        <f t="shared" si="39"/>
        <v>5.9890029754172459E-6</v>
      </c>
      <c r="AB253" s="2">
        <v>603.47505044545528</v>
      </c>
      <c r="AC253" s="2">
        <f t="shared" si="46"/>
        <v>0.33377261817555676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1.7960168000394367E-3</v>
      </c>
      <c r="J254" s="2">
        <v>4.5840311233111427E-4</v>
      </c>
      <c r="K254" s="2">
        <v>2.1546738649682692E-2</v>
      </c>
      <c r="L254" s="2">
        <v>0.80604394430339421</v>
      </c>
      <c r="M254" s="2">
        <v>0.17015489713455492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3.9675861502241894E-4</v>
      </c>
      <c r="X254" s="2">
        <f t="shared" si="45"/>
        <v>2.1528385178344682E-3</v>
      </c>
      <c r="Y254" s="2">
        <f t="shared" si="38"/>
        <v>1.1555107929877719E-6</v>
      </c>
      <c r="Z254" s="2">
        <v>1.0635952508359581E-2</v>
      </c>
      <c r="AA254" s="2">
        <f t="shared" si="39"/>
        <v>5.7087226075262163E-6</v>
      </c>
      <c r="AB254" s="2">
        <v>592.68842693880947</v>
      </c>
      <c r="AC254" s="2">
        <f t="shared" si="46"/>
        <v>0.31811855303278141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1.7527154054309917E-3</v>
      </c>
      <c r="J255" s="2">
        <v>4.4735115888816599E-4</v>
      </c>
      <c r="K255" s="2">
        <v>2.1163838221826752E-2</v>
      </c>
      <c r="L255" s="2">
        <v>0.80643364333277556</v>
      </c>
      <c r="M255" s="2">
        <v>0.17020245188108091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3.8969902938135181E-4</v>
      </c>
      <c r="X255" s="2">
        <f t="shared" si="45"/>
        <v>2.1145327386715342E-3</v>
      </c>
      <c r="Y255" s="2">
        <f t="shared" si="38"/>
        <v>1.1014077559583791E-6</v>
      </c>
      <c r="Z255" s="2">
        <v>1.044680115322532E-2</v>
      </c>
      <c r="AA255" s="2">
        <f t="shared" si="39"/>
        <v>5.4414800985044699E-6</v>
      </c>
      <c r="AB255" s="2">
        <v>582.08668134239497</v>
      </c>
      <c r="AC255" s="2">
        <f t="shared" si="46"/>
        <v>0.30319454210643759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1.7104579936934169E-3</v>
      </c>
      <c r="J256" s="2">
        <v>4.3656566453246939E-4</v>
      </c>
      <c r="K256" s="2">
        <v>2.0787440439594785E-2</v>
      </c>
      <c r="L256" s="2">
        <v>0.80681640290820178</v>
      </c>
      <c r="M256" s="2">
        <v>0.17024913299397992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3.8275957542621697E-4</v>
      </c>
      <c r="X256" s="2">
        <f t="shared" si="45"/>
        <v>2.0768788019913972E-3</v>
      </c>
      <c r="Y256" s="2">
        <f t="shared" si="38"/>
        <v>1.0498228857865171E-6</v>
      </c>
      <c r="Z256" s="2">
        <v>1.0260865960216982E-2</v>
      </c>
      <c r="AA256" s="2">
        <f t="shared" si="39"/>
        <v>5.186673340155866E-6</v>
      </c>
      <c r="AB256" s="2">
        <v>571.66685848896554</v>
      </c>
      <c r="AC256" s="2">
        <f t="shared" si="46"/>
        <v>0.28896676614540567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1.6692193947312796E-3</v>
      </c>
      <c r="J257" s="2">
        <v>4.2604020502006205E-4</v>
      </c>
      <c r="K257" s="2">
        <v>2.0417443050964795E-2</v>
      </c>
      <c r="L257" s="2">
        <v>0.8071923412654749</v>
      </c>
      <c r="M257" s="2">
        <v>0.17029495608381137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3.7593835727312008E-4</v>
      </c>
      <c r="X257" s="2">
        <f t="shared" si="45"/>
        <v>2.0398664206025042E-3</v>
      </c>
      <c r="Y257" s="2">
        <f t="shared" si="38"/>
        <v>1.0006398091881725E-6</v>
      </c>
      <c r="Z257" s="2">
        <v>1.007809624616016E-2</v>
      </c>
      <c r="AA257" s="2">
        <f t="shared" si="39"/>
        <v>4.9437277867239578E-6</v>
      </c>
      <c r="AB257" s="2">
        <v>561.4260444458331</v>
      </c>
      <c r="AC257" s="2">
        <f t="shared" si="46"/>
        <v>0.27540295987695973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1.628975045292153E-3</v>
      </c>
      <c r="J258" s="2">
        <v>4.157685109934631E-4</v>
      </c>
      <c r="K258" s="2">
        <v>2.0053745179774356E-2</v>
      </c>
      <c r="L258" s="2">
        <v>0.80756157477023305</v>
      </c>
      <c r="M258" s="2">
        <v>0.17033993649370943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3.6923350475814853E-4</v>
      </c>
      <c r="X258" s="2">
        <f t="shared" si="45"/>
        <v>2.0034854468716267E-3</v>
      </c>
      <c r="Y258" s="2">
        <f t="shared" si="38"/>
        <v>9.5374748456479644E-7</v>
      </c>
      <c r="Z258" s="2">
        <v>9.8984420132230307E-3</v>
      </c>
      <c r="AA258" s="2">
        <f t="shared" si="39"/>
        <v>4.7120952068621998E-6</v>
      </c>
      <c r="AB258" s="2">
        <v>551.36136612038729</v>
      </c>
      <c r="AC258" s="2">
        <f t="shared" si="46"/>
        <v>0.26247234131130859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1.5897009743358257E-3</v>
      </c>
      <c r="J259" s="2">
        <v>4.0574446424740916E-4</v>
      </c>
      <c r="K259" s="2">
        <v>1.9696247314315379E-2</v>
      </c>
      <c r="L259" s="2">
        <v>0.80792421794344982</v>
      </c>
      <c r="M259" s="2">
        <v>0.17038408930365401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3.6264317321677009E-4</v>
      </c>
      <c r="X259" s="2">
        <f t="shared" si="45"/>
        <v>1.9677258715268611E-3</v>
      </c>
      <c r="Y259" s="2">
        <f t="shared" ref="Y259:Y322" si="50">X259*Q259</f>
        <v>9.0903996032865821E-7</v>
      </c>
      <c r="Z259" s="2">
        <v>9.7218539431144693E-3</v>
      </c>
      <c r="AA259" s="2">
        <f t="shared" ref="AA259:AA322" si="51">Z259*Q259</f>
        <v>4.4912524913403042E-6</v>
      </c>
      <c r="AB259" s="2">
        <v>541.46999086314543</v>
      </c>
      <c r="AC259" s="2">
        <f t="shared" si="46"/>
        <v>0.25014554422230328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1.5513737887562511E-3</v>
      </c>
      <c r="J260" s="2">
        <v>3.9596209408462261E-4</v>
      </c>
      <c r="K260" s="2">
        <v>1.9344851295768978E-2</v>
      </c>
      <c r="L260" s="2">
        <v>0.8082803834867105</v>
      </c>
      <c r="M260" s="2">
        <v>0.17042742933468211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3.5616554326067806E-4</v>
      </c>
      <c r="X260" s="2">
        <f t="shared" ref="X260:X323" si="57">W260*V260</f>
        <v>1.9325778224467793E-3</v>
      </c>
      <c r="Y260" s="2">
        <f t="shared" si="50"/>
        <v>8.6641614403609238E-7</v>
      </c>
      <c r="Z260" s="2">
        <v>9.5482833912078589E-3</v>
      </c>
      <c r="AA260" s="2">
        <f t="shared" si="51"/>
        <v>4.2807005140420411E-6</v>
      </c>
      <c r="AB260" s="2">
        <v>531.74912606862881</v>
      </c>
      <c r="AC260" s="2">
        <f t="shared" ref="AC260:AC323" si="58">AB260*S260</f>
        <v>0.23839455366389567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1.5139706594477405E-3</v>
      </c>
      <c r="J261" s="2">
        <v>3.8641557375944076E-4</v>
      </c>
      <c r="K261" s="2">
        <v>1.8999460306492959E-2</v>
      </c>
      <c r="L261" s="2">
        <v>0.80863018230726191</v>
      </c>
      <c r="M261" s="2">
        <v>0.17046997115304036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3.4979882055141687E-4</v>
      </c>
      <c r="X261" s="2">
        <f t="shared" si="57"/>
        <v>1.8980315634321025E-3</v>
      </c>
      <c r="Y261" s="2">
        <f t="shared" si="50"/>
        <v>8.2577958185155413E-7</v>
      </c>
      <c r="Z261" s="2">
        <v>9.3776823805966306E-3</v>
      </c>
      <c r="AA261" s="2">
        <f t="shared" si="51"/>
        <v>4.0799630439142541E-6</v>
      </c>
      <c r="AB261" s="2">
        <v>522.19601877435639</v>
      </c>
      <c r="AC261" s="2">
        <f t="shared" si="58"/>
        <v>0.22719264438800263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1.4774693077070915E-3</v>
      </c>
      <c r="J262" s="2">
        <v>3.7709921700718836E-4</v>
      </c>
      <c r="K262" s="2">
        <v>1.8659978858173994E-2</v>
      </c>
      <c r="L262" s="2">
        <v>0.80897372354283492</v>
      </c>
      <c r="M262" s="2">
        <v>0.17051172907427919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3.4354123557300831E-4</v>
      </c>
      <c r="X262" s="2">
        <f t="shared" si="57"/>
        <v>1.8640774929719586E-3</v>
      </c>
      <c r="Y262" s="2">
        <f t="shared" si="50"/>
        <v>7.8703824789295249E-7</v>
      </c>
      <c r="Z262" s="2">
        <v>9.2100035960873787E-3</v>
      </c>
      <c r="AA262" s="2">
        <f t="shared" si="51"/>
        <v>3.8885857056273376E-6</v>
      </c>
      <c r="AB262" s="2">
        <v>512.80795525822703</v>
      </c>
      <c r="AC262" s="2">
        <f t="shared" si="58"/>
        <v>0.21651432203525561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1.4418479919635608E-3</v>
      </c>
      <c r="J263" s="2">
        <v>3.680074746572252E-4</v>
      </c>
      <c r="K263" s="2">
        <v>1.8326312779856128E-2</v>
      </c>
      <c r="L263" s="2">
        <v>0.80931111458623617</v>
      </c>
      <c r="M263" s="2">
        <v>0.17055271716728926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3.3739104340124726E-4</v>
      </c>
      <c r="X263" s="2">
        <f t="shared" si="57"/>
        <v>1.8307061429920645E-3</v>
      </c>
      <c r="Y263" s="2">
        <f t="shared" si="50"/>
        <v>7.5010434301702007E-7</v>
      </c>
      <c r="Z263" s="2">
        <v>9.0452003781361628E-3</v>
      </c>
      <c r="AA263" s="2">
        <f t="shared" si="51"/>
        <v>3.7061349868035802E-6</v>
      </c>
      <c r="AB263" s="2">
        <v>503.58226063455817</v>
      </c>
      <c r="AC263" s="2">
        <f t="shared" si="58"/>
        <v>0.20633526697569421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1.4070854948287693E-3</v>
      </c>
      <c r="J264" s="2">
        <v>3.5913493132765285E-4</v>
      </c>
      <c r="K264" s="2">
        <v>1.7998369205856735E-2</v>
      </c>
      <c r="L264" s="2">
        <v>0.80964246110970861</v>
      </c>
      <c r="M264" s="2">
        <v>0.17059294925828053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3.313465234724422E-4</v>
      </c>
      <c r="X264" s="2">
        <f t="shared" si="57"/>
        <v>1.797908177599897E-3</v>
      </c>
      <c r="Y264" s="2">
        <f t="shared" si="50"/>
        <v>7.1489410263462516E-7</v>
      </c>
      <c r="Z264" s="2">
        <v>8.8832267167334184E-3</v>
      </c>
      <c r="AA264" s="2">
        <f t="shared" si="51"/>
        <v>3.5321972897618732E-6</v>
      </c>
      <c r="AB264" s="2">
        <v>494.51629844903181</v>
      </c>
      <c r="AC264" s="2">
        <f t="shared" si="58"/>
        <v>0.19663228068179478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1.3731611104588338E-3</v>
      </c>
      <c r="J265" s="2">
        <v>3.5047630219971042E-4</v>
      </c>
      <c r="K265" s="2">
        <v>1.7676056563580667E-2</v>
      </c>
      <c r="L265" s="2">
        <v>0.80996786708905821</v>
      </c>
      <c r="M265" s="2">
        <v>0.17063243893470489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3.2540597934960225E-4</v>
      </c>
      <c r="X265" s="2">
        <f t="shared" si="57"/>
        <v>1.7656743918160083E-3</v>
      </c>
      <c r="Y265" s="2">
        <f t="shared" si="50"/>
        <v>6.813276131525348E-7</v>
      </c>
      <c r="Z265" s="2">
        <v>8.7240372452426253E-3</v>
      </c>
      <c r="AA265" s="2">
        <f t="shared" si="51"/>
        <v>3.366378025815735E-6</v>
      </c>
      <c r="AB265" s="2">
        <v>485.60747027279109</v>
      </c>
      <c r="AC265" s="2">
        <f t="shared" si="58"/>
        <v>0.18738323452135008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1.3400546322211899E-3</v>
      </c>
      <c r="J266" s="2">
        <v>3.4202642986993874E-4</v>
      </c>
      <c r="K266" s="2">
        <v>1.7359284561242916E-2</v>
      </c>
      <c r="L266" s="2">
        <v>0.81028743482754551</v>
      </c>
      <c r="M266" s="2">
        <v>0.17067119954912274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3.1956773848729192E-4</v>
      </c>
      <c r="X266" s="2">
        <f t="shared" si="57"/>
        <v>1.7339957102981121E-3</v>
      </c>
      <c r="Y266" s="2">
        <f t="shared" si="50"/>
        <v>6.4932863666301703E-7</v>
      </c>
      <c r="Z266" s="2">
        <v>8.5675872341977599E-3</v>
      </c>
      <c r="AA266" s="2">
        <f t="shared" si="51"/>
        <v>3.2083007502461857E-6</v>
      </c>
      <c r="AB266" s="2">
        <v>476.85321529592011</v>
      </c>
      <c r="AC266" s="2">
        <f t="shared" si="58"/>
        <v>0.17856702086260812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1.3077463406587666E-3</v>
      </c>
      <c r="J267" s="2">
        <v>3.3378028127823811E-4</v>
      </c>
      <c r="K267" s="2">
        <v>1.7047964175509682E-2</v>
      </c>
      <c r="L267" s="2">
        <v>0.81060126497954166</v>
      </c>
      <c r="M267" s="2">
        <v>0.17070924422301395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3.1383015199615283E-4</v>
      </c>
      <c r="X267" s="2">
        <f t="shared" si="57"/>
        <v>1.7028631860633631E-3</v>
      </c>
      <c r="Y267" s="2">
        <f t="shared" si="50"/>
        <v>6.1882444351819565E-7</v>
      </c>
      <c r="Z267" s="2">
        <v>8.4138325850642744E-3</v>
      </c>
      <c r="AA267" s="2">
        <f t="shared" si="51"/>
        <v>3.0576063361521998E-6</v>
      </c>
      <c r="AB267" s="2">
        <v>468.25100992053075</v>
      </c>
      <c r="AC267" s="2">
        <f t="shared" si="58"/>
        <v>0.17016350638877659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1.2762169917443402E-3</v>
      </c>
      <c r="J268" s="2">
        <v>3.2573294470998918E-4</v>
      </c>
      <c r="K268" s="2">
        <v>1.6742007639067365E-2</v>
      </c>
      <c r="L268" s="2">
        <v>0.81090945657394653</v>
      </c>
      <c r="M268" s="2">
        <v>0.17074658585053412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3.0819159440487187E-4</v>
      </c>
      <c r="X268" s="2">
        <f t="shared" si="57"/>
        <v>1.6722679991967801E-3</v>
      </c>
      <c r="Y268" s="2">
        <f t="shared" si="50"/>
        <v>5.8974565243529928E-7</v>
      </c>
      <c r="Z268" s="2">
        <v>8.262729823968239E-3</v>
      </c>
      <c r="AA268" s="2">
        <f t="shared" si="51"/>
        <v>2.9139521854590885E-6</v>
      </c>
      <c r="AB268" s="2">
        <v>459.79836735366735</v>
      </c>
      <c r="AC268" s="2">
        <f t="shared" si="58"/>
        <v>0.16215348752348241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1.2454478054180706E-3</v>
      </c>
      <c r="J269" s="2">
        <v>3.1787962687045211E-4</v>
      </c>
      <c r="K269" s="2">
        <v>1.6441328428128604E-2</v>
      </c>
      <c r="L269" s="2">
        <v>0.81121210703736879</v>
      </c>
      <c r="M269" s="2">
        <v>0.17078323710221641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3.0265046342226043E-4</v>
      </c>
      <c r="X269" s="2">
        <f t="shared" si="57"/>
        <v>1.6422014555602725E-3</v>
      </c>
      <c r="Y269" s="2">
        <f t="shared" si="50"/>
        <v>5.6202607780430534E-7</v>
      </c>
      <c r="Z269" s="2">
        <v>8.1142360953980266E-3</v>
      </c>
      <c r="AA269" s="2">
        <f t="shared" si="51"/>
        <v>2.7770114754397114E-6</v>
      </c>
      <c r="AB269" s="2">
        <v>451.49283720023567</v>
      </c>
      <c r="AC269" s="2">
        <f t="shared" si="58"/>
        <v>0.1545186478730855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1.2154204544013957E-3</v>
      </c>
      <c r="J270" s="2">
        <v>3.1021565002970072E-4</v>
      </c>
      <c r="K270" s="2">
        <v>1.6145841249884125E-2</v>
      </c>
      <c r="L270" s="2">
        <v>0.81150931221706735</v>
      </c>
      <c r="M270" s="2">
        <v>0.17081921042861972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2.9720517969855642E-4</v>
      </c>
      <c r="X270" s="2">
        <f t="shared" si="57"/>
        <v>1.6126549854974493E-3</v>
      </c>
      <c r="Y270" s="2">
        <f t="shared" si="50"/>
        <v>5.356025838763917E-7</v>
      </c>
      <c r="Z270" s="2">
        <v>7.968309155882777E-3</v>
      </c>
      <c r="AA270" s="2">
        <f t="shared" si="51"/>
        <v>2.6464724391747311E-6</v>
      </c>
      <c r="AB270" s="2">
        <v>443.3320050561494</v>
      </c>
      <c r="AC270" s="2">
        <f t="shared" si="58"/>
        <v>0.14724151759586071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1.1861170532806186E-3</v>
      </c>
      <c r="J271" s="2">
        <v>3.0273644923639169E-4</v>
      </c>
      <c r="K271" s="2">
        <v>1.5855462029908826E-2</v>
      </c>
      <c r="L271" s="2">
        <v>0.81180116640365263</v>
      </c>
      <c r="M271" s="2">
        <v>0.17085451806392382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2.9185418658528306E-4</v>
      </c>
      <c r="X271" s="2">
        <f t="shared" si="57"/>
        <v>1.5836201425305967E-3</v>
      </c>
      <c r="Y271" s="2">
        <f t="shared" si="50"/>
        <v>5.10414945526368E-7</v>
      </c>
      <c r="Z271" s="2">
        <v>7.8249073676517223E-3</v>
      </c>
      <c r="AA271" s="2">
        <f t="shared" si="51"/>
        <v>2.522037678446404E-6</v>
      </c>
      <c r="AB271" s="2">
        <v>435.31349210188182</v>
      </c>
      <c r="AC271" s="2">
        <f t="shared" si="58"/>
        <v>0.14030543461200143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1.1575201478536859E-3</v>
      </c>
      <c r="J272" s="2">
        <v>2.9543756959870871E-4</v>
      </c>
      <c r="K272" s="2">
        <v>1.5570107899530141E-2</v>
      </c>
      <c r="L272" s="2">
        <v>0.81208776235354796</v>
      </c>
      <c r="M272" s="2">
        <v>0.17088917202947179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2.8659594989532966E-4</v>
      </c>
      <c r="X272" s="2">
        <f t="shared" si="57"/>
        <v>1.5550886020588605E-3</v>
      </c>
      <c r="Y272" s="2">
        <f t="shared" si="50"/>
        <v>4.8640571529985961E-7</v>
      </c>
      <c r="Z272" s="2">
        <v>7.6839896922782213E-3</v>
      </c>
      <c r="AA272" s="2">
        <f t="shared" si="51"/>
        <v>2.4034235076258824E-6</v>
      </c>
      <c r="AB272" s="2">
        <v>427.43495469660053</v>
      </c>
      <c r="AC272" s="2">
        <f t="shared" si="58"/>
        <v>0.1336945075721761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1.1296127047338122E-3</v>
      </c>
      <c r="J273" s="2">
        <v>2.8831466363086214E-4</v>
      </c>
      <c r="K273" s="2">
        <v>1.5289697183166409E-2</v>
      </c>
      <c r="L273" s="2">
        <v>0.81236919131121066</v>
      </c>
      <c r="M273" s="2">
        <v>0.1709231841372606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2.8142895766269937E-4</v>
      </c>
      <c r="X273" s="2">
        <f t="shared" si="57"/>
        <v>1.5270521600546222E-3</v>
      </c>
      <c r="Y273" s="2">
        <f t="shared" si="50"/>
        <v>4.6352009646445176E-7</v>
      </c>
      <c r="Z273" s="2">
        <v>7.5455156843122701E-3</v>
      </c>
      <c r="AA273" s="2">
        <f t="shared" si="51"/>
        <v>2.290359327176717E-6</v>
      </c>
      <c r="AB273" s="2">
        <v>419.69408397305449</v>
      </c>
      <c r="AC273" s="2">
        <f t="shared" si="58"/>
        <v>0.12739358050598049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1.1023781012037574E-3</v>
      </c>
      <c r="J274" s="2">
        <v>2.8136348866356401E-4</v>
      </c>
      <c r="K274" s="2">
        <v>1.5014149385642685E-2</v>
      </c>
      <c r="L274" s="2">
        <v>0.81264554303111203</v>
      </c>
      <c r="M274" s="2">
        <v>0.17095656599338024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2.7635171990136875E-4</v>
      </c>
      <c r="X274" s="2">
        <f t="shared" si="57"/>
        <v>1.4995027317550537E-3</v>
      </c>
      <c r="Y274" s="2">
        <f t="shared" si="50"/>
        <v>4.4170582179646882E-7</v>
      </c>
      <c r="Z274" s="2">
        <v>7.4094454849050308E-3</v>
      </c>
      <c r="AA274" s="2">
        <f t="shared" si="51"/>
        <v>2.182587025457136E-6</v>
      </c>
      <c r="AB274" s="2">
        <v>412.08860543337704</v>
      </c>
      <c r="AC274" s="2">
        <f t="shared" si="58"/>
        <v>0.12138819907508125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1.0758001153147144E-3</v>
      </c>
      <c r="J275" s="2">
        <v>2.745799043169353E-4</v>
      </c>
      <c r="K275" s="2">
        <v>1.4743385179491052E-2</v>
      </c>
      <c r="L275" s="2">
        <v>0.8129169057994774</v>
      </c>
      <c r="M275" s="2">
        <v>0.17098932900140223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2.7136276836536855E-4</v>
      </c>
      <c r="X275" s="2">
        <f t="shared" si="57"/>
        <v>1.4724323503603012E-3</v>
      </c>
      <c r="Y275" s="2">
        <f t="shared" si="50"/>
        <v>4.209130378511728E-7</v>
      </c>
      <c r="Z275" s="2">
        <v>7.2757398154288215E-3</v>
      </c>
      <c r="AA275" s="2">
        <f t="shared" si="51"/>
        <v>2.0798604075613391E-6</v>
      </c>
      <c r="AB275" s="2">
        <v>404.61627854595878</v>
      </c>
      <c r="AC275" s="2">
        <f t="shared" si="58"/>
        <v>0.11566457835916315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1.0498629162239096E-3</v>
      </c>
      <c r="J276" s="2">
        <v>2.6795987003434081E-4</v>
      </c>
      <c r="K276" s="2">
        <v>1.4477326392242244E-2</v>
      </c>
      <c r="L276" s="2">
        <v>0.81318336645578415</v>
      </c>
      <c r="M276" s="2">
        <v>0.17102148436571771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2.6646065630675508E-4</v>
      </c>
      <c r="X276" s="2">
        <f t="shared" si="57"/>
        <v>1.4458331657202208E-3</v>
      </c>
      <c r="Y276" s="2">
        <f t="shared" si="50"/>
        <v>4.0109419446636678E-7</v>
      </c>
      <c r="Z276" s="2">
        <v>7.1443599710958091E-3</v>
      </c>
      <c r="AA276" s="2">
        <f t="shared" si="51"/>
        <v>1.9819446499949331E-6</v>
      </c>
      <c r="AB276" s="2">
        <v>397.27489634353788</v>
      </c>
      <c r="AC276" s="2">
        <f t="shared" si="58"/>
        <v>0.11020957210595279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1.0245510547651604E-3</v>
      </c>
      <c r="J277" s="2">
        <v>2.6149944267568257E-4</v>
      </c>
      <c r="K277" s="2">
        <v>1.4215895993715089E-2</v>
      </c>
      <c r="L277" s="2">
        <v>0.8134450104140204</v>
      </c>
      <c r="M277" s="2">
        <v>0.17105304309482602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2.616439582362462E-4</v>
      </c>
      <c r="X277" s="2">
        <f t="shared" si="57"/>
        <v>1.4196974430355739E-3</v>
      </c>
      <c r="Y277" s="2">
        <f t="shared" si="50"/>
        <v>3.8220393927321918E-7</v>
      </c>
      <c r="Z277" s="2">
        <v>7.015267814578569E-3</v>
      </c>
      <c r="AA277" s="2">
        <f t="shared" si="51"/>
        <v>1.8886157800323453E-6</v>
      </c>
      <c r="AB277" s="2">
        <v>390.06228502264861</v>
      </c>
      <c r="AC277" s="2">
        <f t="shared" si="58"/>
        <v>0.10501064337962174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9.9984945424677401E-4</v>
      </c>
      <c r="J278" s="2">
        <v>2.5519477416871788E-4</v>
      </c>
      <c r="K278" s="2">
        <v>1.3959018083309968E-2</v>
      </c>
      <c r="L278" s="2">
        <v>0.81370192168370259</v>
      </c>
      <c r="M278" s="2">
        <v>0.17108401600457429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2.569112696821918E-4</v>
      </c>
      <c r="X278" s="2">
        <f t="shared" si="57"/>
        <v>1.3940175615501855E-3</v>
      </c>
      <c r="Y278" s="2">
        <f t="shared" si="50"/>
        <v>3.6419901698378999E-7</v>
      </c>
      <c r="Z278" s="2">
        <v>6.8884257696354839E-3</v>
      </c>
      <c r="AA278" s="2">
        <f t="shared" si="51"/>
        <v>1.7996601786545954E-6</v>
      </c>
      <c r="AB278" s="2">
        <v>382.9763035445622</v>
      </c>
      <c r="AC278" s="2">
        <f t="shared" si="58"/>
        <v>0.10005583654477783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9.7574340147130601E-4</v>
      </c>
      <c r="J279" s="2">
        <v>2.490421092170036E-4</v>
      </c>
      <c r="K279" s="2">
        <v>1.3706617877312258E-2</v>
      </c>
      <c r="L279" s="2">
        <v>0.81395418289065335</v>
      </c>
      <c r="M279" s="2">
        <v>0.17111441372134839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2.522612069507657E-4</v>
      </c>
      <c r="X279" s="2">
        <f t="shared" si="57"/>
        <v>1.3687860132497282E-3</v>
      </c>
      <c r="Y279" s="2">
        <f t="shared" si="50"/>
        <v>3.4703817324603745E-7</v>
      </c>
      <c r="Z279" s="2">
        <v>6.7637968147438296E-3</v>
      </c>
      <c r="AA279" s="2">
        <f t="shared" si="51"/>
        <v>1.7148741060139786E-6</v>
      </c>
      <c r="AB279" s="2">
        <v>376.01484323784564</v>
      </c>
      <c r="AC279" s="2">
        <f t="shared" si="58"/>
        <v>9.5333750526021457E-2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9.5221853797182899E-4</v>
      </c>
      <c r="J280" s="2">
        <v>2.4303778306310116E-4</v>
      </c>
      <c r="K280" s="2">
        <v>1.3458621696211419E-2</v>
      </c>
      <c r="L280" s="2">
        <v>0.81420187529753973</v>
      </c>
      <c r="M280" s="2">
        <v>0.17114424668521619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2.476924068863795E-4</v>
      </c>
      <c r="X280" s="2">
        <f t="shared" si="57"/>
        <v>1.3439954015617137E-3</v>
      </c>
      <c r="Y280" s="2">
        <f t="shared" si="50"/>
        <v>3.3068206286031131E-7</v>
      </c>
      <c r="Z280" s="2">
        <v>6.6413444767433171E-3</v>
      </c>
      <c r="AA280" s="2">
        <f t="shared" si="51"/>
        <v>1.6340632484184663E-6</v>
      </c>
      <c r="AB280" s="2">
        <v>369.17582740266158</v>
      </c>
      <c r="AC280" s="2">
        <f t="shared" si="58"/>
        <v>9.0833513285699066E-2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9.2926085145949265E-4</v>
      </c>
      <c r="J281" s="2">
        <v>2.3717821930570985E-4</v>
      </c>
      <c r="K281" s="2">
        <v>1.3214956952041172E-2</v>
      </c>
      <c r="L281" s="2">
        <v>0.8144450788241725</v>
      </c>
      <c r="M281" s="2">
        <v>0.17117352515302339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2.4320352663276257E-4</v>
      </c>
      <c r="X281" s="2">
        <f t="shared" si="57"/>
        <v>1.3196384400590956E-3</v>
      </c>
      <c r="Y281" s="2">
        <f t="shared" si="50"/>
        <v>3.1509316216259076E-7</v>
      </c>
      <c r="Z281" s="2">
        <v>6.5210328244926551E-3</v>
      </c>
      <c r="AA281" s="2">
        <f t="shared" si="51"/>
        <v>1.55704228587296E-6</v>
      </c>
      <c r="AB281" s="2">
        <v>362.45721091692195</v>
      </c>
      <c r="AC281" s="2">
        <f t="shared" si="58"/>
        <v>8.6544757465030833E-2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9.0685666747728074E-4</v>
      </c>
      <c r="J282" s="2">
        <v>2.3145992776942839E-4</v>
      </c>
      <c r="K282" s="2">
        <v>1.2975552135745933E-2</v>
      </c>
      <c r="L282" s="2">
        <v>0.81468387206756709</v>
      </c>
      <c r="M282" s="2">
        <v>0.17120225920144258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2.3879324339459718E-4</v>
      </c>
      <c r="X282" s="2">
        <f t="shared" si="57"/>
        <v>1.2957079511668869E-3</v>
      </c>
      <c r="Y282" s="2">
        <f t="shared" si="50"/>
        <v>3.0023568538748084E-7</v>
      </c>
      <c r="Z282" s="2">
        <v>6.4028264625416538E-3</v>
      </c>
      <c r="AA282" s="2">
        <f t="shared" si="51"/>
        <v>1.4836344792567333E-6</v>
      </c>
      <c r="AB282" s="2">
        <v>355.8569798444056</v>
      </c>
      <c r="AC282" s="2">
        <f t="shared" si="58"/>
        <v>8.2457597136210661E-2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8.8499264125499228E-4</v>
      </c>
      <c r="J283" s="2">
        <v>2.2587950242587587E-4</v>
      </c>
      <c r="K283" s="2">
        <v>1.2740336804578445E-2</v>
      </c>
      <c r="L283" s="2">
        <v>0.8149183323217668</v>
      </c>
      <c r="M283" s="2">
        <v>0.17123045872997619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2.3446025419970873E-4</v>
      </c>
      <c r="X283" s="2">
        <f t="shared" si="57"/>
        <v>1.272196864871787E-3</v>
      </c>
      <c r="Y283" s="2">
        <f t="shared" si="50"/>
        <v>2.8607550483243844E-7</v>
      </c>
      <c r="Z283" s="2">
        <v>6.286690524821217E-3</v>
      </c>
      <c r="AA283" s="2">
        <f t="shared" si="51"/>
        <v>1.4136712762570659E-6</v>
      </c>
      <c r="AB283" s="2">
        <v>349.37315104494201</v>
      </c>
      <c r="AC283" s="2">
        <f t="shared" si="58"/>
        <v>7.8562605615408676E-2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8.6365574976059699E-4</v>
      </c>
      <c r="J284" s="2">
        <v>2.2043361936493387E-4</v>
      </c>
      <c r="K284" s="2">
        <v>1.2509241569533324E-2</v>
      </c>
      <c r="L284" s="2">
        <v>0.81514853559742961</v>
      </c>
      <c r="M284" s="2">
        <v>0.17125813346391386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2.3020327566281029E-4</v>
      </c>
      <c r="X284" s="2">
        <f t="shared" si="57"/>
        <v>1.2490982174402454E-3</v>
      </c>
      <c r="Y284" s="2">
        <f t="shared" si="50"/>
        <v>2.7258007465376208E-7</v>
      </c>
      <c r="Z284" s="2">
        <v>6.1725906683535005E-3</v>
      </c>
      <c r="AA284" s="2">
        <f t="shared" si="51"/>
        <v>1.3469919352177775E-6</v>
      </c>
      <c r="AB284" s="2">
        <v>343.00377178675984</v>
      </c>
      <c r="AC284" s="2">
        <f t="shared" si="58"/>
        <v>7.4850794288824324E-2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8.428332839432311E-4</v>
      </c>
      <c r="J285" s="2">
        <v>2.1511903481490118E-4</v>
      </c>
      <c r="K285" s="2">
        <v>1.2282198082820999E-2</v>
      </c>
      <c r="L285" s="2">
        <v>0.81537455664117853</v>
      </c>
      <c r="M285" s="2">
        <v>0.17128529295724468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2.2602104374891407E-4</v>
      </c>
      <c r="X285" s="2">
        <f t="shared" si="57"/>
        <v>1.2264051501347161E-3</v>
      </c>
      <c r="Y285" s="2">
        <f t="shared" si="50"/>
        <v>2.5971835812883453E-7</v>
      </c>
      <c r="Z285" s="2">
        <v>6.0604930669843687E-3</v>
      </c>
      <c r="AA285" s="2">
        <f t="shared" si="51"/>
        <v>1.2834431660984663E-6</v>
      </c>
      <c r="AB285" s="2">
        <v>336.74691936109184</v>
      </c>
      <c r="AC285" s="2">
        <f t="shared" si="58"/>
        <v>7.131359240606476E-2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8.2251284116321034E-4</v>
      </c>
      <c r="J286" s="2">
        <v>2.0993258321038203E-4</v>
      </c>
      <c r="K286" s="2">
        <v>1.2059139025386327E-2</v>
      </c>
      <c r="L286" s="2">
        <v>0.81559646895471738</v>
      </c>
      <c r="M286" s="2">
        <v>0.17131194659552501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2.2191231353885232E-4</v>
      </c>
      <c r="X286" s="2">
        <f t="shared" si="57"/>
        <v>1.2041109079413582E-3</v>
      </c>
      <c r="Y286" s="2">
        <f t="shared" si="50"/>
        <v>2.4746075823171652E-7</v>
      </c>
      <c r="Z286" s="2">
        <v>5.9503644051402153E-3</v>
      </c>
      <c r="AA286" s="2">
        <f t="shared" si="51"/>
        <v>1.222878787775857E-6</v>
      </c>
      <c r="AB286" s="2">
        <v>330.60070069912337</v>
      </c>
      <c r="AC286" s="2">
        <f t="shared" si="58"/>
        <v>6.7942827797160141E-2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8.0268231780455392E-4</v>
      </c>
      <c r="J287" s="2">
        <v>2.0487117530675698E-4</v>
      </c>
      <c r="K287" s="2">
        <v>1.1839998094475938E-2</v>
      </c>
      <c r="L287" s="2">
        <v>0.81581434481371273</v>
      </c>
      <c r="M287" s="2">
        <v>0.17133810359870236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2.1787585899535333E-4</v>
      </c>
      <c r="X287" s="2">
        <f t="shared" si="57"/>
        <v>1.1822088383007493E-3</v>
      </c>
      <c r="Y287" s="2">
        <f t="shared" si="50"/>
        <v>2.3577905137108861E-7</v>
      </c>
      <c r="Z287" s="2">
        <v>5.8421718716110778E-3</v>
      </c>
      <c r="AA287" s="2">
        <f t="shared" si="51"/>
        <v>1.1651594009525552E-6</v>
      </c>
      <c r="AB287" s="2">
        <v>324.56325199136757</v>
      </c>
      <c r="AC287" s="2">
        <f t="shared" si="58"/>
        <v>6.4730708471469334E-2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7.833299020656182E-4</v>
      </c>
      <c r="J288" s="2">
        <v>1.9993179634011314E-4</v>
      </c>
      <c r="K288" s="2">
        <v>1.1624709991258184E-2</v>
      </c>
      <c r="L288" s="2">
        <v>0.81602825528644252</v>
      </c>
      <c r="M288" s="2">
        <v>0.17136377302389585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2.1391047272978359E-4</v>
      </c>
      <c r="X288" s="2">
        <f t="shared" si="57"/>
        <v>1.1606923898422124E-3</v>
      </c>
      <c r="Y288" s="2">
        <f t="shared" si="50"/>
        <v>2.2464632414833325E-7</v>
      </c>
      <c r="Z288" s="2">
        <v>5.735883153361902E-3</v>
      </c>
      <c r="AA288" s="2">
        <f t="shared" si="51"/>
        <v>1.1101520759710245E-6</v>
      </c>
      <c r="AB288" s="2">
        <v>318.63273830954398</v>
      </c>
      <c r="AC288" s="2">
        <f t="shared" si="58"/>
        <v>6.1669805058588857E-2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7.6444406692354546E-4</v>
      </c>
      <c r="J289" s="2">
        <v>1.9511150423153796E-4</v>
      </c>
      <c r="K289" s="2">
        <v>1.1413210408499347E-2</v>
      </c>
      <c r="L289" s="2">
        <v>0.81623827025221385</v>
      </c>
      <c r="M289" s="2">
        <v>0.17138896376813403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2.1001496577133238E-4</v>
      </c>
      <c r="X289" s="2">
        <f t="shared" si="57"/>
        <v>1.139555111131397E-3</v>
      </c>
      <c r="Y289" s="2">
        <f t="shared" si="50"/>
        <v>2.1403691300154944E-7</v>
      </c>
      <c r="Z289" s="2">
        <v>5.631466429373711E-3</v>
      </c>
      <c r="AA289" s="2">
        <f t="shared" si="51"/>
        <v>1.0577300548617561E-6</v>
      </c>
      <c r="AB289" s="2">
        <v>312.80735323103409</v>
      </c>
      <c r="AC289" s="2">
        <f t="shared" si="58"/>
        <v>5.875303405316025E-2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7.4601356326833791E-4</v>
      </c>
      <c r="J290" s="2">
        <v>1.9040742783470719E-4</v>
      </c>
      <c r="K290" s="2">
        <v>1.1205436018299613E-2</v>
      </c>
      <c r="L290" s="2">
        <v>0.81644445841954949</v>
      </c>
      <c r="M290" s="2">
        <v>0.17141368457105016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2.0618816733564138E-4</v>
      </c>
      <c r="X290" s="2">
        <f t="shared" si="57"/>
        <v>1.1187906494148476E-3</v>
      </c>
      <c r="Y290" s="2">
        <f t="shared" si="50"/>
        <v>2.0392634660217111E-7</v>
      </c>
      <c r="Z290" s="2">
        <v>5.528890364516331E-3</v>
      </c>
      <c r="AA290" s="2">
        <f t="shared" si="51"/>
        <v>1.0077724669842942E-6</v>
      </c>
      <c r="AB290" s="2">
        <v>307.08531846598157</v>
      </c>
      <c r="AC290" s="2">
        <f t="shared" si="58"/>
        <v>5.5973641827168442E-2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7.2802741320246716E-4</v>
      </c>
      <c r="J291" s="2">
        <v>1.8581676522572233E-4</v>
      </c>
      <c r="K291" s="2">
        <v>1.1001324459892079E-2</v>
      </c>
      <c r="L291" s="2">
        <v>0.81664688734414603</v>
      </c>
      <c r="M291" s="2">
        <v>0.17143794401753601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2.0242892459654271E-4</v>
      </c>
      <c r="X291" s="2">
        <f t="shared" si="57"/>
        <v>1.0983927493814383E-3</v>
      </c>
      <c r="Y291" s="2">
        <f t="shared" si="50"/>
        <v>1.9429129088377842E-7</v>
      </c>
      <c r="Z291" s="2">
        <v>5.4281241034542654E-3</v>
      </c>
      <c r="AA291" s="2">
        <f t="shared" si="51"/>
        <v>9.6016405764823399E-7</v>
      </c>
      <c r="AB291" s="2">
        <v>301.46488348710261</v>
      </c>
      <c r="AC291" s="2">
        <f t="shared" si="58"/>
        <v>5.3325189374949844E-2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7.104749035020271E-4</v>
      </c>
      <c r="J292" s="2">
        <v>1.8133678203418032E-4</v>
      </c>
      <c r="K292" s="2">
        <v>1.0800814327507962E-2</v>
      </c>
      <c r="L292" s="2">
        <v>0.81684562344660383</v>
      </c>
      <c r="M292" s="2">
        <v>0.17146175054035431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1.9873610245779716E-4</v>
      </c>
      <c r="X292" s="2">
        <f t="shared" si="57"/>
        <v>1.0783552519238115E-3</v>
      </c>
      <c r="Y292" s="2">
        <f t="shared" si="50"/>
        <v>1.8510949658105935E-7</v>
      </c>
      <c r="Z292" s="2">
        <v>5.3291372645871936E-3</v>
      </c>
      <c r="AA292" s="2">
        <f t="shared" si="51"/>
        <v>9.1479492912860219E-7</v>
      </c>
      <c r="AB292" s="2">
        <v>295.94432516226595</v>
      </c>
      <c r="AC292" s="2">
        <f t="shared" si="58"/>
        <v>5.0801537757687747E-2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6.9334557923553773E-4</v>
      </c>
      <c r="J293" s="2">
        <v>1.7696480981447993E-4</v>
      </c>
      <c r="K293" s="2">
        <v>1.0603845158310933E-2</v>
      </c>
      <c r="L293" s="2">
        <v>0.81704073202993066</v>
      </c>
      <c r="M293" s="2">
        <v>0.17148511242271075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1.9510858332683068E-4</v>
      </c>
      <c r="X293" s="2">
        <f t="shared" si="57"/>
        <v>1.0586720929106547E-3</v>
      </c>
      <c r="Y293" s="2">
        <f t="shared" si="50"/>
        <v>1.7635974916749673E-7</v>
      </c>
      <c r="Z293" s="2">
        <v>5.2318999340265062E-3</v>
      </c>
      <c r="AA293" s="2">
        <f t="shared" si="51"/>
        <v>8.7156029351595192E-7</v>
      </c>
      <c r="AB293" s="2">
        <v>290.52194738989795</v>
      </c>
      <c r="AC293" s="2">
        <f t="shared" si="58"/>
        <v>4.8396834215652752E-2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6.7662923753659607E-4</v>
      </c>
      <c r="J294" s="2">
        <v>1.7269824445639587E-4</v>
      </c>
      <c r="K294" s="2">
        <v>1.0410357420403393E-2</v>
      </c>
      <c r="L294" s="2">
        <v>0.81723227729682035</v>
      </c>
      <c r="M294" s="2">
        <v>0.17150803780078561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1.915452668896922E-4</v>
      </c>
      <c r="X294" s="2">
        <f t="shared" si="57"/>
        <v>1.039337301965609E-3</v>
      </c>
      <c r="Y294" s="2">
        <f t="shared" si="50"/>
        <v>1.6802182108254951E-7</v>
      </c>
      <c r="Z294" s="2">
        <v>5.136382659609218E-3</v>
      </c>
      <c r="AA294" s="2">
        <f t="shared" si="51"/>
        <v>8.3036023686651702E-7</v>
      </c>
      <c r="AB294" s="2">
        <v>285.19608073726715</v>
      </c>
      <c r="AC294" s="2">
        <f t="shared" si="58"/>
        <v>4.6105498917873973E-2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6.6031592152666788E-4</v>
      </c>
      <c r="J295" s="2">
        <v>1.6853454463397333E-4</v>
      </c>
      <c r="K295" s="2">
        <v>1.0220292500907332E-2</v>
      </c>
      <c r="L295" s="2">
        <v>0.81742032236670836</v>
      </c>
      <c r="M295" s="2">
        <v>0.171530534666226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1.8804506988800984E-4</v>
      </c>
      <c r="X295" s="2">
        <f t="shared" si="57"/>
        <v>1.0203450012570164E-3</v>
      </c>
      <c r="Y295" s="2">
        <f t="shared" si="50"/>
        <v>1.6007642614542173E-7</v>
      </c>
      <c r="Z295" s="2">
        <v>5.042556444950495E-3</v>
      </c>
      <c r="AA295" s="2">
        <f t="shared" si="51"/>
        <v>7.9109949414150437E-7</v>
      </c>
      <c r="AB295" s="2">
        <v>279.96508208169485</v>
      </c>
      <c r="AC295" s="2">
        <f t="shared" si="58"/>
        <v>4.3922212320280318E-2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6.4439591438439771E-4</v>
      </c>
      <c r="J296" s="2">
        <v>1.6447123029181905E-4</v>
      </c>
      <c r="K296" s="2">
        <v>1.0033592694122248E-2</v>
      </c>
      <c r="L296" s="2">
        <v>0.81760492929260487</v>
      </c>
      <c r="M296" s="2">
        <v>0.17155261086859902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1.8460692589650218E-4</v>
      </c>
      <c r="X296" s="2">
        <f t="shared" si="57"/>
        <v>1.0016894042906832E-3</v>
      </c>
      <c r="Y296" s="2">
        <f t="shared" si="50"/>
        <v>1.5250517605515207E-7</v>
      </c>
      <c r="Z296" s="2">
        <v>4.9503927435359868E-3</v>
      </c>
      <c r="AA296" s="2">
        <f t="shared" si="51"/>
        <v>7.5368723444739427E-7</v>
      </c>
      <c r="AB296" s="2">
        <v>274.82733425473856</v>
      </c>
      <c r="AC296" s="2">
        <f t="shared" si="58"/>
        <v>4.1841903104651676E-2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6.2885973355790675E-4</v>
      </c>
      <c r="J297" s="2">
        <v>1.6050588116788765E-4</v>
      </c>
      <c r="K297" s="2">
        <v>9.8502011897624829E-3</v>
      </c>
      <c r="L297" s="2">
        <v>0.8177861590777078</v>
      </c>
      <c r="M297" s="2">
        <v>0.17157427411780632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1.8122978510293208E-4</v>
      </c>
      <c r="X297" s="2">
        <f t="shared" si="57"/>
        <v>9.8336481471589352E-4</v>
      </c>
      <c r="Y297" s="2">
        <f t="shared" si="50"/>
        <v>1.4529053888415085E-7</v>
      </c>
      <c r="Z297" s="2">
        <v>4.8598634528550788E-3</v>
      </c>
      <c r="AA297" s="2">
        <f t="shared" si="51"/>
        <v>7.1803685611092703E-7</v>
      </c>
      <c r="AB297" s="2">
        <v>269.7812456893891</v>
      </c>
      <c r="AC297" s="2">
        <f t="shared" si="58"/>
        <v>3.9859736671962631E-2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6.1369812511663014E-4</v>
      </c>
      <c r="J298" s="2">
        <v>1.566361353518829E-4</v>
      </c>
      <c r="K298" s="2">
        <v>9.6700620612761665E-3</v>
      </c>
      <c r="L298" s="2">
        <v>0.81796407169179708</v>
      </c>
      <c r="M298" s="2">
        <v>0.17159553198646069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1.7791261408928172E-4</v>
      </c>
      <c r="X298" s="2">
        <f t="shared" si="57"/>
        <v>9.6536562513805161E-4</v>
      </c>
      <c r="Y298" s="2">
        <f t="shared" si="50"/>
        <v>1.3841579947374301E-7</v>
      </c>
      <c r="Z298" s="2">
        <v>4.7709409085760898E-3</v>
      </c>
      <c r="AA298" s="2">
        <f t="shared" si="51"/>
        <v>6.8406579114323543E-7</v>
      </c>
      <c r="AB298" s="2">
        <v>264.82525007031984</v>
      </c>
      <c r="AC298" s="2">
        <f t="shared" si="58"/>
        <v>3.7971104164885992E-2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5.9890205823933003E-4</v>
      </c>
      <c r="J299" s="2">
        <v>1.5285968787841567E-4</v>
      </c>
      <c r="K299" s="2">
        <v>9.4931202542478509E-3</v>
      </c>
      <c r="L299" s="2">
        <v>0.81813872608741178</v>
      </c>
      <c r="M299" s="2">
        <v>0.17161639191222511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1.7465439561470397E-4</v>
      </c>
      <c r="X299" s="2">
        <f t="shared" si="57"/>
        <v>9.4768631594096089E-4</v>
      </c>
      <c r="Y299" s="2">
        <f t="shared" si="50"/>
        <v>1.318650216459024E-7</v>
      </c>
      <c r="Z299" s="2">
        <v>4.6835978787644113E-3</v>
      </c>
      <c r="AA299" s="2">
        <f t="shared" si="51"/>
        <v>6.5169531866749796E-7</v>
      </c>
      <c r="AB299" s="2">
        <v>259.9578059872253</v>
      </c>
      <c r="AC299" s="2">
        <f t="shared" si="58"/>
        <v>3.6171611995358073E-2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5.8446271983500009E-4</v>
      </c>
      <c r="J300" s="2">
        <v>1.4917428935408021E-4</v>
      </c>
      <c r="K300" s="2">
        <v>9.3193215748867513E-3</v>
      </c>
      <c r="L300" s="2">
        <v>0.81831018021581181</v>
      </c>
      <c r="M300" s="2">
        <v>0.17163686120011484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1.7145412840002816E-4</v>
      </c>
      <c r="X300" s="2">
        <f t="shared" si="57"/>
        <v>9.3032145411753807E-4</v>
      </c>
      <c r="Y300" s="2">
        <f t="shared" si="50"/>
        <v>1.2562301214856532E-7</v>
      </c>
      <c r="Z300" s="2">
        <v>4.5978075581444783E-3</v>
      </c>
      <c r="AA300" s="2">
        <f t="shared" si="51"/>
        <v>6.2085038690355268E-7</v>
      </c>
      <c r="AB300" s="2">
        <v>255.17739659127759</v>
      </c>
      <c r="AC300" s="2">
        <f t="shared" si="58"/>
        <v>3.4457071854193007E-2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5.7037150929345915E-4</v>
      </c>
      <c r="J301" s="2">
        <v>1.4557774461763148E-4</v>
      </c>
      <c r="K301" s="2">
        <v>9.1486126786024385E-3</v>
      </c>
      <c r="L301" s="2">
        <v>0.81847849104272585</v>
      </c>
      <c r="M301" s="2">
        <v>0.17165694702476306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1.6831082691404209E-4</v>
      </c>
      <c r="X301" s="2">
        <f t="shared" si="57"/>
        <v>9.1326569211016542E-4</v>
      </c>
      <c r="Y301" s="2">
        <f t="shared" si="50"/>
        <v>1.1967528625595549E-7</v>
      </c>
      <c r="Z301" s="2">
        <v>4.5135435624064548E-3</v>
      </c>
      <c r="AA301" s="2">
        <f t="shared" si="51"/>
        <v>5.9145944332107813E-7</v>
      </c>
      <c r="AB301" s="2">
        <v>250.48252925473486</v>
      </c>
      <c r="AC301" s="2">
        <f t="shared" si="58"/>
        <v>3.2823491180768154E-2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5.5662003336250565E-4</v>
      </c>
      <c r="J302" s="2">
        <v>1.4206791143246466E-4</v>
      </c>
      <c r="K302" s="2">
        <v>8.9809410586696309E-3</v>
      </c>
      <c r="L302" s="2">
        <v>0.8186437145638874</v>
      </c>
      <c r="M302" s="2">
        <v>0.1716766564326504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1.6522352116155048E-4</v>
      </c>
      <c r="X302" s="2">
        <f t="shared" si="57"/>
        <v>8.9651376666068203E-4</v>
      </c>
      <c r="Y302" s="2">
        <f t="shared" si="50"/>
        <v>1.1400803494869784E-7</v>
      </c>
      <c r="Z302" s="2">
        <v>4.4307799225583944E-3</v>
      </c>
      <c r="AA302" s="2">
        <f t="shared" si="51"/>
        <v>5.6345427259034641E-7</v>
      </c>
      <c r="AB302" s="2">
        <v>245.87173523372448</v>
      </c>
      <c r="AC302" s="2">
        <f t="shared" si="58"/>
        <v>3.1267064071792354E-2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5.4320010114858298E-4</v>
      </c>
      <c r="J303" s="2">
        <v>1.3864269921061927E-4</v>
      </c>
      <c r="K303" s="2">
        <v>8.816255034983695E-3</v>
      </c>
      <c r="L303" s="2">
        <v>0.8188059058203605</v>
      </c>
      <c r="M303" s="2">
        <v>0.17169599634429905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1.6219125647309873E-4</v>
      </c>
      <c r="X303" s="2">
        <f t="shared" si="57"/>
        <v>8.8006049766941035E-4</v>
      </c>
      <c r="Y303" s="2">
        <f t="shared" si="50"/>
        <v>1.0860809360180764E-7</v>
      </c>
      <c r="Z303" s="2">
        <v>4.3494910793246359E-3</v>
      </c>
      <c r="AA303" s="2">
        <f t="shared" si="51"/>
        <v>5.3676984197621369E-7</v>
      </c>
      <c r="AB303" s="2">
        <v>241.34356933422683</v>
      </c>
      <c r="AC303" s="2">
        <f t="shared" si="58"/>
        <v>2.9784162609116899E-2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5.3010371923797644E-4</v>
      </c>
      <c r="J304" s="2">
        <v>1.3530006776754638E-4</v>
      </c>
      <c r="K304" s="2">
        <v>8.6545037429083035E-3</v>
      </c>
      <c r="L304" s="2">
        <v>0.81896511891365675</v>
      </c>
      <c r="M304" s="2">
        <v>0.17171497355643187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1.59213093296251E-4</v>
      </c>
      <c r="X304" s="2">
        <f t="shared" si="57"/>
        <v>8.639007870626179E-4</v>
      </c>
      <c r="Y304" s="2">
        <f t="shared" si="50"/>
        <v>1.0346291211188489E-7</v>
      </c>
      <c r="Z304" s="2">
        <v>4.2696518775911024E-3</v>
      </c>
      <c r="AA304" s="2">
        <f t="shared" si="51"/>
        <v>5.1134415383688407E-7</v>
      </c>
      <c r="AB304" s="2">
        <v>236.8966095812809</v>
      </c>
      <c r="AC304" s="2">
        <f t="shared" si="58"/>
        <v>2.8371328587451582E-2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5.1732308693563727E-4</v>
      </c>
      <c r="J305" s="2">
        <v>1.3203802610689866E-4</v>
      </c>
      <c r="K305" s="2">
        <v>8.4956371222165983E-3</v>
      </c>
      <c r="L305" s="2">
        <v>0.8191214070206464</v>
      </c>
      <c r="M305" s="2">
        <v>0.17173359474409697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1.5628810698964379E-4</v>
      </c>
      <c r="X305" s="2">
        <f t="shared" si="57"/>
        <v>8.4802961767503811E-4</v>
      </c>
      <c r="Y305" s="2">
        <f t="shared" si="50"/>
        <v>9.8560526398784573E-8</v>
      </c>
      <c r="Z305" s="2">
        <v>4.1912375608981487E-3</v>
      </c>
      <c r="AA305" s="2">
        <f t="shared" si="51"/>
        <v>4.8711810490417833E-7</v>
      </c>
      <c r="AB305" s="2">
        <v>232.52945689142982</v>
      </c>
      <c r="AC305" s="2">
        <f t="shared" si="58"/>
        <v>2.7025265623711967E-2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5.0485059161879675E-4</v>
      </c>
      <c r="J306" s="2">
        <v>1.2885463123461826E-4</v>
      </c>
      <c r="K306" s="2">
        <v>8.339605906127116E-3</v>
      </c>
      <c r="L306" s="2">
        <v>0.81927482240826377</v>
      </c>
      <c r="M306" s="2">
        <v>0.17175186646275825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1.5341538761737272E-4</v>
      </c>
      <c r="X306" s="2">
        <f t="shared" si="57"/>
        <v>8.3244205213419927E-4</v>
      </c>
      <c r="Y306" s="2">
        <f t="shared" si="50"/>
        <v>9.3889531217563041E-8</v>
      </c>
      <c r="Z306" s="2">
        <v>4.1142237659815241E-3</v>
      </c>
      <c r="AA306" s="2">
        <f t="shared" si="51"/>
        <v>4.6403535203659907E-7</v>
      </c>
      <c r="AB306" s="2">
        <v>228.24073474842362</v>
      </c>
      <c r="AC306" s="2">
        <f t="shared" si="58"/>
        <v>2.5742831630551716E-2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4.9267880420260303E-4</v>
      </c>
      <c r="J307" s="2">
        <v>1.2574798700161702E-4</v>
      </c>
      <c r="K307" s="2">
        <v>8.1863616104356236E-3</v>
      </c>
      <c r="L307" s="2">
        <v>0.81942541644801037</v>
      </c>
      <c r="M307" s="2">
        <v>0.1717697951503524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1.505940397465988E-4</v>
      </c>
      <c r="X307" s="2">
        <f t="shared" si="57"/>
        <v>8.1713323176222275E-4</v>
      </c>
      <c r="Y307" s="2">
        <f t="shared" si="50"/>
        <v>8.9439054222841896E-8</v>
      </c>
      <c r="Z307" s="2">
        <v>4.0385865173619764E-3</v>
      </c>
      <c r="AA307" s="2">
        <f t="shared" si="51"/>
        <v>4.4204218415031197E-7</v>
      </c>
      <c r="AB307" s="2">
        <v>224.02908888219289</v>
      </c>
      <c r="AC307" s="2">
        <f t="shared" si="58"/>
        <v>2.4521031637419515E-2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4.8080047471508081E-4</v>
      </c>
      <c r="J308" s="2">
        <v>1.2271624297435901E-4</v>
      </c>
      <c r="K308" s="2">
        <v>8.0358565227439151E-3</v>
      </c>
      <c r="L308" s="2">
        <v>0.81957323963025652</v>
      </c>
      <c r="M308" s="2">
        <v>0.17178738712931271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1.4782318224615398E-4</v>
      </c>
      <c r="X308" s="2">
        <f t="shared" si="57"/>
        <v>8.0209837548304386E-4</v>
      </c>
      <c r="Y308" s="2">
        <f t="shared" si="50"/>
        <v>8.5198731227063921E-8</v>
      </c>
      <c r="Z308" s="2">
        <v>3.9643022219840148E-3</v>
      </c>
      <c r="AA308" s="2">
        <f t="shared" si="51"/>
        <v>4.2108740004649016E-7</v>
      </c>
      <c r="AB308" s="2">
        <v>219.89318695110563</v>
      </c>
      <c r="AC308" s="2">
        <f t="shared" si="58"/>
        <v>2.3357010943236618E-2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4.6920852797877624E-4</v>
      </c>
      <c r="J309" s="2">
        <v>1.1975759333267313E-4</v>
      </c>
      <c r="K309" s="2">
        <v>7.8880436917865299E-3</v>
      </c>
      <c r="L309" s="2">
        <v>0.81971834157834411</v>
      </c>
      <c r="M309" s="2">
        <v>0.17180464860856051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1.4510194808758925E-4</v>
      </c>
      <c r="X309" s="2">
        <f t="shared" si="57"/>
        <v>7.8733277874288492E-4</v>
      </c>
      <c r="Y309" s="2">
        <f t="shared" si="50"/>
        <v>8.1158682599054923E-8</v>
      </c>
      <c r="Z309" s="2">
        <v>3.8913476639042179E-3</v>
      </c>
      <c r="AA309" s="2">
        <f t="shared" si="51"/>
        <v>4.0112219186610394E-7</v>
      </c>
      <c r="AB309" s="2">
        <v>215.83171822751663</v>
      </c>
      <c r="AC309" s="2">
        <f t="shared" si="58"/>
        <v>2.2248048585509213E-2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4.5789605939651663E-4</v>
      </c>
      <c r="J310" s="2">
        <v>1.1687027579413903E-4</v>
      </c>
      <c r="K310" s="2">
        <v>7.7428769168562638E-3</v>
      </c>
      <c r="L310" s="2">
        <v>0.81986077106249156</v>
      </c>
      <c r="M310" s="2">
        <v>0.1718215856854641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1.4242948414744383E-4</v>
      </c>
      <c r="X310" s="2">
        <f t="shared" si="57"/>
        <v>7.7283181243735521E-4</v>
      </c>
      <c r="Y310" s="2">
        <f t="shared" si="50"/>
        <v>7.7309490750116547E-8</v>
      </c>
      <c r="Z310" s="2">
        <v>3.819699999029542E-3</v>
      </c>
      <c r="AA310" s="2">
        <f t="shared" si="51"/>
        <v>3.8210003391537551E-7</v>
      </c>
      <c r="AB310" s="2">
        <v>211.84339328661838</v>
      </c>
      <c r="AC310" s="2">
        <f t="shared" si="58"/>
        <v>2.1191551111378021E-2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4.4685633083877421E-4</v>
      </c>
      <c r="J311" s="2">
        <v>1.1405257056440582E-4</v>
      </c>
      <c r="K311" s="2">
        <v>7.600310737329267E-3</v>
      </c>
      <c r="L311" s="2">
        <v>0.82000057601350385</v>
      </c>
      <c r="M311" s="2">
        <v>0.17183820434776634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1.3980495101229007E-4</v>
      </c>
      <c r="X311" s="2">
        <f t="shared" si="57"/>
        <v>7.5859092185361174E-4</v>
      </c>
      <c r="Y311" s="2">
        <f t="shared" si="50"/>
        <v>7.3642178658856057E-8</v>
      </c>
      <c r="Z311" s="2">
        <v>3.7493367499059384E-3</v>
      </c>
      <c r="AA311" s="2">
        <f t="shared" si="51"/>
        <v>3.6397657661670476E-7</v>
      </c>
      <c r="AB311" s="2">
        <v>207.92694369859825</v>
      </c>
      <c r="AC311" s="2">
        <f t="shared" si="58"/>
        <v>2.0185046636765489E-2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4.3608276663018399E-4</v>
      </c>
      <c r="J312" s="2">
        <v>1.1130279931281819E-4</v>
      </c>
      <c r="K312" s="2">
        <v>7.4603004222904149E-3</v>
      </c>
      <c r="L312" s="2">
        <v>0.82013780353628851</v>
      </c>
      <c r="M312" s="2">
        <v>0.1718545104754807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1.3722752278466643E-4</v>
      </c>
      <c r="X312" s="2">
        <f t="shared" si="57"/>
        <v>7.446056256173385E-4</v>
      </c>
      <c r="Y312" s="2">
        <f t="shared" si="50"/>
        <v>7.0148189386238128E-8</v>
      </c>
      <c r="Z312" s="2">
        <v>3.6802358005576219E-3</v>
      </c>
      <c r="AA312" s="2">
        <f t="shared" si="51"/>
        <v>3.4670954535092665E-7</v>
      </c>
      <c r="AB312" s="2">
        <v>204.08112172410665</v>
      </c>
      <c r="AC312" s="2">
        <f t="shared" si="58"/>
        <v>1.9226179180407733E-2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4.2556894963282553E-4</v>
      </c>
      <c r="J313" s="2">
        <v>1.0861932417273984E-4</v>
      </c>
      <c r="K313" s="2">
        <v>7.32280196025959E-3</v>
      </c>
      <c r="L313" s="2">
        <v>0.82027249992318074</v>
      </c>
      <c r="M313" s="2">
        <v>0.17187050984275676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1.3469638689223018E-4</v>
      </c>
      <c r="X313" s="2">
        <f t="shared" si="57"/>
        <v>7.3087151465719676E-4</v>
      </c>
      <c r="Y313" s="2">
        <f t="shared" si="50"/>
        <v>6.6819366536822789E-8</v>
      </c>
      <c r="Z313" s="2">
        <v>3.6123753913772584E-3</v>
      </c>
      <c r="AA313" s="2">
        <f t="shared" si="51"/>
        <v>3.3025864396733184E-7</v>
      </c>
      <c r="AB313" s="2">
        <v>200.30470001303843</v>
      </c>
      <c r="AC313" s="2">
        <f t="shared" si="58"/>
        <v>1.8312703260158113E-2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4.1530861742393541E-4</v>
      </c>
      <c r="J314" s="2">
        <v>1.0600054676597888E-4</v>
      </c>
      <c r="K314" s="2">
        <v>7.1877720490194225E-3</v>
      </c>
      <c r="L314" s="2">
        <v>0.8204047106670781</v>
      </c>
      <c r="M314" s="2">
        <v>0.17188620811971517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1.322107438973541E-4</v>
      </c>
      <c r="X314" s="2">
        <f t="shared" si="57"/>
        <v>7.1738425117168355E-4</v>
      </c>
      <c r="Y314" s="2">
        <f t="shared" si="50"/>
        <v>6.3647935621460997E-8</v>
      </c>
      <c r="Z314" s="2">
        <v>3.5457341140673138E-3</v>
      </c>
      <c r="AA314" s="2">
        <f t="shared" si="51"/>
        <v>3.1458546274800401E-7</v>
      </c>
      <c r="AB314" s="2">
        <v>196.59647130662796</v>
      </c>
      <c r="AC314" s="2">
        <f t="shared" si="58"/>
        <v>1.7442478739522919E-2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4.0529565856577403E-4</v>
      </c>
      <c r="J315" s="2">
        <v>1.0344490725073392E-4</v>
      </c>
      <c r="K315" s="2">
        <v>7.0551680855449562E-3</v>
      </c>
      <c r="L315" s="2">
        <v>0.82053448047438837</v>
      </c>
      <c r="M315" s="2">
        <v>0.17190161087425279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1.2976980731027599E-4</v>
      </c>
      <c r="X315" s="2">
        <f t="shared" si="57"/>
        <v>7.0413956761526924E-4</v>
      </c>
      <c r="Y315" s="2">
        <f t="shared" si="50"/>
        <v>6.0626486281755894E-8</v>
      </c>
      <c r="Z315" s="2">
        <v>3.4802909066327719E-3</v>
      </c>
      <c r="AA315" s="2">
        <f t="shared" si="51"/>
        <v>2.9965339062266332E-7</v>
      </c>
      <c r="AB315" s="2">
        <v>192.9552481428571</v>
      </c>
      <c r="AC315" s="2">
        <f t="shared" si="58"/>
        <v>1.6613465912935943E-2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3.9552410896542464E-4</v>
      </c>
      <c r="J316" s="2">
        <v>1.0095088339249404E-4</v>
      </c>
      <c r="K316" s="2">
        <v>6.9249481560356586E-3</v>
      </c>
      <c r="L316" s="2">
        <v>0.82066185327779062</v>
      </c>
      <c r="M316" s="2">
        <v>0.17191672357381838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1.273728034022481E-4</v>
      </c>
      <c r="X316" s="2">
        <f t="shared" si="57"/>
        <v>6.9113326568453332E-4</v>
      </c>
      <c r="Y316" s="2">
        <f t="shared" si="50"/>
        <v>5.7747955335086476E-8</v>
      </c>
      <c r="Z316" s="2">
        <v>3.4160250484253901E-3</v>
      </c>
      <c r="AA316" s="2">
        <f t="shared" si="51"/>
        <v>2.8542753143942706E-7</v>
      </c>
      <c r="AB316" s="2">
        <v>189.37986256517354</v>
      </c>
      <c r="AC316" s="2">
        <f t="shared" si="58"/>
        <v>1.5823720818801266E-2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3.8598814832235638E-4</v>
      </c>
      <c r="J317" s="2">
        <v>9.851698965733883E-5</v>
      </c>
      <c r="K317" s="2">
        <v>6.7970710260501031E-3</v>
      </c>
      <c r="L317" s="2">
        <v>0.82078687224881364</v>
      </c>
      <c r="M317" s="2">
        <v>0.17193155158715914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1.2501897102301651E-4</v>
      </c>
      <c r="X317" s="2">
        <f t="shared" si="57"/>
        <v>6.783612153277959E-4</v>
      </c>
      <c r="Y317" s="2">
        <f t="shared" si="50"/>
        <v>5.5005610604649478E-8</v>
      </c>
      <c r="Z317" s="2">
        <v>3.3529161552396337E-3</v>
      </c>
      <c r="AA317" s="2">
        <f t="shared" si="51"/>
        <v>2.7187462410572861E-7</v>
      </c>
      <c r="AB317" s="2">
        <v>185.86916583451492</v>
      </c>
      <c r="AC317" s="2">
        <f t="shared" si="58"/>
        <v>1.5071390769833453E-2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3.7668209666163566E-4</v>
      </c>
      <c r="J318" s="2">
        <v>9.6141776327098906E-5</v>
      </c>
      <c r="K318" s="2">
        <v>6.6714961307436059E-3</v>
      </c>
      <c r="L318" s="2">
        <v>0.82090957981023149</v>
      </c>
      <c r="M318" s="2">
        <v>0.17194610018603879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1.2270756141785633E-4</v>
      </c>
      <c r="X318" s="2">
        <f t="shared" si="57"/>
        <v>6.6581935375233841E-4</v>
      </c>
      <c r="Y318" s="2">
        <f t="shared" si="50"/>
        <v>5.2393035496318796E-8</v>
      </c>
      <c r="Z318" s="2">
        <v>3.2909441744604032E-3</v>
      </c>
      <c r="AA318" s="2">
        <f t="shared" si="51"/>
        <v>2.5896296642203443E-7</v>
      </c>
      <c r="AB318" s="2">
        <v>182.4220281446342</v>
      </c>
      <c r="AC318" s="2">
        <f t="shared" si="58"/>
        <v>1.4354710090700362E-2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3.6760041095072044E-4</v>
      </c>
      <c r="J319" s="2">
        <v>9.3823828635849498E-5</v>
      </c>
      <c r="K319" s="2">
        <v>6.5481835652090236E-3</v>
      </c>
      <c r="L319" s="2">
        <v>0.82103001764827976</v>
      </c>
      <c r="M319" s="2">
        <v>0.17196037454692725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1.2043783804827068E-4</v>
      </c>
      <c r="X319" s="2">
        <f t="shared" si="57"/>
        <v>6.5350368445150442E-4</v>
      </c>
      <c r="Y319" s="2">
        <f t="shared" si="50"/>
        <v>4.9904114289941712E-8</v>
      </c>
      <c r="Z319" s="2">
        <v>3.2300893802626207E-3</v>
      </c>
      <c r="AA319" s="2">
        <f t="shared" si="51"/>
        <v>2.4666234243904231E-7</v>
      </c>
      <c r="AB319" s="2">
        <v>179.03733834071866</v>
      </c>
      <c r="AC319" s="2">
        <f t="shared" si="58"/>
        <v>1.3671996053428859E-2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3.5873768179782266E-4</v>
      </c>
      <c r="J320" s="2">
        <v>9.1561765927222931E-5</v>
      </c>
      <c r="K320" s="2">
        <v>6.4270940749208702E-3</v>
      </c>
      <c r="L320" s="2">
        <v>0.82114822672469401</v>
      </c>
      <c r="M320" s="2">
        <v>0.17197437975266269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1.1820907641424405E-4</v>
      </c>
      <c r="X320" s="2">
        <f t="shared" si="57"/>
        <v>6.4141027624023449E-4</v>
      </c>
      <c r="Y320" s="2">
        <f t="shared" si="50"/>
        <v>4.7533018111323501E-8</v>
      </c>
      <c r="Z320" s="2">
        <v>3.1703323688627404E-3</v>
      </c>
      <c r="AA320" s="2">
        <f t="shared" si="51"/>
        <v>2.3494395317674351E-7</v>
      </c>
      <c r="AB320" s="2">
        <v>175.71400364129471</v>
      </c>
      <c r="AC320" s="2">
        <f t="shared" si="58"/>
        <v>1.3021645001469507E-2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3.5008863022987228E-4</v>
      </c>
      <c r="J321" s="2">
        <v>8.9354240832038027E-5</v>
      </c>
      <c r="K321" s="2">
        <v>6.3081890462828539E-3</v>
      </c>
      <c r="L321" s="2">
        <v>0.82126424728857161</v>
      </c>
      <c r="M321" s="2">
        <v>0.17198812079408621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1.1602056387760573E-4</v>
      </c>
      <c r="X321" s="2">
        <f t="shared" si="57"/>
        <v>6.295352622966246E-4</v>
      </c>
      <c r="Y321" s="2">
        <f t="shared" si="50"/>
        <v>4.527419155350302E-8</v>
      </c>
      <c r="Z321" s="2">
        <v>3.1116540538221977E-3</v>
      </c>
      <c r="AA321" s="2">
        <f t="shared" si="51"/>
        <v>2.2378035055104126E-7</v>
      </c>
      <c r="AB321" s="2">
        <v>172.45094936340939</v>
      </c>
      <c r="AC321" s="2">
        <f t="shared" si="58"/>
        <v>1.2402128653730074E-2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3.4164810454816326E-4</v>
      </c>
      <c r="J322" s="2">
        <v>8.719993846575662E-5</v>
      </c>
      <c r="K322" s="2">
        <v>6.1914304972788704E-3</v>
      </c>
      <c r="L322" s="2">
        <v>0.82137811888806034</v>
      </c>
      <c r="M322" s="2">
        <v>0.1720016025716494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1.1387159948872405E-4</v>
      </c>
      <c r="X322" s="2">
        <f t="shared" si="57"/>
        <v>6.178748392215574E-4</v>
      </c>
      <c r="Y322" s="2">
        <f t="shared" si="50"/>
        <v>4.3122339918393547E-8</v>
      </c>
      <c r="Z322" s="2">
        <v>3.054035661402795E-3</v>
      </c>
      <c r="AA322" s="2">
        <f t="shared" si="51"/>
        <v>2.1314537436065308E-7</v>
      </c>
      <c r="AB322" s="2">
        <v>169.24711865107793</v>
      </c>
      <c r="AC322" s="2">
        <f t="shared" si="58"/>
        <v>1.1811990580285521E-2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3.3341107725980916E-4</v>
      </c>
      <c r="J323" s="2">
        <v>8.5097575645289155E-5</v>
      </c>
      <c r="K323" s="2">
        <v>6.0767810682274478E-3</v>
      </c>
      <c r="L323" s="2">
        <v>0.82148988038187443</v>
      </c>
      <c r="M323" s="2">
        <v>0.17201482989699551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1.1176149381408873E-4</v>
      </c>
      <c r="X323" s="2">
        <f t="shared" si="57"/>
        <v>6.0642526610315314E-4</v>
      </c>
      <c r="Y323" s="2">
        <f t="shared" ref="Y323:Y386" si="62">X323*Q323</f>
        <v>4.1072417049296414E-8</v>
      </c>
      <c r="Z323" s="2">
        <v>2.9974587259740016E-3</v>
      </c>
      <c r="AA323" s="2">
        <f t="shared" ref="AA323:AA386" si="63">Z323*Q323</f>
        <v>2.0301409219370379E-7</v>
      </c>
      <c r="AB323" s="2">
        <v>166.10147220698533</v>
      </c>
      <c r="AC323" s="2">
        <f t="shared" si="58"/>
        <v>1.1249842841849803E-2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3.2537264208318012E-4</v>
      </c>
      <c r="J324" s="2">
        <v>8.3045900124682813E-5</v>
      </c>
      <c r="K324" s="2">
        <v>5.9642040126395863E-3</v>
      </c>
      <c r="L324" s="2">
        <v>0.82159956995064065</v>
      </c>
      <c r="M324" s="2">
        <v>0.17202780749451438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1.0968956876622471E-4</v>
      </c>
      <c r="X324" s="2">
        <f t="shared" ref="X324:X387" si="69">W324*V324</f>
        <v>5.9518286359387012E-4</v>
      </c>
      <c r="Y324" s="2">
        <f t="shared" si="62"/>
        <v>3.9119613727702325E-8</v>
      </c>
      <c r="Z324" s="2">
        <v>2.9419050854721097E-3</v>
      </c>
      <c r="AA324" s="2">
        <f t="shared" si="63"/>
        <v>1.9336274211981077E-7</v>
      </c>
      <c r="AB324" s="2">
        <v>163.01298802743011</v>
      </c>
      <c r="AC324" s="2">
        <f t="shared" ref="AC324:AC387" si="70">AB324*S324</f>
        <v>1.0714362785456559E-2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3.175280110255382E-4</v>
      </c>
      <c r="J325" s="2">
        <v>8.1043689849236915E-5</v>
      </c>
      <c r="K325" s="2">
        <v>5.8536631881798895E-3</v>
      </c>
      <c r="L325" s="2">
        <v>0.82170722510807626</v>
      </c>
      <c r="M325" s="2">
        <v>0.17204054000287156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1.0765515743560439E-4</v>
      </c>
      <c r="X325" s="2">
        <f t="shared" si="69"/>
        <v>5.8414401299844996E-4</v>
      </c>
      <c r="Y325" s="2">
        <f t="shared" si="62"/>
        <v>3.7259346608288797E-8</v>
      </c>
      <c r="Z325" s="2">
        <v>2.8873568769111797E-3</v>
      </c>
      <c r="AA325" s="2">
        <f t="shared" si="63"/>
        <v>1.8416867803958022E-7</v>
      </c>
      <c r="AB325" s="2">
        <v>159.9806611404959</v>
      </c>
      <c r="AC325" s="2">
        <f t="shared" si="70"/>
        <v>1.0204289989141345E-2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3.0987251153112951E-4</v>
      </c>
      <c r="J326" s="2">
        <v>7.9089752227601539E-5</v>
      </c>
      <c r="K326" s="2">
        <v>5.7451230477308284E-3</v>
      </c>
      <c r="L326" s="2">
        <v>0.82181288271200092</v>
      </c>
      <c r="M326" s="2">
        <v>0.17205303197651203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1.0565760392466927E-4</v>
      </c>
      <c r="X326" s="2">
        <f t="shared" si="69"/>
        <v>5.7330515537330783E-4</v>
      </c>
      <c r="Y326" s="2">
        <f t="shared" si="62"/>
        <v>3.5487247667381747E-8</v>
      </c>
      <c r="Z326" s="2">
        <v>2.8337965319456685E-3</v>
      </c>
      <c r="AA326" s="2">
        <f t="shared" si="63"/>
        <v>1.7541031756925571E-7</v>
      </c>
      <c r="AB326" s="2">
        <v>157.00350334743626</v>
      </c>
      <c r="AC326" s="2">
        <f t="shared" si="70"/>
        <v>9.7184233487471548E-3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3.0240158369803532E-4</v>
      </c>
      <c r="J327" s="2">
        <v>7.7182923421425392E-5</v>
      </c>
      <c r="K327" s="2">
        <v>5.6385486305599595E-3</v>
      </c>
      <c r="L327" s="2">
        <v>0.821916578975184</v>
      </c>
      <c r="M327" s="2">
        <v>0.17206528788713907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1.036962631830729E-4</v>
      </c>
      <c r="X327" s="2">
        <f t="shared" si="69"/>
        <v>5.6266279063254946E-4</v>
      </c>
      <c r="Y327" s="2">
        <f t="shared" si="62"/>
        <v>3.3799154140944085E-8</v>
      </c>
      <c r="Z327" s="2">
        <v>2.7812067724846379E-3</v>
      </c>
      <c r="AA327" s="2">
        <f t="shared" si="63"/>
        <v>1.6706709234383115E-7</v>
      </c>
      <c r="AB327" s="2">
        <v>154.0805429672578</v>
      </c>
      <c r="AC327" s="2">
        <f t="shared" si="70"/>
        <v>9.2556183002897134E-3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2.9511077756212402E-4</v>
      </c>
      <c r="J328" s="2">
        <v>7.5322067652130176E-5</v>
      </c>
      <c r="K328" s="2">
        <v>5.5339055535898463E-3</v>
      </c>
      <c r="L328" s="2">
        <v>0.82201834947603003</v>
      </c>
      <c r="M328" s="2">
        <v>0.17207731212516833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1.0177050084603234E-4</v>
      </c>
      <c r="X328" s="2">
        <f t="shared" si="69"/>
        <v>5.5221347667085629E-4</v>
      </c>
      <c r="Y328" s="2">
        <f t="shared" si="62"/>
        <v>3.2191098930181538E-8</v>
      </c>
      <c r="Z328" s="2">
        <v>2.729570606357395E-3</v>
      </c>
      <c r="AA328" s="2">
        <f t="shared" si="63"/>
        <v>1.5911940062726803E-7</v>
      </c>
      <c r="AB328" s="2">
        <v>151.21082458448419</v>
      </c>
      <c r="AC328" s="2">
        <f t="shared" si="70"/>
        <v>8.8147841716198962E-3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2.879957504464857E-4</v>
      </c>
      <c r="J329" s="2">
        <v>7.3506076524398374E-5</v>
      </c>
      <c r="K329" s="2">
        <v>5.4311600027704254E-3</v>
      </c>
      <c r="L329" s="2">
        <v>0.82211822916910349</v>
      </c>
      <c r="M329" s="2">
        <v>0.17208910900115765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9.9879693073456899E-5</v>
      </c>
      <c r="X329" s="2">
        <f t="shared" si="69"/>
        <v>5.4195382849058621E-4</v>
      </c>
      <c r="Y329" s="2">
        <f t="shared" si="62"/>
        <v>3.065930145244121E-8</v>
      </c>
      <c r="Z329" s="2">
        <v>2.6788713230304173E-3</v>
      </c>
      <c r="AA329" s="2">
        <f t="shared" si="63"/>
        <v>1.5154856212352824E-7</v>
      </c>
      <c r="AB329" s="2">
        <v>148.39340880008484</v>
      </c>
      <c r="AC329" s="2">
        <f t="shared" si="70"/>
        <v>8.3948816574070401E-3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2.8105226437477148E-4</v>
      </c>
      <c r="J330" s="2">
        <v>7.1733868365971563E-5</v>
      </c>
      <c r="K330" s="2">
        <v>5.3302787245534927E-3</v>
      </c>
      <c r="L330" s="2">
        <v>0.82221625239549501</v>
      </c>
      <c r="M330" s="2">
        <v>0.17210068274721316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9.802322639151928E-5</v>
      </c>
      <c r="X330" s="2">
        <f t="shared" si="69"/>
        <v>5.318805173421293E-4</v>
      </c>
      <c r="Y330" s="2">
        <f t="shared" si="62"/>
        <v>2.9200158917430366E-8</v>
      </c>
      <c r="Z330" s="2">
        <v>2.6290924893753792E-3</v>
      </c>
      <c r="AA330" s="2">
        <f t="shared" si="63"/>
        <v>1.4433677488698432E-7</v>
      </c>
      <c r="AB330" s="2">
        <v>145.62737198554939</v>
      </c>
      <c r="AC330" s="2">
        <f t="shared" si="70"/>
        <v>7.9949204117406927E-3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2.7427618354689627E-4</v>
      </c>
      <c r="J331" s="2">
        <v>7.0004387583365863E-5</v>
      </c>
      <c r="K331" s="2">
        <v>5.2312290174689764E-3</v>
      </c>
      <c r="L331" s="2">
        <v>0.82231245289303145</v>
      </c>
      <c r="M331" s="2">
        <v>0.17211203751837167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9.6200497536447216E-5</v>
      </c>
      <c r="X331" s="2">
        <f t="shared" si="69"/>
        <v>5.2199026987631006E-4</v>
      </c>
      <c r="Y331" s="2">
        <f t="shared" si="62"/>
        <v>2.7810238009051151E-8</v>
      </c>
      <c r="Z331" s="2">
        <v>2.5802179454881085E-3</v>
      </c>
      <c r="AA331" s="2">
        <f t="shared" si="63"/>
        <v>1.3746707423541163E-7</v>
      </c>
      <c r="AB331" s="2">
        <v>142.91180604009</v>
      </c>
      <c r="AC331" s="2">
        <f t="shared" si="70"/>
        <v>7.6139567529104066E-3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2.6766347187560143E-4</v>
      </c>
      <c r="J332" s="2">
        <v>6.8316604033121062E-5</v>
      </c>
      <c r="K332" s="2">
        <v>5.1339787238026038E-3</v>
      </c>
      <c r="L332" s="2">
        <v>0.8224068638063311</v>
      </c>
      <c r="M332" s="2">
        <v>0.17212317739395999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9.4410913299647348E-5</v>
      </c>
      <c r="X332" s="2">
        <f t="shared" si="69"/>
        <v>5.1227986730401943E-4</v>
      </c>
      <c r="Y332" s="2">
        <f t="shared" si="62"/>
        <v>2.6486266953872345E-8</v>
      </c>
      <c r="Z332" s="2">
        <v>2.5322318005582445E-3</v>
      </c>
      <c r="AA332" s="2">
        <f t="shared" si="63"/>
        <v>1.309232935731735E-7</v>
      </c>
      <c r="AB332" s="2">
        <v>140.24581815095144</v>
      </c>
      <c r="AC332" s="2">
        <f t="shared" si="70"/>
        <v>7.2510914751718371E-3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2.612101905824101E-4</v>
      </c>
      <c r="J333" s="2">
        <v>6.6669512408208591E-5</v>
      </c>
      <c r="K333" s="2">
        <v>5.0384962213745584E-3</v>
      </c>
      <c r="L333" s="2">
        <v>0.82249951769670582</v>
      </c>
      <c r="M333" s="2">
        <v>0.17213410637893145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9.2653890374716497E-5</v>
      </c>
      <c r="X333" s="2">
        <f t="shared" si="69"/>
        <v>5.0274614456608825E-4</v>
      </c>
      <c r="Y333" s="2">
        <f t="shared" si="62"/>
        <v>2.5225127958571414E-8</v>
      </c>
      <c r="Z333" s="2">
        <v>2.48511842878939E-3</v>
      </c>
      <c r="AA333" s="2">
        <f t="shared" si="63"/>
        <v>1.2469002703644953E-7</v>
      </c>
      <c r="AB333" s="2">
        <v>137.62853055680924</v>
      </c>
      <c r="AC333" s="2">
        <f t="shared" si="70"/>
        <v>6.9054677625465079E-3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2.5491249585154362E-4</v>
      </c>
      <c r="J334" s="2">
        <v>6.506213163923301E-5</v>
      </c>
      <c r="K334" s="2">
        <v>4.9447504154186764E-3</v>
      </c>
      <c r="L334" s="2">
        <v>0.82259044655191305</v>
      </c>
      <c r="M334" s="2">
        <v>0.17214482840517992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9.0928855207228487E-5</v>
      </c>
      <c r="X334" s="2">
        <f t="shared" si="69"/>
        <v>4.9338598951822023E-4</v>
      </c>
      <c r="Y334" s="2">
        <f t="shared" si="62"/>
        <v>2.4023849999542873E-8</v>
      </c>
      <c r="Z334" s="2">
        <v>2.4388624653695181E-3</v>
      </c>
      <c r="AA334" s="2">
        <f t="shared" si="63"/>
        <v>1.1875259387637906E-7</v>
      </c>
      <c r="AB334" s="2">
        <v>135.05908031423508</v>
      </c>
      <c r="AC334" s="2">
        <f t="shared" si="70"/>
        <v>6.5762691999294723E-3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2.4876663654040083E-4</v>
      </c>
      <c r="J335" s="2">
        <v>6.3493504310070412E-5</v>
      </c>
      <c r="K335" s="2">
        <v>4.852710730561715E-3</v>
      </c>
      <c r="L335" s="2">
        <v>0.82267968179575846</v>
      </c>
      <c r="M335" s="2">
        <v>0.17215534733283178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8.9235243845409151E-5</v>
      </c>
      <c r="X335" s="2">
        <f t="shared" si="69"/>
        <v>4.8419634212074471E-4</v>
      </c>
      <c r="Y335" s="2">
        <f t="shared" si="62"/>
        <v>2.2879601947881966E-8</v>
      </c>
      <c r="Z335" s="2">
        <v>2.3934488024913774E-3</v>
      </c>
      <c r="AA335" s="2">
        <f t="shared" si="63"/>
        <v>1.1309700449984319E-7</v>
      </c>
      <c r="AB335" s="2">
        <v>132.53661906720822</v>
      </c>
      <c r="AC335" s="2">
        <f t="shared" si="70"/>
        <v>6.2627178769962648E-3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2.4276895194523727E-4</v>
      </c>
      <c r="J336" s="2">
        <v>6.1962696087595551E-5</v>
      </c>
      <c r="K336" s="2">
        <v>4.7623471029021964E-3</v>
      </c>
      <c r="L336" s="2">
        <v>0.82276725429755138</v>
      </c>
      <c r="M336" s="2">
        <v>0.17216566695151606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8.7572501792920754E-5</v>
      </c>
      <c r="X336" s="2">
        <f t="shared" si="69"/>
        <v>4.7517419363981537E-4</v>
      </c>
      <c r="Y336" s="2">
        <f t="shared" si="62"/>
        <v>2.1789686014591603E-8</v>
      </c>
      <c r="Z336" s="2">
        <v>2.3488625854226472E-3</v>
      </c>
      <c r="AA336" s="2">
        <f t="shared" si="63"/>
        <v>1.0770992809129023E-7</v>
      </c>
      <c r="AB336" s="2">
        <v>130.0603128196513</v>
      </c>
      <c r="AC336" s="2">
        <f t="shared" si="70"/>
        <v>5.9640725806080546E-3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2.3691586962071309E-4</v>
      </c>
      <c r="J337" s="2">
        <v>6.0468795165158075E-5</v>
      </c>
      <c r="K337" s="2">
        <v>4.6736299721882851E-3</v>
      </c>
      <c r="L337" s="2">
        <v>0.82285319438141513</v>
      </c>
      <c r="M337" s="2">
        <v>0.17217579098161315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8.5940083863755845E-5</v>
      </c>
      <c r="X337" s="2">
        <f t="shared" si="69"/>
        <v>4.663165858600543E-4</v>
      </c>
      <c r="Y337" s="2">
        <f t="shared" si="62"/>
        <v>2.0751531501196603E-8</v>
      </c>
      <c r="Z337" s="2">
        <v>2.3050892086255419E-3</v>
      </c>
      <c r="AA337" s="2">
        <f t="shared" si="63"/>
        <v>1.0257866174251139E-7</v>
      </c>
      <c r="AB337" s="2">
        <v>127.62934171096765</v>
      </c>
      <c r="AC337" s="2">
        <f t="shared" si="70"/>
        <v>5.6796270716113241E-3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2.3120390325201089E-4</v>
      </c>
      <c r="J338" s="2">
        <v>5.901091171947637E-5</v>
      </c>
      <c r="K338" s="2">
        <v>4.5865302740941659E-3</v>
      </c>
      <c r="L338" s="2">
        <v>0.82293753183545426</v>
      </c>
      <c r="M338" s="2">
        <v>0.17218572307548252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8.4337454039129511E-5</v>
      </c>
      <c r="X338" s="2">
        <f t="shared" si="69"/>
        <v>4.5762061030804032E-4</v>
      </c>
      <c r="Y338" s="2">
        <f t="shared" si="62"/>
        <v>1.9762688841603287E-8</v>
      </c>
      <c r="Z338" s="2">
        <v>2.2621143119256042E-3</v>
      </c>
      <c r="AA338" s="2">
        <f t="shared" si="63"/>
        <v>9.7691101020625881E-8</v>
      </c>
      <c r="AB338" s="2">
        <v>125.24289979455813</v>
      </c>
      <c r="AC338" s="2">
        <f t="shared" si="70"/>
        <v>5.4087084421172646E-3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2.2562965057825628E-4</v>
      </c>
      <c r="J339" s="2">
        <v>5.7588177380625499E-5</v>
      </c>
      <c r="K339" s="2">
        <v>4.5010194325943399E-3</v>
      </c>
      <c r="L339" s="2">
        <v>0.82302029592077963</v>
      </c>
      <c r="M339" s="2">
        <v>0.17219546681866954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8.2764085325370829E-5</v>
      </c>
      <c r="X339" s="2">
        <f t="shared" si="69"/>
        <v>4.4908340748121839E-4</v>
      </c>
      <c r="Y339" s="2">
        <f t="shared" si="62"/>
        <v>1.882082392149652E-8</v>
      </c>
      <c r="Z339" s="2">
        <v>2.2199237767293687E-3</v>
      </c>
      <c r="AA339" s="2">
        <f t="shared" si="63"/>
        <v>9.3035711907735892E-8</v>
      </c>
      <c r="AB339" s="2">
        <v>122.9001948192937</v>
      </c>
      <c r="AC339" s="2">
        <f t="shared" si="70"/>
        <v>5.1506755495264733E-3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2.2018979136600387E-4</v>
      </c>
      <c r="J340" s="2">
        <v>5.6199744714803654E-5</v>
      </c>
      <c r="K340" s="2">
        <v>4.4170693524352364E-3</v>
      </c>
      <c r="L340" s="2">
        <v>0.82310151538039444</v>
      </c>
      <c r="M340" s="2">
        <v>0.17220502573109192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8.1219459614811917E-5</v>
      </c>
      <c r="X340" s="2">
        <f t="shared" si="69"/>
        <v>4.407021660930742E-4</v>
      </c>
      <c r="Y340" s="2">
        <f t="shared" si="62"/>
        <v>1.792371266289934E-8</v>
      </c>
      <c r="Z340" s="2">
        <v>2.1785037222905937E-3</v>
      </c>
      <c r="AA340" s="2">
        <f t="shared" si="63"/>
        <v>8.8601504048761016E-8</v>
      </c>
      <c r="AB340" s="2">
        <v>120.60044801392026</v>
      </c>
      <c r="AC340" s="2">
        <f t="shared" si="70"/>
        <v>4.904917523736234E-3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2.1488108543158216E-4</v>
      </c>
      <c r="J341" s="2">
        <v>5.4844786719568782E-5</v>
      </c>
      <c r="K341" s="2">
        <v>4.3346524117035346E-3</v>
      </c>
      <c r="L341" s="2">
        <v>0.82318121844794168</v>
      </c>
      <c r="M341" s="2">
        <v>0.172214403268206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7.9703067547232109E-5</v>
      </c>
      <c r="X341" s="2">
        <f t="shared" si="69"/>
        <v>4.3247412232132144E-4</v>
      </c>
      <c r="Y341" s="2">
        <f t="shared" si="62"/>
        <v>1.7069235861050262E-8</v>
      </c>
      <c r="Z341" s="2">
        <v>2.1378405020247436E-3</v>
      </c>
      <c r="AA341" s="2">
        <f t="shared" si="63"/>
        <v>8.4378005246875754E-8</v>
      </c>
      <c r="AB341" s="2">
        <v>118.34289387437171</v>
      </c>
      <c r="AC341" s="2">
        <f t="shared" si="70"/>
        <v>4.6708523441318086E-3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2.0970037071111873E-4</v>
      </c>
      <c r="J342" s="2">
        <v>5.3522496331245072E-5</v>
      </c>
      <c r="K342" s="2">
        <v>4.2537414544905521E-3</v>
      </c>
      <c r="L342" s="2">
        <v>0.8232594328563162</v>
      </c>
      <c r="M342" s="2">
        <v>0.17222360282215324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7.821440837452176E-5</v>
      </c>
      <c r="X342" s="2">
        <f t="shared" si="69"/>
        <v>4.2439655907355845E-4</v>
      </c>
      <c r="Y342" s="2">
        <f t="shared" si="62"/>
        <v>1.6255374262508731E-8</v>
      </c>
      <c r="Z342" s="2">
        <v>2.0979206998713888E-3</v>
      </c>
      <c r="AA342" s="2">
        <f t="shared" si="63"/>
        <v>8.0355237148760367E-8</v>
      </c>
      <c r="AB342" s="2">
        <v>116.12677995396707</v>
      </c>
      <c r="AC342" s="2">
        <f t="shared" si="70"/>
        <v>4.447925483120019E-3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2.0464456137709694E-4</v>
      </c>
      <c r="J343" s="2">
        <v>5.22320859442056E-5</v>
      </c>
      <c r="K343" s="2">
        <v>4.1743097836520419E-3</v>
      </c>
      <c r="L343" s="2">
        <v>0.82333618584614177</v>
      </c>
      <c r="M343" s="2">
        <v>0.17223262772288728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7.6752989825568108E-5</v>
      </c>
      <c r="X343" s="2">
        <f t="shared" si="69"/>
        <v>4.1646680525412997E-4</v>
      </c>
      <c r="Y343" s="2">
        <f t="shared" si="62"/>
        <v>1.5480203872656156E-8</v>
      </c>
      <c r="Z343" s="2">
        <v>2.0587311267041904E-3</v>
      </c>
      <c r="AA343" s="2">
        <f t="shared" si="63"/>
        <v>7.6523692064526055E-8</v>
      </c>
      <c r="AB343" s="2">
        <v>113.9513666564666</v>
      </c>
      <c r="AC343" s="2">
        <f t="shared" si="70"/>
        <v>4.2356086131126371E-3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1.9971064600032138E-4</v>
      </c>
      <c r="J344" s="2">
        <v>5.0972786941744935E-5</v>
      </c>
      <c r="K344" s="2">
        <v>4.0963311536627266E-3</v>
      </c>
      <c r="L344" s="2">
        <v>0.8234115041741159</v>
      </c>
      <c r="M344" s="2">
        <v>0.17224148123928165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7.5318327974138732E-5</v>
      </c>
      <c r="X344" s="2">
        <f t="shared" si="69"/>
        <v>4.0868223504725407E-4</v>
      </c>
      <c r="Y344" s="2">
        <f t="shared" si="62"/>
        <v>1.4741891482553129E-8</v>
      </c>
      <c r="Z344" s="2">
        <v>2.0202588167881137E-3</v>
      </c>
      <c r="AA344" s="2">
        <f t="shared" si="63"/>
        <v>7.2874310869710171E-8</v>
      </c>
      <c r="AB344" s="2">
        <v>111.81592703196218</v>
      </c>
      <c r="AC344" s="2">
        <f t="shared" si="70"/>
        <v>4.0333983740097508E-3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1.9489568575619813E-4</v>
      </c>
      <c r="J345" s="2">
        <v>4.9743849238262308E-5</v>
      </c>
      <c r="K345" s="2">
        <v>4.0197797635648878E-3</v>
      </c>
      <c r="L345" s="2">
        <v>0.82348541412122422</v>
      </c>
      <c r="M345" s="2">
        <v>0.1722501665802188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7.3909947108319329E-5</v>
      </c>
      <c r="X345" s="2">
        <f t="shared" si="69"/>
        <v>4.0104026720858287E-4</v>
      </c>
      <c r="Y345" s="2">
        <f t="shared" si="62"/>
        <v>1.4038690404666314E-8</v>
      </c>
      <c r="Z345" s="2">
        <v>1.982491024283539E-3</v>
      </c>
      <c r="AA345" s="2">
        <f t="shared" si="63"/>
        <v>6.9398461939162539E-8</v>
      </c>
      <c r="AB345" s="2">
        <v>109.71974657557656</v>
      </c>
      <c r="AC345" s="2">
        <f t="shared" si="70"/>
        <v>3.8408151983696896E-3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1.9019681267426076E-4</v>
      </c>
      <c r="J346" s="2">
        <v>4.8544540832482533E-5</v>
      </c>
      <c r="K346" s="2">
        <v>3.9446302500102956E-3</v>
      </c>
      <c r="L346" s="2">
        <v>0.82355794150082495</v>
      </c>
      <c r="M346" s="2">
        <v>0.17225868689566037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7.2527379600728636E-5</v>
      </c>
      <c r="X346" s="2">
        <f t="shared" si="69"/>
        <v>3.9353836436098E-4</v>
      </c>
      <c r="Y346" s="2">
        <f t="shared" si="62"/>
        <v>1.3368936407637812E-8</v>
      </c>
      <c r="Z346" s="2">
        <v>1.9454152197968808E-3</v>
      </c>
      <c r="AA346" s="2">
        <f t="shared" si="63"/>
        <v>6.6087921064943029E-8</v>
      </c>
      <c r="AB346" s="2">
        <v>107.66212302894623</v>
      </c>
      <c r="AC346" s="2">
        <f t="shared" si="70"/>
        <v>3.6574021915815342E-3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1.8561122792989991E-4</v>
      </c>
      <c r="J347" s="2">
        <v>4.7374147371448687E-5</v>
      </c>
      <c r="K347" s="2">
        <v>3.8708576803947623E-3</v>
      </c>
      <c r="L347" s="2">
        <v>0.82362911166660702</v>
      </c>
      <c r="M347" s="2">
        <v>0.17226704527769923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7.1170165782064032E-5</v>
      </c>
      <c r="X347" s="2">
        <f t="shared" si="69"/>
        <v>3.8617403230837096E-4</v>
      </c>
      <c r="Y347" s="2">
        <f t="shared" si="62"/>
        <v>1.2731043841345798E-8</v>
      </c>
      <c r="Z347" s="2">
        <v>1.9090190869773718E-3</v>
      </c>
      <c r="AA347" s="2">
        <f t="shared" si="63"/>
        <v>6.2934852312564521E-8</v>
      </c>
      <c r="AB347" s="2">
        <v>105.64236618446157</v>
      </c>
      <c r="AC347" s="2">
        <f t="shared" si="70"/>
        <v>3.4827240644806378E-3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1.811362001772786E-4</v>
      </c>
      <c r="J348" s="2">
        <v>4.6231971725026736E-5</v>
      </c>
      <c r="K348" s="2">
        <v>3.7984375460845942E-3</v>
      </c>
      <c r="L348" s="2">
        <v>0.82369894952042189</v>
      </c>
      <c r="M348" s="2">
        <v>0.17227524476159356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6.9837853814869177E-5</v>
      </c>
      <c r="X348" s="2">
        <f t="shared" si="69"/>
        <v>3.789448193507977E-4</v>
      </c>
      <c r="Y348" s="2">
        <f t="shared" si="62"/>
        <v>1.2123501942834491E-8</v>
      </c>
      <c r="Z348" s="2">
        <v>1.8732905191596253E-3</v>
      </c>
      <c r="AA348" s="2">
        <f t="shared" si="63"/>
        <v>5.9931789772012204E-8</v>
      </c>
      <c r="AB348" s="2">
        <v>103.65979769223904</v>
      </c>
      <c r="AC348" s="2">
        <f t="shared" si="70"/>
        <v>3.3163661159655985E-3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1.7676906392244043E-4</v>
      </c>
      <c r="J349" s="2">
        <v>4.5117333570668776E-5</v>
      </c>
      <c r="K349" s="2">
        <v>3.7273457557341896E-3</v>
      </c>
      <c r="L349" s="2">
        <v>0.82376747951999185</v>
      </c>
      <c r="M349" s="2">
        <v>0.17228328832678316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6.8529999569966193E-5</v>
      </c>
      <c r="X349" s="2">
        <f t="shared" si="69"/>
        <v>3.7184831561393151E-4</v>
      </c>
      <c r="Y349" s="2">
        <f t="shared" si="62"/>
        <v>1.1544871315167598E-8</v>
      </c>
      <c r="Z349" s="2">
        <v>1.8382176160516024E-3</v>
      </c>
      <c r="AA349" s="2">
        <f t="shared" si="63"/>
        <v>5.70716201619788E-8</v>
      </c>
      <c r="AB349" s="2">
        <v>101.7137508697987</v>
      </c>
      <c r="AC349" s="2">
        <f t="shared" si="70"/>
        <v>3.1579332632879825E-3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1.7250721793564178E-4</v>
      </c>
      <c r="J350" s="2">
        <v>4.4029568988187439E-5</v>
      </c>
      <c r="K350" s="2">
        <v>3.657558628694033E-3</v>
      </c>
      <c r="L350" s="2">
        <v>0.82383472568649618</v>
      </c>
      <c r="M350" s="2">
        <v>0.17229117889788831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6.7246166504331129E-5</v>
      </c>
      <c r="X350" s="2">
        <f t="shared" si="69"/>
        <v>3.648821523864172E-4</v>
      </c>
      <c r="Y350" s="2">
        <f t="shared" si="62"/>
        <v>1.0993780570944712E-8</v>
      </c>
      <c r="Z350" s="2">
        <v>1.8037886804675972E-3</v>
      </c>
      <c r="AA350" s="2">
        <f t="shared" si="63"/>
        <v>5.4347566247673948E-8</v>
      </c>
      <c r="AB350" s="2">
        <v>99.803570514421182</v>
      </c>
      <c r="AC350" s="2">
        <f t="shared" si="70"/>
        <v>3.0070491177940067E-3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1.6834812370196186E-4</v>
      </c>
      <c r="J351" s="2">
        <v>4.2968030064300204E-5</v>
      </c>
      <c r="K351" s="2">
        <v>3.5890528885083118E-3</v>
      </c>
      <c r="L351" s="2">
        <v>0.82390071161203615</v>
      </c>
      <c r="M351" s="2">
        <v>0.17229891934569158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6.5985925539968626E-5</v>
      </c>
      <c r="X351" s="2">
        <f t="shared" si="69"/>
        <v>3.5804400146263916E-4</v>
      </c>
      <c r="Y351" s="2">
        <f t="shared" si="62"/>
        <v>1.0468923132763921E-8</v>
      </c>
      <c r="Z351" s="2">
        <v>1.7699922151058502E-3</v>
      </c>
      <c r="AA351" s="2">
        <f t="shared" si="63"/>
        <v>5.1753171034390946E-8</v>
      </c>
      <c r="AB351" s="2">
        <v>97.92861271815714</v>
      </c>
      <c r="AC351" s="2">
        <f t="shared" si="70"/>
        <v>2.8633551039998965E-3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1.6428930390926846E-4</v>
      </c>
      <c r="J352" s="2">
        <v>4.1932084506708019E-5</v>
      </c>
      <c r="K352" s="2">
        <v>3.5218056565013882E-3</v>
      </c>
      <c r="L352" s="2">
        <v>0.82396546046698227</v>
      </c>
      <c r="M352" s="2">
        <v>0.17230651248810266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6.4748854946117262E-5</v>
      </c>
      <c r="X352" s="2">
        <f t="shared" si="69"/>
        <v>3.5133157450355955E-4</v>
      </c>
      <c r="Y352" s="2">
        <f t="shared" si="62"/>
        <v>9.969054183709752E-9</v>
      </c>
      <c r="Z352" s="2">
        <v>1.7368169193703994E-3</v>
      </c>
      <c r="AA352" s="2">
        <f t="shared" si="63"/>
        <v>4.9282282700759484E-8</v>
      </c>
      <c r="AB352" s="2">
        <v>96.088244685463337</v>
      </c>
      <c r="AC352" s="2">
        <f t="shared" si="70"/>
        <v>2.726509619980767E-3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1.6032834097263793E-4</v>
      </c>
      <c r="J353" s="2">
        <v>4.0921115267478319E-5</v>
      </c>
      <c r="K353" s="2">
        <v>3.4557944454523359E-3</v>
      </c>
      <c r="L353" s="2">
        <v>0.82402899500720317</v>
      </c>
      <c r="M353" s="2">
        <v>0.17231396109110664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6.3534540220899771E-5</v>
      </c>
      <c r="X353" s="2">
        <f t="shared" si="69"/>
        <v>3.4474262239454464E-4</v>
      </c>
      <c r="Y353" s="2">
        <f t="shared" si="62"/>
        <v>9.492987760266388E-9</v>
      </c>
      <c r="Z353" s="2">
        <v>1.7042516862367661E-3</v>
      </c>
      <c r="AA353" s="2">
        <f t="shared" si="63"/>
        <v>4.6929040237279898E-8</v>
      </c>
      <c r="AB353" s="2">
        <v>94.281844553438006</v>
      </c>
      <c r="AC353" s="2">
        <f t="shared" si="70"/>
        <v>2.5961872371464806E-3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1.5646287559435134E-4</v>
      </c>
      <c r="J354" s="2">
        <v>3.9934520175508225E-5</v>
      </c>
      <c r="K354" s="2">
        <v>3.3909971533567463E-3</v>
      </c>
      <c r="L354" s="2">
        <v>0.82409133758117981</v>
      </c>
      <c r="M354" s="2">
        <v>0.17232126786969584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6.2342573976637006E-5</v>
      </c>
      <c r="X354" s="2">
        <f t="shared" si="69"/>
        <v>3.3827493462307089E-4</v>
      </c>
      <c r="Y354" s="2">
        <f t="shared" si="62"/>
        <v>9.0395939816956708E-9</v>
      </c>
      <c r="Z354" s="2">
        <v>1.6722855991610779E-3</v>
      </c>
      <c r="AA354" s="2">
        <f t="shared" si="63"/>
        <v>4.4687859757321287E-8</v>
      </c>
      <c r="AB354" s="2">
        <v>92.508801214628988</v>
      </c>
      <c r="AC354" s="2">
        <f t="shared" si="70"/>
        <v>2.4720779375670843E-3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1.526906053586084E-4</v>
      </c>
      <c r="J355" s="2">
        <v>3.897171157784888E-5</v>
      </c>
      <c r="K355" s="2">
        <v>3.3273920572750109E-3</v>
      </c>
      <c r="L355" s="2">
        <v>0.82415251013700497</v>
      </c>
      <c r="M355" s="2">
        <v>0.17232843548878579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6.1172555825161901E-5</v>
      </c>
      <c r="X355" s="2">
        <f t="shared" si="69"/>
        <v>3.3192633865643066E-4</v>
      </c>
      <c r="Y355" s="2">
        <f t="shared" si="62"/>
        <v>8.6077964089639574E-9</v>
      </c>
      <c r="Z355" s="2">
        <v>1.6409079290322203E-3</v>
      </c>
      <c r="AA355" s="2">
        <f t="shared" si="63"/>
        <v>4.2553421449281498E-8</v>
      </c>
      <c r="AB355" s="2">
        <v>90.768514142388099</v>
      </c>
      <c r="AC355" s="2">
        <f t="shared" si="70"/>
        <v>2.3538863870955586E-3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1.490092833601225E-4</v>
      </c>
      <c r="J356" s="2">
        <v>3.8032115989677387E-5</v>
      </c>
      <c r="K356" s="2">
        <v>3.2649578072662636E-3</v>
      </c>
      <c r="L356" s="2">
        <v>0.82421253422927099</v>
      </c>
      <c r="M356" s="2">
        <v>0.17233546656411519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6.0024092266020013E-5</v>
      </c>
      <c r="X356" s="2">
        <f t="shared" si="69"/>
        <v>3.2569469933510118E-4</v>
      </c>
      <c r="Y356" s="2">
        <f t="shared" si="62"/>
        <v>8.1965695276186994E-9</v>
      </c>
      <c r="Z356" s="2">
        <v>1.610108131166613E-3</v>
      </c>
      <c r="AA356" s="2">
        <f t="shared" si="63"/>
        <v>4.0520657140056278E-8</v>
      </c>
      <c r="AB356" s="2">
        <v>89.06039321874421</v>
      </c>
      <c r="AC356" s="2">
        <f t="shared" si="70"/>
        <v>2.2413312426169548E-3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1.4541671686577981E-4</v>
      </c>
      <c r="J357" s="2">
        <v>3.7115173752707771E-5</v>
      </c>
      <c r="K357" s="2">
        <v>3.2036734204071758E-3</v>
      </c>
      <c r="L357" s="2">
        <v>0.82427143102584621</v>
      </c>
      <c r="M357" s="2">
        <v>0.17234236366313038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5.8896796575225174E-5</v>
      </c>
      <c r="X357" s="2">
        <f t="shared" si="69"/>
        <v>3.1957791826912532E-4</v>
      </c>
      <c r="Y357" s="2">
        <f t="shared" si="62"/>
        <v>7.8049363485037558E-9</v>
      </c>
      <c r="Z357" s="2">
        <v>1.5798758423451931E-3</v>
      </c>
      <c r="AA357" s="2">
        <f t="shared" si="63"/>
        <v>3.8584738441342673E-8</v>
      </c>
      <c r="AB357" s="2">
        <v>87.38385856476863</v>
      </c>
      <c r="AC357" s="2">
        <f t="shared" si="70"/>
        <v>2.1341444918303821E-3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1.4191076600856547E-4</v>
      </c>
      <c r="J358" s="2">
        <v>3.6220338701837589E-5</v>
      </c>
      <c r="K358" s="2">
        <v>3.1435182748947845E-3</v>
      </c>
      <c r="L358" s="2">
        <v>0.82432922131454256</v>
      </c>
      <c r="M358" s="2">
        <v>0.1723491293058545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5.7790288696346614E-5</v>
      </c>
      <c r="X358" s="2">
        <f t="shared" si="69"/>
        <v>3.1357393324714296E-4</v>
      </c>
      <c r="Y358" s="2">
        <f t="shared" si="62"/>
        <v>7.431966121074585E-9</v>
      </c>
      <c r="Z358" s="2">
        <v>1.5502008778921991E-3</v>
      </c>
      <c r="AA358" s="2">
        <f t="shared" si="63"/>
        <v>3.674106545161905E-8</v>
      </c>
      <c r="AB358" s="2">
        <v>85.738340373405705</v>
      </c>
      <c r="AC358" s="2">
        <f t="shared" si="70"/>
        <v>2.0320708240442308E-3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1.3848934251297864E-4</v>
      </c>
      <c r="J359" s="2">
        <v>3.534707783983153E-5</v>
      </c>
      <c r="K359" s="2">
        <v>3.0844721042325236E-3</v>
      </c>
      <c r="L359" s="2">
        <v>0.82438592550967527</v>
      </c>
      <c r="M359" s="2">
        <v>0.17235576596574159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5.6704195132706303E-5</v>
      </c>
      <c r="X359" s="2">
        <f t="shared" si="69"/>
        <v>3.0768071765144669E-4</v>
      </c>
      <c r="Y359" s="2">
        <f t="shared" si="62"/>
        <v>7.0767721538974182E-9</v>
      </c>
      <c r="Z359" s="2">
        <v>1.5210732287953357E-3</v>
      </c>
      <c r="AA359" s="2">
        <f t="shared" si="63"/>
        <v>3.4985255987903331E-8</v>
      </c>
      <c r="AB359" s="2">
        <v>84.123278744741398</v>
      </c>
      <c r="AC359" s="2">
        <f t="shared" si="70"/>
        <v>1.9348670305356632E-3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1.3515040845117762E-4</v>
      </c>
      <c r="J360" s="2">
        <v>3.4494871019848355E-5</v>
      </c>
      <c r="K360" s="2">
        <v>3.0265149914986407E-3</v>
      </c>
      <c r="L360" s="2">
        <v>0.82444156365851662</v>
      </c>
      <c r="M360" s="2">
        <v>0.17236227607051596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5.5638148841352653E-5</v>
      </c>
      <c r="X360" s="2">
        <f t="shared" si="69"/>
        <v>3.0189627988267629E-4</v>
      </c>
      <c r="Y360" s="2">
        <f t="shared" si="62"/>
        <v>6.7385097374252583E-9</v>
      </c>
      <c r="Z360" s="2">
        <v>1.4924830588669031E-3</v>
      </c>
      <c r="AA360" s="2">
        <f t="shared" si="63"/>
        <v>3.3313135322585896E-8</v>
      </c>
      <c r="AB360" s="2">
        <v>82.538123523683225</v>
      </c>
      <c r="AC360" s="2">
        <f t="shared" si="70"/>
        <v>1.8423014330924972E-3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1.318919750291136E-4</v>
      </c>
      <c r="J361" s="2">
        <v>3.3663210635621961E-5</v>
      </c>
      <c r="K361" s="2">
        <v>2.969627363696159E-3</v>
      </c>
      <c r="L361" s="2">
        <v>0.82449615544764454</v>
      </c>
      <c r="M361" s="2">
        <v>0.17236866200299678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5.4591789127922397E-5</v>
      </c>
      <c r="X361" s="2">
        <f t="shared" si="69"/>
        <v>2.9621866278933199E-4</v>
      </c>
      <c r="Y361" s="2">
        <f t="shared" si="62"/>
        <v>6.4163741641723174E-9</v>
      </c>
      <c r="Z361" s="2">
        <v>1.4644207019454719E-3</v>
      </c>
      <c r="AA361" s="2">
        <f t="shared" si="63"/>
        <v>3.1720726401781637E-8</v>
      </c>
      <c r="AB361" s="2">
        <v>80.982334140024463</v>
      </c>
      <c r="AC361" s="2">
        <f t="shared" si="70"/>
        <v>1.7541533394199633E-3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1.287121014019307E-4</v>
      </c>
      <c r="J362" s="2">
        <v>3.2851601319112085E-5</v>
      </c>
      <c r="K362" s="2">
        <v>2.9137899861835545E-3</v>
      </c>
      <c r="L362" s="2">
        <v>0.82454972020918904</v>
      </c>
      <c r="M362" s="2">
        <v>0.17237492610190855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5.3564761544500072E-5</v>
      </c>
      <c r="X362" s="2">
        <f t="shared" si="69"/>
        <v>2.9064594311355353E-4</v>
      </c>
      <c r="Y362" s="2">
        <f t="shared" si="62"/>
        <v>6.109598841996069E-9</v>
      </c>
      <c r="Z362" s="2">
        <v>1.4368766591376851E-3</v>
      </c>
      <c r="AA362" s="2">
        <f t="shared" si="63"/>
        <v>3.0204240522734506E-8</v>
      </c>
      <c r="AB362" s="2">
        <v>79.455379450865621</v>
      </c>
      <c r="AC362" s="2">
        <f t="shared" si="70"/>
        <v>1.6702125241559224E-3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1.2560889351792605E-4</v>
      </c>
      <c r="J363" s="2">
        <v>3.2059559645444583E-5</v>
      </c>
      <c r="K363" s="2">
        <v>2.8589839571853091E-3</v>
      </c>
      <c r="L363" s="2">
        <v>0.82460227692697607</v>
      </c>
      <c r="M363" s="2">
        <v>0.17238107066267741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5.2556717787033413E-5</v>
      </c>
      <c r="X363" s="2">
        <f t="shared" si="69"/>
        <v>2.8517623093448925E-4</v>
      </c>
      <c r="Y363" s="2">
        <f t="shared" si="62"/>
        <v>5.8174534957332757E-9</v>
      </c>
      <c r="Z363" s="2">
        <v>1.4098415960997618E-3</v>
      </c>
      <c r="AA363" s="2">
        <f t="shared" si="63"/>
        <v>2.876006844884921E-8</v>
      </c>
      <c r="AB363" s="2">
        <v>77.956737585366312</v>
      </c>
      <c r="AC363" s="2">
        <f t="shared" si="70"/>
        <v>1.5902787342965173E-3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1.2258050299038175E-4</v>
      </c>
      <c r="J364" s="2">
        <v>3.1286613844965498E-5</v>
      </c>
      <c r="K364" s="2">
        <v>2.8051907023815058E-3</v>
      </c>
      <c r="L364" s="2">
        <v>0.82465384424257182</v>
      </c>
      <c r="M364" s="2">
        <v>0.17238709793821347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5.1567315595746344E-5</v>
      </c>
      <c r="X364" s="2">
        <f t="shared" si="69"/>
        <v>2.7980766912793017E-4</v>
      </c>
      <c r="Y364" s="2">
        <f t="shared" si="62"/>
        <v>5.539242453471277E-9</v>
      </c>
      <c r="Z364" s="2">
        <v>1.3833063403582875E-3</v>
      </c>
      <c r="AA364" s="2">
        <f t="shared" si="63"/>
        <v>2.7384771941920132E-8</v>
      </c>
      <c r="AB364" s="2">
        <v>76.485895791800871</v>
      </c>
      <c r="AC364" s="2">
        <f t="shared" si="70"/>
        <v>1.5141612178900521E-3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1.1962512599659659E-4</v>
      </c>
      <c r="J365" s="2">
        <v>3.0532303522237365E-5</v>
      </c>
      <c r="K365" s="2">
        <v>2.7523919695756154E-3</v>
      </c>
      <c r="L365" s="2">
        <v>0.82470444046122804</v>
      </c>
      <c r="M365" s="2">
        <v>0.1723930101396797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5.0596218656218106E-5</v>
      </c>
      <c r="X365" s="2">
        <f t="shared" si="69"/>
        <v>2.7453843282955909E-4</v>
      </c>
      <c r="Y365" s="2">
        <f t="shared" si="62"/>
        <v>5.274303013232321E-9</v>
      </c>
      <c r="Z365" s="2">
        <v>1.3572618786698593E-3</v>
      </c>
      <c r="AA365" s="2">
        <f t="shared" si="63"/>
        <v>2.607507569207281E-8</v>
      </c>
      <c r="AB365" s="2">
        <v>75.042350286890596</v>
      </c>
      <c r="AC365" s="2">
        <f t="shared" si="70"/>
        <v>1.4416782749098861E-3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1.1674100220346179E-4</v>
      </c>
      <c r="J366" s="2">
        <v>2.979617938181051E-5</v>
      </c>
      <c r="K366" s="2">
        <v>2.7005698234396449E-3</v>
      </c>
      <c r="L366" s="2">
        <v>0.82475408355773006</v>
      </c>
      <c r="M366" s="2">
        <v>0.17239880943724722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4.9643096502016704E-5</v>
      </c>
      <c r="X366" s="2">
        <f t="shared" si="69"/>
        <v>2.6936672890663307E-4</v>
      </c>
      <c r="Y366" s="2">
        <f t="shared" si="62"/>
        <v>5.0220038864188191E-9</v>
      </c>
      <c r="Z366" s="2">
        <v>1.3316993544191748E-3</v>
      </c>
      <c r="AA366" s="2">
        <f t="shared" si="63"/>
        <v>2.4827859626838431E-8</v>
      </c>
      <c r="AB366" s="2">
        <v>73.625606107386304</v>
      </c>
      <c r="AC366" s="2">
        <f t="shared" si="70"/>
        <v>1.3726568292678637E-3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1.1392641371894069E-4</v>
      </c>
      <c r="J367" s="2">
        <v>2.9077802960605846E-5</v>
      </c>
      <c r="K367" s="2">
        <v>2.6497066403357982E-3</v>
      </c>
      <c r="L367" s="2">
        <v>0.82480279118214939</v>
      </c>
      <c r="M367" s="2">
        <v>0.17240449796083751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4.8707624419330742E-5</v>
      </c>
      <c r="X367" s="2">
        <f t="shared" si="69"/>
        <v>2.6429079544050945E-4</v>
      </c>
      <c r="Y367" s="2">
        <f t="shared" si="62"/>
        <v>4.781743714474987E-9</v>
      </c>
      <c r="Z367" s="2">
        <v>1.3066100650551292E-3</v>
      </c>
      <c r="AA367" s="2">
        <f t="shared" si="63"/>
        <v>2.3640151581644787E-8</v>
      </c>
      <c r="AB367" s="2">
        <v>72.235176963874125</v>
      </c>
      <c r="AC367" s="2">
        <f t="shared" si="70"/>
        <v>1.3069320209781713E-3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1.1117968406882802E-4</v>
      </c>
      <c r="J368" s="2">
        <v>2.8376746366749845E-5</v>
      </c>
      <c r="K368" s="2">
        <v>2.599785103213808E-3</v>
      </c>
      <c r="L368" s="2">
        <v>0.82485058066550132</v>
      </c>
      <c r="M368" s="2">
        <v>0.17241007780085157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4.7789483351934336E-5</v>
      </c>
      <c r="X368" s="2">
        <f t="shared" si="69"/>
        <v>2.5930890121097908E-4</v>
      </c>
      <c r="Y368" s="2">
        <f t="shared" si="62"/>
        <v>4.5529496551753225E-9</v>
      </c>
      <c r="Z368" s="2">
        <v>1.2819854595645104E-3</v>
      </c>
      <c r="AA368" s="2">
        <f t="shared" si="63"/>
        <v>2.250912031482892E-8</v>
      </c>
      <c r="AB368" s="2">
        <v>70.87058509677847</v>
      </c>
      <c r="AC368" s="2">
        <f t="shared" si="70"/>
        <v>1.2443468175275625E-3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1.0849917719817912E-4</v>
      </c>
      <c r="J369" s="2">
        <v>2.769259202470616E-5</v>
      </c>
      <c r="K369" s="2">
        <v>2.5507881965830992E-3</v>
      </c>
      <c r="L369" s="2">
        <v>0.82489746902530992</v>
      </c>
      <c r="M369" s="2">
        <v>0.17241555100888645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4.6888359808594515E-5</v>
      </c>
      <c r="X369" s="2">
        <f t="shared" si="69"/>
        <v>2.5441934519385308E-4</v>
      </c>
      <c r="Y369" s="2">
        <f t="shared" si="62"/>
        <v>4.3350760354968875E-9</v>
      </c>
      <c r="Z369" s="2">
        <v>1.2578171359828583E-3</v>
      </c>
      <c r="AA369" s="2">
        <f t="shared" si="63"/>
        <v>2.1432068851061408E-8</v>
      </c>
      <c r="AB369" s="2">
        <v>69.531361134535331</v>
      </c>
      <c r="AC369" s="2">
        <f t="shared" si="70"/>
        <v>1.1847516435518535E-3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1.0588329649681442E-4</v>
      </c>
      <c r="J370" s="2">
        <v>2.7024932426551982E-5</v>
      </c>
      <c r="K370" s="2">
        <v>2.5026992015589411E-3</v>
      </c>
      <c r="L370" s="2">
        <v>0.82494347297108106</v>
      </c>
      <c r="M370" s="2">
        <v>0.17242091959843897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4.600394577114475E-5</v>
      </c>
      <c r="X370" s="2">
        <f t="shared" si="69"/>
        <v>2.4962045606216339E-4</v>
      </c>
      <c r="Y370" s="2">
        <f t="shared" si="62"/>
        <v>4.1276030677865378E-9</v>
      </c>
      <c r="Z370" s="2">
        <v>1.2340968389420767E-3</v>
      </c>
      <c r="AA370" s="2">
        <f t="shared" si="63"/>
        <v>2.0406428137822374E-8</v>
      </c>
      <c r="AB370" s="2">
        <v>68.217043953909865</v>
      </c>
      <c r="AC370" s="2">
        <f t="shared" si="70"/>
        <v>1.1280040279606207E-3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1.0333048384831867E-4</v>
      </c>
      <c r="J371" s="2">
        <v>2.6373369889251112E-5</v>
      </c>
      <c r="K371" s="2">
        <v>2.4555016909817476E-3</v>
      </c>
      <c r="L371" s="2">
        <v>0.82498860890968551</v>
      </c>
      <c r="M371" s="2">
        <v>0.17242618554559747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4.5135938604445869E-5</v>
      </c>
      <c r="X371" s="2">
        <f t="shared" si="69"/>
        <v>2.449105916976048E-4</v>
      </c>
      <c r="Y371" s="2">
        <f t="shared" si="62"/>
        <v>3.9300356263792183E-9</v>
      </c>
      <c r="Z371" s="2">
        <v>1.2108164572543672E-3</v>
      </c>
      <c r="AA371" s="2">
        <f t="shared" si="63"/>
        <v>1.9429751000280933E-8</v>
      </c>
      <c r="AB371" s="2">
        <v>66.927180542431842</v>
      </c>
      <c r="AC371" s="2">
        <f t="shared" si="70"/>
        <v>1.0739682676918847E-3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1.0083921870196851E-4</v>
      </c>
      <c r="J372" s="2">
        <v>2.5737516317779026E-5</v>
      </c>
      <c r="K372" s="2">
        <v>2.409179524608689E-3</v>
      </c>
      <c r="L372" s="2">
        <v>0.82503289295065285</v>
      </c>
      <c r="M372" s="2">
        <v>0.17243135078972102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4.4284040967346172E-5</v>
      </c>
      <c r="X372" s="2">
        <f t="shared" si="69"/>
        <v>2.4028813870739872E-4</v>
      </c>
      <c r="Y372" s="2">
        <f t="shared" si="62"/>
        <v>3.7419020817564893E-9</v>
      </c>
      <c r="Z372" s="2">
        <v>1.1879680215320738E-3</v>
      </c>
      <c r="AA372" s="2">
        <f t="shared" si="63"/>
        <v>1.8499706380613496E-8</v>
      </c>
      <c r="AB372" s="2">
        <v>65.661325862923007</v>
      </c>
      <c r="AC372" s="2">
        <f t="shared" si="70"/>
        <v>1.0225151073168536E-3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9.8408017167035572E-5</v>
      </c>
      <c r="J373" s="2">
        <v>2.5116992973958986E-5</v>
      </c>
      <c r="K373" s="2">
        <v>2.3637168443767739E-3</v>
      </c>
      <c r="L373" s="2">
        <v>0.82507634091137749</v>
      </c>
      <c r="M373" s="2">
        <v>0.17243641723410708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4.3447960724640744E-5</v>
      </c>
      <c r="X373" s="2">
        <f t="shared" si="69"/>
        <v>2.3575151194657861E-4</v>
      </c>
      <c r="Y373" s="2">
        <f t="shared" si="62"/>
        <v>3.5627531895571183E-9</v>
      </c>
      <c r="Z373" s="2">
        <v>1.165543701843011E-3</v>
      </c>
      <c r="AA373" s="2">
        <f t="shared" si="63"/>
        <v>1.7614073848444149E-8</v>
      </c>
      <c r="AB373" s="2">
        <v>64.419042720090303</v>
      </c>
      <c r="AC373" s="2">
        <f t="shared" si="70"/>
        <v>9.7352143375107963E-4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9.6035431128925648E-5</v>
      </c>
      <c r="J374" s="2">
        <v>2.4511430250871399E-5</v>
      </c>
      <c r="K374" s="2">
        <v>2.3190980697365728E-3</v>
      </c>
      <c r="L374" s="2">
        <v>0.82511896832223885</v>
      </c>
      <c r="M374" s="2">
        <v>0.17244138674664708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4.2627410861362236E-5</v>
      </c>
      <c r="X374" s="2">
        <f t="shared" si="69"/>
        <v>2.312991540529259E-4</v>
      </c>
      <c r="Y374" s="2">
        <f t="shared" si="62"/>
        <v>3.3921610319820586E-9</v>
      </c>
      <c r="Z374" s="2">
        <v>1.1435358054008632E-3</v>
      </c>
      <c r="AA374" s="2">
        <f t="shared" si="63"/>
        <v>1.6770738369710682E-8</v>
      </c>
      <c r="AB374" s="2">
        <v>63.199901629159257</v>
      </c>
      <c r="AC374" s="2">
        <f t="shared" si="70"/>
        <v>9.2686998536310272E-4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9.3720047386627449E-5</v>
      </c>
      <c r="J375" s="2">
        <v>2.3920467452702111E-5</v>
      </c>
      <c r="K375" s="2">
        <v>2.2753078930557451E-3</v>
      </c>
      <c r="L375" s="2">
        <v>0.82516079043163659</v>
      </c>
      <c r="M375" s="2">
        <v>0.17244626116047068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4.1822109397737783E-5</v>
      </c>
      <c r="X375" s="2">
        <f t="shared" si="69"/>
        <v>2.2692953498552082E-4</v>
      </c>
      <c r="Y375" s="2">
        <f t="shared" si="62"/>
        <v>3.2297180089984893E-9</v>
      </c>
      <c r="Z375" s="2">
        <v>1.1219367742902353E-3</v>
      </c>
      <c r="AA375" s="2">
        <f t="shared" si="63"/>
        <v>1.5967685321851321E-8</v>
      </c>
      <c r="AB375" s="2">
        <v>62.003480686521605</v>
      </c>
      <c r="AC375" s="2">
        <f t="shared" si="70"/>
        <v>8.8244907480476698E-4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9.1460486810957209E-5</v>
      </c>
      <c r="J376" s="2">
        <v>2.3343752579898485E-5</v>
      </c>
      <c r="K376" s="2">
        <v>2.2323312750915404E-3</v>
      </c>
      <c r="L376" s="2">
        <v>0.82520182221094129</v>
      </c>
      <c r="M376" s="2">
        <v>0.17245104227457866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4.1031779304701033E-5</v>
      </c>
      <c r="X376" s="2">
        <f t="shared" si="69"/>
        <v>2.226411515663049E-4</v>
      </c>
      <c r="Y376" s="2">
        <f t="shared" si="62"/>
        <v>3.0750358770101689E-9</v>
      </c>
      <c r="Z376" s="2">
        <v>1.1007391832259402E-3</v>
      </c>
      <c r="AA376" s="2">
        <f t="shared" si="63"/>
        <v>1.520299574377023E-8</v>
      </c>
      <c r="AB376" s="2">
        <v>60.829365442371881</v>
      </c>
      <c r="AC376" s="2">
        <f t="shared" si="70"/>
        <v>8.4015232491891712E-4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8.9255403523097774E-5</v>
      </c>
      <c r="J377" s="2">
        <v>2.2780942119505299E-5</v>
      </c>
      <c r="K377" s="2">
        <v>2.190153440531451E-3</v>
      </c>
      <c r="L377" s="2">
        <v>0.8252420783593637</v>
      </c>
      <c r="M377" s="2">
        <v>0.17245573185446456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4.0256148422401772E-5</v>
      </c>
      <c r="X377" s="2">
        <f t="shared" si="69"/>
        <v>2.1843252703790888E-4</v>
      </c>
      <c r="Y377" s="2">
        <f t="shared" si="62"/>
        <v>2.9277448329563959E-9</v>
      </c>
      <c r="Z377" s="2">
        <v>1.0799357373461108E-3</v>
      </c>
      <c r="AA377" s="2">
        <f t="shared" si="63"/>
        <v>1.4474841809577684E-8</v>
      </c>
      <c r="AB377" s="2">
        <v>59.677148775307458</v>
      </c>
      <c r="AC377" s="2">
        <f t="shared" si="70"/>
        <v>7.9987841711025949E-4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8.7103484092942784E-5</v>
      </c>
      <c r="J378" s="2">
        <v>2.2231700840555577E-5</v>
      </c>
      <c r="K378" s="2">
        <v>2.1487598736011884E-3</v>
      </c>
      <c r="L378" s="2">
        <v>0.82528157330874219</v>
      </c>
      <c r="M378" s="2">
        <v>0.17246033163272539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3.9494949378493516E-5</v>
      </c>
      <c r="X378" s="2">
        <f t="shared" si="69"/>
        <v>2.1430221062027579E-4</v>
      </c>
      <c r="Y378" s="2">
        <f t="shared" si="62"/>
        <v>2.7874926414626183E-9</v>
      </c>
      <c r="Z378" s="2">
        <v>1.0595192700387228E-3</v>
      </c>
      <c r="AA378" s="2">
        <f t="shared" si="63"/>
        <v>1.3781482515614117E-8</v>
      </c>
      <c r="AB378" s="2">
        <v>58.546430768866863</v>
      </c>
      <c r="AC378" s="2">
        <f t="shared" si="70"/>
        <v>7.6153085159391426E-4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8.5003446756768596E-5</v>
      </c>
      <c r="J379" s="2">
        <v>2.1695701594394487E-5</v>
      </c>
      <c r="K379" s="2">
        <v>2.108136313739164E-3</v>
      </c>
      <c r="L379" s="2">
        <v>0.82532032122825028</v>
      </c>
      <c r="M379" s="2">
        <v>0.17246484330966164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3.8747919508086426E-5</v>
      </c>
      <c r="X379" s="2">
        <f t="shared" si="69"/>
        <v>2.102487770763201E-4</v>
      </c>
      <c r="Y379" s="2">
        <f t="shared" si="62"/>
        <v>2.6539438031710093E-9</v>
      </c>
      <c r="Z379" s="2">
        <v>1.0394827408011188E-3</v>
      </c>
      <c r="AA379" s="2">
        <f t="shared" si="63"/>
        <v>1.3121259570755693E-8</v>
      </c>
      <c r="AB379" s="2">
        <v>57.436818589981279</v>
      </c>
      <c r="AC379" s="2">
        <f t="shared" si="70"/>
        <v>7.2501771896349627E-4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8.2954040653767793E-5</v>
      </c>
      <c r="J380" s="2">
        <v>2.1172625119817347E-5</v>
      </c>
      <c r="K380" s="2">
        <v>2.0682687513366572E-3</v>
      </c>
      <c r="L380" s="2">
        <v>0.82535833602902542</v>
      </c>
      <c r="M380" s="2">
        <v>0.17246926855386652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3.801480077514352E-5</v>
      </c>
      <c r="X380" s="2">
        <f t="shared" si="69"/>
        <v>2.0627082628541841E-4</v>
      </c>
      <c r="Y380" s="2">
        <f t="shared" si="62"/>
        <v>2.5267787623001189E-9</v>
      </c>
      <c r="Z380" s="2">
        <v>1.0198192331321255E-3</v>
      </c>
      <c r="AA380" s="2">
        <f t="shared" si="63"/>
        <v>1.2492593480465494E-8</v>
      </c>
      <c r="AB380" s="2">
        <v>56.347926369314358</v>
      </c>
      <c r="AC380" s="2">
        <f t="shared" si="70"/>
        <v>6.9025148254665868E-4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8.0954045080989788E-5</v>
      </c>
      <c r="J381" s="2">
        <v>2.0662159852905726E-5</v>
      </c>
      <c r="K381" s="2">
        <v>2.0291434235428616E-3</v>
      </c>
      <c r="L381" s="2">
        <v>0.82539563136872041</v>
      </c>
      <c r="M381" s="2">
        <v>0.17247360900280498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3.7295339694987106E-5</v>
      </c>
      <c r="X381" s="2">
        <f t="shared" si="69"/>
        <v>2.0236698282292422E-4</v>
      </c>
      <c r="Y381" s="2">
        <f t="shared" si="62"/>
        <v>2.4056931515697534E-9</v>
      </c>
      <c r="Z381" s="2">
        <v>1.0005219524563604E-3</v>
      </c>
      <c r="AA381" s="2">
        <f t="shared" si="63"/>
        <v>1.1893979815499847E-8</v>
      </c>
      <c r="AB381" s="2">
        <v>55.27937508346573</v>
      </c>
      <c r="AC381" s="2">
        <f t="shared" si="70"/>
        <v>6.5714877104094743E-4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7.9002268766244395E-5</v>
      </c>
      <c r="J382" s="2">
        <v>2.0164001741448306E-5</v>
      </c>
      <c r="K382" s="2">
        <v>1.9907468101339962E-3</v>
      </c>
      <c r="L382" s="2">
        <v>0.82543222065597821</v>
      </c>
      <c r="M382" s="2">
        <v>0.17247786626338227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3.6589287257804415E-5</v>
      </c>
      <c r="X382" s="2">
        <f t="shared" si="69"/>
        <v>1.9853589554510442E-4</v>
      </c>
      <c r="Y382" s="2">
        <f t="shared" si="62"/>
        <v>2.290397072732093E-9</v>
      </c>
      <c r="Z382" s="2">
        <v>9.8158422408031916E-4</v>
      </c>
      <c r="AA382" s="2">
        <f t="shared" si="63"/>
        <v>1.1323985656602859E-8</v>
      </c>
      <c r="AB382" s="2">
        <v>54.230792439013563</v>
      </c>
      <c r="AC382" s="2">
        <f t="shared" si="70"/>
        <v>6.2563018094649635E-4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7.7097549158535564E-5</v>
      </c>
      <c r="J383" s="2">
        <v>1.9677854063836019E-5</v>
      </c>
      <c r="K383" s="2">
        <v>1.9530656294456819E-3</v>
      </c>
      <c r="L383" s="2">
        <v>0.82546811705483158</v>
      </c>
      <c r="M383" s="2">
        <v>0.17248204191250255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3.5896398853374478E-5</v>
      </c>
      <c r="X383" s="2">
        <f t="shared" si="69"/>
        <v>1.9477623718070229E-4</v>
      </c>
      <c r="Y383" s="2">
        <f t="shared" si="62"/>
        <v>2.1806144110534505E-9</v>
      </c>
      <c r="Z383" s="2">
        <v>9.6299949117984861E-4</v>
      </c>
      <c r="AA383" s="2">
        <f t="shared" si="63"/>
        <v>1.0781246206926782E-8</v>
      </c>
      <c r="AB383" s="2">
        <v>53.201812758371858</v>
      </c>
      <c r="AC383" s="2">
        <f t="shared" si="70"/>
        <v>5.956200883347134E-4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7.5238751735602532E-5</v>
      </c>
      <c r="J384" s="2">
        <v>1.9203427252323539E-5</v>
      </c>
      <c r="K384" s="2">
        <v>1.9160868343677802E-3</v>
      </c>
      <c r="L384" s="2">
        <v>0.82550333348902893</v>
      </c>
      <c r="M384" s="2">
        <v>0.17248613749761757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3.5216434197349322E-5</v>
      </c>
      <c r="X384" s="2">
        <f t="shared" si="69"/>
        <v>1.9108670393093455E-4</v>
      </c>
      <c r="Y384" s="2">
        <f t="shared" si="62"/>
        <v>2.0760821821721874E-9</v>
      </c>
      <c r="Z384" s="2">
        <v>9.4476131281860036E-4</v>
      </c>
      <c r="AA384" s="2">
        <f t="shared" si="63"/>
        <v>1.0264461564302349E-8</v>
      </c>
      <c r="AB384" s="2">
        <v>52.192076867438445</v>
      </c>
      <c r="AC384" s="2">
        <f t="shared" si="70"/>
        <v>5.6704646951372117E-4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7.3424769328155889E-5</v>
      </c>
      <c r="J385" s="2">
        <v>1.8740438720551912E-5</v>
      </c>
      <c r="K385" s="2">
        <v>1.8797976084009025E-3</v>
      </c>
      <c r="L385" s="2">
        <v>0.82553788264628702</v>
      </c>
      <c r="M385" s="2">
        <v>0.17249015453726563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3.4549157258090268E-5</v>
      </c>
      <c r="X385" s="2">
        <f t="shared" si="69"/>
        <v>1.8746601507250001E-4</v>
      </c>
      <c r="Y385" s="2">
        <f t="shared" si="62"/>
        <v>1.9765499097515244E-9</v>
      </c>
      <c r="Z385" s="2">
        <v>9.2686336199707261E-4</v>
      </c>
      <c r="AA385" s="2">
        <f t="shared" si="63"/>
        <v>9.7723936458499426E-9</v>
      </c>
      <c r="AB385" s="2">
        <v>51.201231985009514</v>
      </c>
      <c r="AC385" s="2">
        <f t="shared" si="70"/>
        <v>5.3984073017180722E-4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7.1654521460406162E-5</v>
      </c>
      <c r="J386" s="2">
        <v>1.8288612695229552E-5</v>
      </c>
      <c r="K386" s="2">
        <v>1.844185361773799E-3</v>
      </c>
      <c r="L386" s="2">
        <v>0.82557177698247197</v>
      </c>
      <c r="M386" s="2">
        <v>0.17249409452160086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3.3894336184947527E-5</v>
      </c>
      <c r="X386" s="2">
        <f t="shared" si="69"/>
        <v>1.8391291256842021E-4</v>
      </c>
      <c r="Y386" s="2">
        <f t="shared" si="62"/>
        <v>1.8817790325359452E-9</v>
      </c>
      <c r="Z386" s="2">
        <v>9.0929942373184412E-4</v>
      </c>
      <c r="AA386" s="2">
        <f t="shared" si="63"/>
        <v>9.3038632577744079E-9</v>
      </c>
      <c r="AB386" s="2">
        <v>50.228931613937064</v>
      </c>
      <c r="AC386" s="2">
        <f t="shared" si="70"/>
        <v>5.1393754259981567E-4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6.9926953706491934E-5</v>
      </c>
      <c r="J387" s="2">
        <v>1.7847680051871339E-5</v>
      </c>
      <c r="K387" s="2">
        <v>1.8092377276208429E-3</v>
      </c>
      <c r="L387" s="2">
        <v>0.82560502872570973</v>
      </c>
      <c r="M387" s="2">
        <v>0.17249795891291328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3.3251743237761033E-5</v>
      </c>
      <c r="X387" s="2">
        <f t="shared" si="69"/>
        <v>1.8042616068550599E-4</v>
      </c>
      <c r="Y387" s="2">
        <f t="shared" ref="Y387:Y450" si="74">X387*Q387</f>
        <v>1.7915423394149108E-9</v>
      </c>
      <c r="Z387" s="2">
        <v>8.9206339316460906E-4</v>
      </c>
      <c r="AA387" s="2">
        <f t="shared" ref="AA387:AA450" si="75">Z387*Q387</f>
        <v>8.8577473035201113E-9</v>
      </c>
      <c r="AB387" s="2">
        <v>49.274835434005688</v>
      </c>
      <c r="AC387" s="2">
        <f t="shared" si="70"/>
        <v>4.8927469061206292E-4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6.8241037062424472E-5</v>
      </c>
      <c r="J388" s="2">
        <v>1.7417378154498007E-5</v>
      </c>
      <c r="K388" s="2">
        <v>1.7749425582188299E-3</v>
      </c>
      <c r="L388" s="2">
        <v>0.82563764988042709</v>
      </c>
      <c r="M388" s="2">
        <v>0.17250174914613939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3.262115471736049E-5</v>
      </c>
      <c r="X388" s="2">
        <f t="shared" ref="X388:X451" si="81">W388*V388</f>
        <v>1.7700454561724634E-4</v>
      </c>
      <c r="Y388" s="2">
        <f t="shared" si="74"/>
        <v>1.7056234311653245E-9</v>
      </c>
      <c r="Z388" s="2">
        <v>8.7514927370062551E-4</v>
      </c>
      <c r="AA388" s="2">
        <f t="shared" si="75"/>
        <v>8.4329761237819E-9</v>
      </c>
      <c r="AB388" s="2">
        <v>48.338609196505224</v>
      </c>
      <c r="AC388" s="2">
        <f t="shared" ref="AC388:AC451" si="82">AB388*S388</f>
        <v>4.6579292180318861E-4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6.6595767333174345E-5</v>
      </c>
      <c r="J389" s="2">
        <v>1.6997450699200335E-5</v>
      </c>
      <c r="K389" s="2">
        <v>1.7412879212823208E-3</v>
      </c>
      <c r="L389" s="2">
        <v>0.82566965223132371</v>
      </c>
      <c r="M389" s="2">
        <v>0.17250546662936386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3.2002350896620513E-5</v>
      </c>
      <c r="X389" s="2">
        <f t="shared" si="81"/>
        <v>1.7364687510970897E-4</v>
      </c>
      <c r="Y389" s="2">
        <f t="shared" si="74"/>
        <v>1.6238162075972431E-9</v>
      </c>
      <c r="Z389" s="2">
        <v>8.5855117517618946E-4</v>
      </c>
      <c r="AA389" s="2">
        <f t="shared" si="75"/>
        <v>8.0285309621722494E-9</v>
      </c>
      <c r="AB389" s="2">
        <v>47.419924620476216</v>
      </c>
      <c r="AC389" s="2">
        <f t="shared" si="82"/>
        <v>4.4343580679537102E-4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6.4990164534535356E-5</v>
      </c>
      <c r="J390" s="2">
        <v>1.6587647561474951E-5</v>
      </c>
      <c r="K390" s="2">
        <v>1.7082620963167565E-3</v>
      </c>
      <c r="L390" s="2">
        <v>0.82570104734727734</v>
      </c>
      <c r="M390" s="2">
        <v>0.17250911274431216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3.1395115953625208E-5</v>
      </c>
      <c r="X390" s="2">
        <f t="shared" si="81"/>
        <v>1.7035197809888678E-4</v>
      </c>
      <c r="Y390" s="2">
        <f t="shared" si="74"/>
        <v>1.5459243789893971E-9</v>
      </c>
      <c r="Z390" s="2">
        <v>8.4226331205475324E-4</v>
      </c>
      <c r="AA390" s="2">
        <f t="shared" si="75"/>
        <v>7.643441550634428E-9</v>
      </c>
      <c r="AB390" s="2">
        <v>46.518459290605094</v>
      </c>
      <c r="AC390" s="2">
        <f t="shared" si="82"/>
        <v>4.2214960514651154E-4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6.342327230940924E-5</v>
      </c>
      <c r="J391" s="2">
        <v>1.6187724647240819E-5</v>
      </c>
      <c r="K391" s="2">
        <v>1.6758535710285861E-3</v>
      </c>
      <c r="L391" s="2">
        <v>0.82573184658518262</v>
      </c>
      <c r="M391" s="2">
        <v>0.17251268884683443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3.0799237905276833E-5</v>
      </c>
      <c r="X391" s="2">
        <f t="shared" si="81"/>
        <v>1.6711870435045433E-4</v>
      </c>
      <c r="Y391" s="2">
        <f t="shared" si="74"/>
        <v>1.4717610005842836E-9</v>
      </c>
      <c r="Z391" s="2">
        <v>8.2628000165130733E-4</v>
      </c>
      <c r="AA391" s="2">
        <f t="shared" si="75"/>
        <v>7.276783808968093E-9</v>
      </c>
      <c r="AB391" s="2">
        <v>45.6338965567465</v>
      </c>
      <c r="AC391" s="2">
        <f t="shared" si="82"/>
        <v>4.0188313760544268E-4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6.1894157358163637E-5</v>
      </c>
      <c r="J392" s="2">
        <v>1.579744374744766E-5</v>
      </c>
      <c r="K392" s="2">
        <v>1.6440510377916469E-3</v>
      </c>
      <c r="L392" s="2">
        <v>0.8257620610937243</v>
      </c>
      <c r="M392" s="2">
        <v>0.17251619626738071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3.0214508541681617E-5</v>
      </c>
      <c r="X392" s="2">
        <f t="shared" si="81"/>
        <v>1.6394592410374061E-4</v>
      </c>
      <c r="Y392" s="2">
        <f t="shared" si="74"/>
        <v>1.4011480290786556E-9</v>
      </c>
      <c r="Z392" s="2">
        <v>8.1059566238464843E-4</v>
      </c>
      <c r="AA392" s="2">
        <f t="shared" si="75"/>
        <v>6.9276776530978351E-9</v>
      </c>
      <c r="AB392" s="2">
        <v>44.765925435049958</v>
      </c>
      <c r="AC392" s="2">
        <f t="shared" si="82"/>
        <v>3.825876644149594E-4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6.040190888272389E-5</v>
      </c>
      <c r="J393" s="2">
        <v>1.5416572396189741E-5</v>
      </c>
      <c r="K393" s="2">
        <v>1.6128433901690497E-3</v>
      </c>
      <c r="L393" s="2">
        <v>0.82579170181708661</v>
      </c>
      <c r="M393" s="2">
        <v>0.17251963631146774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2.9640723362311938E-5</v>
      </c>
      <c r="X393" s="2">
        <f t="shared" si="81"/>
        <v>1.6083252772534112E-4</v>
      </c>
      <c r="Y393" s="2">
        <f t="shared" si="74"/>
        <v>1.3339159001214752E-9</v>
      </c>
      <c r="Z393" s="2">
        <v>7.9520481205715967E-4</v>
      </c>
      <c r="AA393" s="2">
        <f t="shared" si="75"/>
        <v>6.5952849069661349E-9</v>
      </c>
      <c r="AB393" s="2">
        <v>43.914240510668826</v>
      </c>
      <c r="AC393" s="2">
        <f t="shared" si="82"/>
        <v>3.6421676937749265E-4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5.8945638044067632E-5</v>
      </c>
      <c r="J394" s="2">
        <v>1.5044883732240487E-5</v>
      </c>
      <c r="K394" s="2">
        <v>1.5822197194898214E-3</v>
      </c>
      <c r="L394" s="2">
        <v>0.82582077949859889</v>
      </c>
      <c r="M394" s="2">
        <v>0.17252301026013733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2.9077681512279518E-5</v>
      </c>
      <c r="X394" s="2">
        <f t="shared" si="81"/>
        <v>1.5777742536333172E-4</v>
      </c>
      <c r="Y394" s="2">
        <f t="shared" si="74"/>
        <v>1.2699031257524598E-9</v>
      </c>
      <c r="Z394" s="2">
        <v>7.8010206616173122E-4</v>
      </c>
      <c r="AA394" s="2">
        <f t="shared" si="75"/>
        <v>6.2788073131719878E-9</v>
      </c>
      <c r="AB394" s="2">
        <v>43.078541842029161</v>
      </c>
      <c r="AC394" s="2">
        <f t="shared" si="82"/>
        <v>3.4672624941162726E-4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5.7524477432799025E-5</v>
      </c>
      <c r="J395" s="2">
        <v>1.4682156363925439E-5</v>
      </c>
      <c r="K395" s="2">
        <v>1.5521693114795669E-3</v>
      </c>
      <c r="L395" s="2">
        <v>0.8258493046843195</v>
      </c>
      <c r="M395" s="2">
        <v>0.17252631937040655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2.8525185720607027E-5</v>
      </c>
      <c r="X395" s="2">
        <f t="shared" si="81"/>
        <v>1.5477954661232644E-4</v>
      </c>
      <c r="Y395" s="2">
        <f t="shared" si="74"/>
        <v>1.2089559109291905E-9</v>
      </c>
      <c r="Z395" s="2">
        <v>7.6528213621545639E-4</v>
      </c>
      <c r="AA395" s="2">
        <f t="shared" si="75"/>
        <v>5.9774846377054377E-9</v>
      </c>
      <c r="AB395" s="2">
        <v>42.258534866636715</v>
      </c>
      <c r="AC395" s="2">
        <f t="shared" si="82"/>
        <v>3.3007400934045064E-4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5.6137580552487256E-5</v>
      </c>
      <c r="J396" s="2">
        <v>1.432817423725309E-5</v>
      </c>
      <c r="K396" s="2">
        <v>1.5226816429444192E-3</v>
      </c>
      <c r="L396" s="2">
        <v>0.82587728772655822</v>
      </c>
      <c r="M396" s="2">
        <v>0.17252956487570997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2.7983042238721723E-5</v>
      </c>
      <c r="X396" s="2">
        <f t="shared" si="81"/>
        <v>1.518378401797399E-4</v>
      </c>
      <c r="Y396" s="2">
        <f t="shared" si="74"/>
        <v>1.1509277881639777E-9</v>
      </c>
      <c r="Z396" s="2">
        <v>7.5073982811973213E-4</v>
      </c>
      <c r="AA396" s="2">
        <f t="shared" si="75"/>
        <v>5.6905928643454199E-9</v>
      </c>
      <c r="AB396" s="2">
        <v>41.453930308400338</v>
      </c>
      <c r="AC396" s="2">
        <f t="shared" si="82"/>
        <v>3.1421996166484598E-4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5.4784121315461606E-5</v>
      </c>
      <c r="J397" s="2">
        <v>1.3982726507225049E-5</v>
      </c>
      <c r="K397" s="2">
        <v>1.4937463785075487E-3</v>
      </c>
      <c r="L397" s="2">
        <v>0.82590473878733839</v>
      </c>
      <c r="M397" s="2">
        <v>0.17253274798633378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2.7451060780170344E-5</v>
      </c>
      <c r="X397" s="2">
        <f t="shared" si="81"/>
        <v>1.4895127355867623E-4</v>
      </c>
      <c r="Y397" s="2">
        <f t="shared" si="74"/>
        <v>1.0956792694628559E-9</v>
      </c>
      <c r="Z397" s="2">
        <v>7.3647004054641012E-4</v>
      </c>
      <c r="AA397" s="2">
        <f t="shared" si="75"/>
        <v>5.4174424744968391E-9</v>
      </c>
      <c r="AB397" s="2">
        <v>40.664444086450338</v>
      </c>
      <c r="AC397" s="2">
        <f t="shared" si="82"/>
        <v>2.9912593108647357E-4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5.3463293550762731E-5</v>
      </c>
      <c r="J398" s="2">
        <v>1.3645607412248866E-5</v>
      </c>
      <c r="K398" s="2">
        <v>1.4653533673975136E-3</v>
      </c>
      <c r="L398" s="2">
        <v>0.82593166784179961</v>
      </c>
      <c r="M398" s="2">
        <v>0.17253586988984229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2.6929054461222179E-5</v>
      </c>
      <c r="X398" s="2">
        <f t="shared" si="81"/>
        <v>1.4611883270563742E-4</v>
      </c>
      <c r="Y398" s="2">
        <f t="shared" si="74"/>
        <v>1.0430775147371326E-9</v>
      </c>
      <c r="Z398" s="2">
        <v>7.2246776334963304E-4</v>
      </c>
      <c r="AA398" s="2">
        <f t="shared" si="75"/>
        <v>5.1573768084403521E-9</v>
      </c>
      <c r="AB398" s="2">
        <v>39.889797225430378</v>
      </c>
      <c r="AC398" s="2">
        <f t="shared" si="82"/>
        <v>2.8475556355621502E-4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5.2174310523957038E-5</v>
      </c>
      <c r="J399" s="2">
        <v>1.3316616151578736E-5</v>
      </c>
      <c r="K399" s="2">
        <v>1.4374926402877374E-3</v>
      </c>
      <c r="L399" s="2">
        <v>0.82595808468154241</v>
      </c>
      <c r="M399" s="2">
        <v>0.17253893175149673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2.6416839742804399E-5</v>
      </c>
      <c r="X399" s="2">
        <f t="shared" si="81"/>
        <v>1.4333952172546066E-4</v>
      </c>
      <c r="Y399" s="2">
        <f t="shared" si="74"/>
        <v>9.9299601592853476E-10</v>
      </c>
      <c r="Z399" s="2">
        <v>7.0872807600300494E-4</v>
      </c>
      <c r="AA399" s="2">
        <f t="shared" si="75"/>
        <v>4.9097705041572892E-9</v>
      </c>
      <c r="AB399" s="2">
        <v>39.129715767242082</v>
      </c>
      <c r="AC399" s="2">
        <f t="shared" si="82"/>
        <v>2.7107423963439685E-4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5.0916404468528276E-5</v>
      </c>
      <c r="J400" s="2">
        <v>1.2995556765711053E-5</v>
      </c>
      <c r="K400" s="2">
        <v>1.410154406186406E-3</v>
      </c>
      <c r="L400" s="2">
        <v>0.8259839989179153</v>
      </c>
      <c r="M400" s="2">
        <v>0.1725419347146665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2.5914236372881483E-5</v>
      </c>
      <c r="X400" s="2">
        <f t="shared" si="81"/>
        <v>1.4061236255866519E-4</v>
      </c>
      <c r="Y400" s="2">
        <f t="shared" si="74"/>
        <v>9.4531429607276135E-10</v>
      </c>
      <c r="Z400" s="2">
        <v>6.9524614606174349E-4</v>
      </c>
      <c r="AA400" s="2">
        <f t="shared" si="75"/>
        <v>4.6740280100724038E-9</v>
      </c>
      <c r="AB400" s="2">
        <v>38.383930684221397</v>
      </c>
      <c r="AC400" s="2">
        <f t="shared" si="82"/>
        <v>2.5804899195916664E-4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4.968882612856702E-5</v>
      </c>
      <c r="J401" s="2">
        <v>1.2682238019663608E-5</v>
      </c>
      <c r="K401" s="2">
        <v>1.3833290493760839E-3</v>
      </c>
      <c r="L401" s="2">
        <v>0.82600941998524513</v>
      </c>
      <c r="M401" s="2">
        <v>0.17254487990123304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2.5421067329833846E-5</v>
      </c>
      <c r="X401" s="2">
        <f t="shared" si="81"/>
        <v>1.3793639467422111E-4</v>
      </c>
      <c r="Y401" s="2">
        <f t="shared" si="74"/>
        <v>8.9991762261993089E-10</v>
      </c>
      <c r="Z401" s="2">
        <v>6.8201722764946301E-4</v>
      </c>
      <c r="AA401" s="2">
        <f t="shared" si="75"/>
        <v>4.4495821682284866E-9</v>
      </c>
      <c r="AB401" s="2">
        <v>37.652177793726018</v>
      </c>
      <c r="AC401" s="2">
        <f t="shared" si="82"/>
        <v>2.4564842662895423E-4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4.8490844312485877E-5</v>
      </c>
      <c r="J402" s="2">
        <v>1.2376473289068872E-5</v>
      </c>
      <c r="K402" s="2">
        <v>1.3570071264023577E-3</v>
      </c>
      <c r="L402" s="2">
        <v>0.82603435714401208</v>
      </c>
      <c r="M402" s="2">
        <v>0.17254776841198649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2.4937158766946688E-5</v>
      </c>
      <c r="X402" s="2">
        <f t="shared" si="81"/>
        <v>1.3531067476834198E-4</v>
      </c>
      <c r="Y402" s="2">
        <f t="shared" si="74"/>
        <v>8.5669673434306824E-10</v>
      </c>
      <c r="Z402" s="2">
        <v>6.6903665996924659E-4</v>
      </c>
      <c r="AA402" s="2">
        <f t="shared" si="75"/>
        <v>4.2358928645705586E-9</v>
      </c>
      <c r="AB402" s="2">
        <v>36.934197674113733</v>
      </c>
      <c r="AC402" s="2">
        <f t="shared" si="82"/>
        <v>2.3384264831408243E-4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4.7321745457494368E-5</v>
      </c>
      <c r="J403" s="2">
        <v>1.2078080449013545E-5</v>
      </c>
      <c r="K403" s="2">
        <v>1.331179363110814E-3</v>
      </c>
      <c r="L403" s="2">
        <v>0.82605881948396997</v>
      </c>
      <c r="M403" s="2">
        <v>0.17255060132701516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2.4462339957898038E-5</v>
      </c>
      <c r="X403" s="2">
        <f t="shared" si="81"/>
        <v>1.327342764686996E-4</v>
      </c>
      <c r="Y403" s="2">
        <f t="shared" si="74"/>
        <v>8.1554758118906594E-10</v>
      </c>
      <c r="Z403" s="2">
        <v>6.56299865838662E-4</v>
      </c>
      <c r="AA403" s="2">
        <f t="shared" si="75"/>
        <v>4.0324457431735538E-9</v>
      </c>
      <c r="AB403" s="2">
        <v>36.229735582091187</v>
      </c>
      <c r="AC403" s="2">
        <f t="shared" si="82"/>
        <v>2.2260318892129927E-4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4.6180833204574259E-5</v>
      </c>
      <c r="J404" s="2">
        <v>1.1786881765558138E-5</v>
      </c>
      <c r="K404" s="2">
        <v>1.3058366517316794E-3</v>
      </c>
      <c r="L404" s="2">
        <v>0.82608281592721267</v>
      </c>
      <c r="M404" s="2">
        <v>0.172553379706088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2.3996443242690901E-5</v>
      </c>
      <c r="X404" s="2">
        <f t="shared" si="81"/>
        <v>1.302062900410481E-4</v>
      </c>
      <c r="Y404" s="2">
        <f t="shared" si="74"/>
        <v>7.7637107644317685E-10</v>
      </c>
      <c r="Z404" s="2">
        <v>6.4380235024838581E-4</v>
      </c>
      <c r="AA404" s="2">
        <f t="shared" si="75"/>
        <v>3.8387509813958532E-9</v>
      </c>
      <c r="AB404" s="2">
        <v>35.538541371413423</v>
      </c>
      <c r="AC404" s="2">
        <f t="shared" si="82"/>
        <v>2.1190293964328761E-4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4.5067427983702088E-5</v>
      </c>
      <c r="J405" s="2">
        <v>1.1502703789871992E-5</v>
      </c>
      <c r="K405" s="2">
        <v>1.2809700480114396E-3</v>
      </c>
      <c r="L405" s="2">
        <v>0.82610635523118725</v>
      </c>
      <c r="M405" s="2">
        <v>0.17255610458903017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2.3539303974584591E-5</v>
      </c>
      <c r="X405" s="2">
        <f t="shared" si="81"/>
        <v>1.2772582210126987E-4</v>
      </c>
      <c r="Y405" s="2">
        <f t="shared" si="74"/>
        <v>7.3907286064588334E-10</v>
      </c>
      <c r="Z405" s="2">
        <v>6.3153969894409864E-4</v>
      </c>
      <c r="AA405" s="2">
        <f t="shared" si="75"/>
        <v>3.6543421230828343E-9</v>
      </c>
      <c r="AB405" s="2">
        <v>34.860369412914224</v>
      </c>
      <c r="AC405" s="2">
        <f t="shared" si="82"/>
        <v>2.0171608623311115E-4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4.3980866609071792E-5</v>
      </c>
      <c r="J406" s="2">
        <v>1.1225377254920667E-5</v>
      </c>
      <c r="K406" s="2">
        <v>1.256570768390779E-3</v>
      </c>
      <c r="L406" s="2">
        <v>0.82612944599165583</v>
      </c>
      <c r="M406" s="2">
        <v>0.17255877699609187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2.3090760468580385E-5</v>
      </c>
      <c r="X406" s="2">
        <f t="shared" si="81"/>
        <v>1.2529199533585533E-4</v>
      </c>
      <c r="Y406" s="2">
        <f t="shared" si="74"/>
        <v>7.0356307672380464E-10</v>
      </c>
      <c r="Z406" s="2">
        <v>6.1950757703132001E-4</v>
      </c>
      <c r="AA406" s="2">
        <f t="shared" si="75"/>
        <v>3.4787749670798986E-9</v>
      </c>
      <c r="AB406" s="2">
        <v>34.194978515847907</v>
      </c>
      <c r="AC406" s="2">
        <f t="shared" si="82"/>
        <v>1.9201804735110228E-4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4.2920501884076469E-5</v>
      </c>
      <c r="J407" s="2">
        <v>1.0954736974644163E-5</v>
      </c>
      <c r="K407" s="2">
        <v>1.2326301872281733E-3</v>
      </c>
      <c r="L407" s="2">
        <v>0.82615209664560507</v>
      </c>
      <c r="M407" s="2">
        <v>0.17256139792831052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2.265065394924104E-5</v>
      </c>
      <c r="X407" s="2">
        <f t="shared" si="81"/>
        <v>1.2290394821876812E-4</v>
      </c>
      <c r="Y407" s="2">
        <f t="shared" si="74"/>
        <v>6.6975615573628412E-10</v>
      </c>
      <c r="Z407" s="2">
        <v>6.077017276028561E-4</v>
      </c>
      <c r="AA407" s="2">
        <f t="shared" si="75"/>
        <v>3.3116265084430737E-9</v>
      </c>
      <c r="AB407" s="2">
        <v>33.542131850523141</v>
      </c>
      <c r="AC407" s="2">
        <f t="shared" si="82"/>
        <v>1.8278541583886573E-4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4.1885702215813847E-5</v>
      </c>
      <c r="J408" s="2">
        <v>1.069062174556592E-5</v>
      </c>
      <c r="K408" s="2">
        <v>1.2091398340684869E-3</v>
      </c>
      <c r="L408" s="2">
        <v>0.82617431547410625</v>
      </c>
      <c r="M408" s="2">
        <v>0.17256396836786633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2.2218828501174848E-5</v>
      </c>
      <c r="X408" s="2">
        <f t="shared" si="81"/>
        <v>1.2056083474276837E-4</v>
      </c>
      <c r="Y408" s="2">
        <f t="shared" si="74"/>
        <v>6.3757061283940543E-10</v>
      </c>
      <c r="Z408" s="2">
        <v>5.9611797038853348E-4</v>
      </c>
      <c r="AA408" s="2">
        <f t="shared" si="75"/>
        <v>3.1524939298580749E-9</v>
      </c>
      <c r="AB408" s="2">
        <v>32.901596872209829</v>
      </c>
      <c r="AC408" s="2">
        <f t="shared" si="82"/>
        <v>1.739959027819203E-4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4.0875851238885936E-5</v>
      </c>
      <c r="J409" s="2">
        <v>1.0432874250773996E-5</v>
      </c>
      <c r="K409" s="2">
        <v>1.1860913909559254E-3</v>
      </c>
      <c r="L409" s="2">
        <v>0.82619611060512532</v>
      </c>
      <c r="M409" s="2">
        <v>0.17256648927843152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2.1795131019075598E-5</v>
      </c>
      <c r="X409" s="2">
        <f t="shared" si="81"/>
        <v>1.1826182414832619E-4</v>
      </c>
      <c r="Y409" s="2">
        <f t="shared" si="74"/>
        <v>6.0692885288980255E-10</v>
      </c>
      <c r="Z409" s="2">
        <v>5.8475220042689851E-4</v>
      </c>
      <c r="AA409" s="2">
        <f t="shared" si="75"/>
        <v>3.000993640895979E-9</v>
      </c>
      <c r="AB409" s="2">
        <v>32.273145246300139</v>
      </c>
      <c r="AC409" s="2">
        <f t="shared" si="82"/>
        <v>1.6562828422903332E-4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3.9890347448268703E-5</v>
      </c>
      <c r="J410" s="2">
        <v>1.0181340966217232E-5</v>
      </c>
      <c r="K410" s="2">
        <v>1.1634766897907029E-3</v>
      </c>
      <c r="L410" s="2">
        <v>0.82621749001628397</v>
      </c>
      <c r="M410" s="2">
        <v>0.17256896160551322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2.1379411158650719E-5</v>
      </c>
      <c r="X410" s="2">
        <f t="shared" si="81"/>
        <v>1.1600610065735454E-4</v>
      </c>
      <c r="Y410" s="2">
        <f t="shared" si="74"/>
        <v>5.7775698527486663E-10</v>
      </c>
      <c r="Z410" s="2">
        <v>5.7360038675856415E-4</v>
      </c>
      <c r="AA410" s="2">
        <f t="shared" si="75"/>
        <v>2.8567603628448949E-9</v>
      </c>
      <c r="AB410" s="2">
        <v>31.656552774704995</v>
      </c>
      <c r="AC410" s="2">
        <f t="shared" si="82"/>
        <v>1.576623504425044E-4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3.8928603841033223E-5</v>
      </c>
      <c r="J411" s="2">
        <v>9.9358720692605789E-6</v>
      </c>
      <c r="K411" s="2">
        <v>1.1412877097287952E-3</v>
      </c>
      <c r="L411" s="2">
        <v>0.82623846153757319</v>
      </c>
      <c r="M411" s="2">
        <v>0.17257138627679011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2.0971521289214756E-5</v>
      </c>
      <c r="X411" s="2">
        <f t="shared" si="81"/>
        <v>1.1379286321597827E-4</v>
      </c>
      <c r="Y411" s="2">
        <f t="shared" si="74"/>
        <v>5.4998464755349736E-10</v>
      </c>
      <c r="Z411" s="2">
        <v>5.6265857114088953E-4</v>
      </c>
      <c r="AA411" s="2">
        <f t="shared" si="75"/>
        <v>2.719446256963719E-9</v>
      </c>
      <c r="AB411" s="2">
        <v>31.051599323467705</v>
      </c>
      <c r="AC411" s="2">
        <f t="shared" si="82"/>
        <v>1.5007885755959961E-4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3.7990047566704726E-5</v>
      </c>
      <c r="J412" s="2">
        <v>9.6963213494451345E-6</v>
      </c>
      <c r="K412" s="2">
        <v>1.1195165746241463E-3</v>
      </c>
      <c r="L412" s="2">
        <v>0.82625903285401903</v>
      </c>
      <c r="M412" s="2">
        <v>0.17257376420244311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2.0571316445838761E-5</v>
      </c>
      <c r="X412" s="2">
        <f t="shared" si="81"/>
        <v>1.1162132523489354E-4</v>
      </c>
      <c r="Y412" s="2">
        <f t="shared" si="74"/>
        <v>5.2354483743372663E-10</v>
      </c>
      <c r="Z412" s="2">
        <v>5.5192286678368177E-4</v>
      </c>
      <c r="AA412" s="2">
        <f t="shared" si="75"/>
        <v>2.5887200941051848E-9</v>
      </c>
      <c r="AB412" s="2">
        <v>30.458068751576484</v>
      </c>
      <c r="AC412" s="2">
        <f t="shared" si="82"/>
        <v>1.4285948155097253E-4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3.7074119586051454E-5</v>
      </c>
      <c r="J413" s="2">
        <v>9.4625461213997203E-6</v>
      </c>
      <c r="K413" s="2">
        <v>1.098155550512715E-3</v>
      </c>
      <c r="L413" s="2">
        <v>0.82627921150830252</v>
      </c>
      <c r="M413" s="2">
        <v>0.17257609627547979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2.0178654283498076E-5</v>
      </c>
      <c r="X413" s="2">
        <f t="shared" si="81"/>
        <v>1.0949071434057073E-4</v>
      </c>
      <c r="Y413" s="2">
        <f t="shared" si="74"/>
        <v>4.9837375275872144E-10</v>
      </c>
      <c r="Z413" s="2">
        <v>5.4138945710561093E-4</v>
      </c>
      <c r="AA413" s="2">
        <f t="shared" si="75"/>
        <v>2.4642664637521055E-9</v>
      </c>
      <c r="AB413" s="2">
        <v>29.875748840957804</v>
      </c>
      <c r="AC413" s="2">
        <f t="shared" si="82"/>
        <v>1.3598677436729519E-4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3.6180274338099962E-5</v>
      </c>
      <c r="J414" s="2">
        <v>9.2344071398521412E-6</v>
      </c>
      <c r="K414" s="2">
        <v>1.0771970431377451E-3</v>
      </c>
      <c r="L414" s="2">
        <v>0.82629900490333352</v>
      </c>
      <c r="M414" s="2">
        <v>0.17257838337205328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1.9793395030998084E-5</v>
      </c>
      <c r="X414" s="2">
        <f t="shared" si="81"/>
        <v>1.0740027212525239E-4</v>
      </c>
      <c r="Y414" s="2">
        <f t="shared" si="74"/>
        <v>4.7441063906445219E-10</v>
      </c>
      <c r="Z414" s="2">
        <v>5.3105459451103533E-4</v>
      </c>
      <c r="AA414" s="2">
        <f t="shared" si="75"/>
        <v>2.3457850206029143E-9</v>
      </c>
      <c r="AB414" s="2">
        <v>29.30443122763295</v>
      </c>
      <c r="AC414" s="2">
        <f t="shared" si="82"/>
        <v>1.2944412217045828E-4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3.5307979415178604E-5</v>
      </c>
      <c r="J415" s="2">
        <v>9.0117685166894844E-6</v>
      </c>
      <c r="K415" s="2">
        <v>1.0566335955156554E-3</v>
      </c>
      <c r="L415" s="2">
        <v>0.82631842030477987</v>
      </c>
      <c r="M415" s="2">
        <v>0.17258062635177512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1.9415401446343239E-5</v>
      </c>
      <c r="X415" s="2">
        <f t="shared" si="81"/>
        <v>1.0534925390478278E-4</v>
      </c>
      <c r="Y415" s="2">
        <f t="shared" si="74"/>
        <v>4.5159764439371826E-10</v>
      </c>
      <c r="Z415" s="2">
        <v>5.20914599186936E-4</v>
      </c>
      <c r="AA415" s="2">
        <f t="shared" si="75"/>
        <v>2.2329897669302651E-9</v>
      </c>
      <c r="AB415" s="2">
        <v>28.743911334020083</v>
      </c>
      <c r="AC415" s="2">
        <f t="shared" si="82"/>
        <v>1.2321570555058346E-4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3.4456715245795598E-5</v>
      </c>
      <c r="J416" s="2">
        <v>8.7944976400180835E-6</v>
      </c>
      <c r="K416" s="2">
        <v>1.0364578855419496E-3</v>
      </c>
      <c r="L416" s="2">
        <v>0.82633746484355219</v>
      </c>
      <c r="M416" s="2">
        <v>0.17258282605802253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1.9044538772328146E-5</v>
      </c>
      <c r="X416" s="2">
        <f t="shared" si="81"/>
        <v>1.0333692847764197E-4</v>
      </c>
      <c r="Y416" s="2">
        <f t="shared" si="74"/>
        <v>4.2987968099317874E-10</v>
      </c>
      <c r="Z416" s="2">
        <v>5.1096585791966158E-4</v>
      </c>
      <c r="AA416" s="2">
        <f t="shared" si="75"/>
        <v>2.1256083690201264E-9</v>
      </c>
      <c r="AB416" s="2">
        <v>28.19398830236452</v>
      </c>
      <c r="AC416" s="2">
        <f t="shared" si="82"/>
        <v>1.1728646163475014E-4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3.3625974785162789E-5</v>
      </c>
      <c r="J417" s="2">
        <v>8.5824650951749078E-6</v>
      </c>
      <c r="K417" s="2">
        <v>1.0166627236365563E-3</v>
      </c>
      <c r="L417" s="2">
        <v>0.82635614551824554</v>
      </c>
      <c r="M417" s="2">
        <v>0.17258498331824007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1.8680674693349886E-5</v>
      </c>
      <c r="X417" s="2">
        <f t="shared" si="81"/>
        <v>1.0136257789060684E-4</v>
      </c>
      <c r="Y417" s="2">
        <f t="shared" si="74"/>
        <v>4.0920429359170758E-10</v>
      </c>
      <c r="Z417" s="2">
        <v>5.0120482293119291E-4</v>
      </c>
      <c r="AA417" s="2">
        <f t="shared" si="75"/>
        <v>2.0233815060787007E-9</v>
      </c>
      <c r="AB417" s="2">
        <v>27.654464929280145</v>
      </c>
      <c r="AC417" s="2">
        <f t="shared" si="82"/>
        <v>1.1164204799778879E-4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3.2815263213180848E-5</v>
      </c>
      <c r="J418" s="2">
        <v>8.3755445876433458E-6</v>
      </c>
      <c r="K418" s="2">
        <v>9.9724105042800991E-4</v>
      </c>
      <c r="L418" s="2">
        <v>0.82637446919753776</v>
      </c>
      <c r="M418" s="2">
        <v>0.17258709894423591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1.8323679292220341E-5</v>
      </c>
      <c r="X418" s="2">
        <f t="shared" si="81"/>
        <v>9.9425497204411721E-5</v>
      </c>
      <c r="Y418" s="2">
        <f t="shared" si="74"/>
        <v>3.8952153392101266E-10</v>
      </c>
      <c r="Z418" s="2">
        <v>4.9162801073463261E-4</v>
      </c>
      <c r="AA418" s="2">
        <f t="shared" si="75"/>
        <v>1.9260622500703262E-9</v>
      </c>
      <c r="AB418" s="2">
        <v>27.125147601384924</v>
      </c>
      <c r="AC418" s="2">
        <f t="shared" si="82"/>
        <v>1.0626880828971609E-4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3.2024097639705854E-5</v>
      </c>
      <c r="J419" s="2">
        <v>8.1736128678274692E-6</v>
      </c>
      <c r="K419" s="2">
        <v>9.7818593447589999E-4</v>
      </c>
      <c r="L419" s="2">
        <v>0.82639244262254652</v>
      </c>
      <c r="M419" s="2">
        <v>0.17258917373247254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1.7973425008754873E-5</v>
      </c>
      <c r="X419" s="2">
        <f t="shared" si="81"/>
        <v>9.752499426904795E-5</v>
      </c>
      <c r="Y419" s="2">
        <f t="shared" si="74"/>
        <v>3.7078384122232094E-10</v>
      </c>
      <c r="Z419" s="2">
        <v>4.8223200100863596E-4</v>
      </c>
      <c r="AA419" s="2">
        <f t="shared" si="75"/>
        <v>1.8334154750220391E-9</v>
      </c>
      <c r="AB419" s="2">
        <v>26.605846232013949</v>
      </c>
      <c r="AC419" s="2">
        <f t="shared" si="82"/>
        <v>1.0115373949842376E-4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3.125200681692189E-5</v>
      </c>
      <c r="J420" s="2">
        <v>7.9765496576399645E-6</v>
      </c>
      <c r="K420" s="2">
        <v>9.5949057003101091E-4</v>
      </c>
      <c r="L420" s="2">
        <v>0.82641007240914455</v>
      </c>
      <c r="M420" s="2">
        <v>0.17259120846435239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1.7629786598027941E-5</v>
      </c>
      <c r="X420" s="2">
        <f t="shared" si="81"/>
        <v>9.5660389497256011E-5</v>
      </c>
      <c r="Y420" s="2">
        <f t="shared" si="74"/>
        <v>3.5294592841003274E-10</v>
      </c>
      <c r="Z420" s="2">
        <v>4.7301343549049733E-4</v>
      </c>
      <c r="AA420" s="2">
        <f t="shared" si="75"/>
        <v>1.7452172943995965E-9</v>
      </c>
      <c r="AB420" s="2">
        <v>26.096374198993377</v>
      </c>
      <c r="AC420" s="2">
        <f t="shared" si="82"/>
        <v>9.6284460770082328E-5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3.0498530858648207E-5</v>
      </c>
      <c r="J421" s="2">
        <v>7.7842375788600007E-6</v>
      </c>
      <c r="K421" s="2">
        <v>9.4114827483259239E-4</v>
      </c>
      <c r="L421" s="2">
        <v>0.82642736505023429</v>
      </c>
      <c r="M421" s="2">
        <v>0.1725932039064981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1.7292641089738936E-5</v>
      </c>
      <c r="X421" s="2">
        <f t="shared" si="81"/>
        <v>9.3831015644041919E-5</v>
      </c>
      <c r="Y421" s="2">
        <f t="shared" si="74"/>
        <v>3.3596467365603658E-10</v>
      </c>
      <c r="Z421" s="2">
        <v>4.6396901688761278E-4</v>
      </c>
      <c r="AA421" s="2">
        <f t="shared" si="75"/>
        <v>1.6612545252253896E-9</v>
      </c>
      <c r="AB421" s="2">
        <v>25.59654828345905</v>
      </c>
      <c r="AC421" s="2">
        <f t="shared" si="82"/>
        <v>9.1649183713374377E-5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2.9763220966413813E-5</v>
      </c>
      <c r="J422" s="2">
        <v>7.5965620832183668E-6</v>
      </c>
      <c r="K422" s="2">
        <v>9.2315248794219999E-4</v>
      </c>
      <c r="L422" s="2">
        <v>0.82644432691798286</v>
      </c>
      <c r="M422" s="2">
        <v>0.1725951608110278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1.696186774857722E-5</v>
      </c>
      <c r="X422" s="2">
        <f t="shared" si="81"/>
        <v>9.2036217591615242E-5</v>
      </c>
      <c r="Y422" s="2">
        <f t="shared" si="74"/>
        <v>3.1979901713459978E-10</v>
      </c>
      <c r="Z422" s="2">
        <v>4.5509550780704162E-4</v>
      </c>
      <c r="AA422" s="2">
        <f t="shared" si="75"/>
        <v>1.5813241776715791E-9</v>
      </c>
      <c r="AB422" s="2">
        <v>25.106188609703722</v>
      </c>
      <c r="AC422" s="2">
        <f t="shared" si="82"/>
        <v>8.7236684117172948E-5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2.9045639162136301E-5</v>
      </c>
      <c r="J423" s="2">
        <v>7.4134113841682434E-6</v>
      </c>
      <c r="K423" s="2">
        <v>9.0549676761355539E-4</v>
      </c>
      <c r="L423" s="2">
        <v>0.82646096426601734</v>
      </c>
      <c r="M423" s="2">
        <v>0.17259707991582529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1.663734803447614E-5</v>
      </c>
      <c r="X423" s="2">
        <f t="shared" si="81"/>
        <v>9.0275352133724793E-5</v>
      </c>
      <c r="Y423" s="2">
        <f t="shared" si="74"/>
        <v>3.0440986266219936E-10</v>
      </c>
      <c r="Z423" s="2">
        <v>4.4638972970289305E-4</v>
      </c>
      <c r="AA423" s="2">
        <f t="shared" si="75"/>
        <v>1.5052329689214282E-9</v>
      </c>
      <c r="AB423" s="2">
        <v>24.625118586036958</v>
      </c>
      <c r="AC423" s="2">
        <f t="shared" si="82"/>
        <v>8.3036275014600593E-5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2.8345358027245723E-5</v>
      </c>
      <c r="J424" s="2">
        <v>7.2346763903009488E-6</v>
      </c>
      <c r="K424" s="2">
        <v>8.8817478919788135E-4</v>
      </c>
      <c r="L424" s="2">
        <v>0.82647728323158176</v>
      </c>
      <c r="M424" s="2">
        <v>0.17259896194480528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1.6318965564421362E-5</v>
      </c>
      <c r="X424" s="2">
        <f t="shared" si="81"/>
        <v>8.8547787768428077E-5</v>
      </c>
      <c r="Y424" s="2">
        <f t="shared" si="74"/>
        <v>2.8975998403237841E-10</v>
      </c>
      <c r="Z424" s="2">
        <v>4.3784856184126808E-4</v>
      </c>
      <c r="AA424" s="2">
        <f t="shared" si="75"/>
        <v>1.4327968601487959E-9</v>
      </c>
      <c r="AB424" s="2">
        <v>24.153164846642103</v>
      </c>
      <c r="AC424" s="2">
        <f t="shared" si="82"/>
        <v>7.9037781029576377E-5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2.7661960448098096E-5</v>
      </c>
      <c r="J425" s="2">
        <v>7.0602506403670156E-6</v>
      </c>
      <c r="K425" s="2">
        <v>8.7118034308417342E-4</v>
      </c>
      <c r="L425" s="2">
        <v>0.82649328983765591</v>
      </c>
      <c r="M425" s="2">
        <v>0.17260080760817392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1.6006606074148166E-5</v>
      </c>
      <c r="X425" s="2">
        <f t="shared" si="81"/>
        <v>8.6852904490258354E-5</v>
      </c>
      <c r="Y425" s="2">
        <f t="shared" si="74"/>
        <v>2.7581393579193006E-10</v>
      </c>
      <c r="Z425" s="2">
        <v>4.2946894028248909E-4</v>
      </c>
      <c r="AA425" s="2">
        <f t="shared" si="75"/>
        <v>1.3638406155201033E-9</v>
      </c>
      <c r="AB425" s="2">
        <v>23.690157194414748</v>
      </c>
      <c r="AC425" s="2">
        <f t="shared" si="82"/>
        <v>7.5231513944981759E-5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2.699503936752692E-5</v>
      </c>
      <c r="J426" s="2">
        <v>6.8900302398638883E-6</v>
      </c>
      <c r="K426" s="2">
        <v>8.5450733267387739E-4</v>
      </c>
      <c r="L426" s="2">
        <v>0.82650898999503675</v>
      </c>
      <c r="M426" s="2">
        <v>0.17260261760268442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1.5700157380837965E-5</v>
      </c>
      <c r="X426" s="2">
        <f t="shared" si="81"/>
        <v>8.5190093587813391E-5</v>
      </c>
      <c r="Y426" s="2">
        <f t="shared" si="74"/>
        <v>2.6253796826872153E-10</v>
      </c>
      <c r="Z426" s="2">
        <v>4.2124785688035462E-4</v>
      </c>
      <c r="AA426" s="2">
        <f t="shared" si="75"/>
        <v>1.2981973821747524E-9</v>
      </c>
      <c r="AB426" s="2">
        <v>23.235928544767564</v>
      </c>
      <c r="AC426" s="2">
        <f t="shared" si="82"/>
        <v>7.1608249434452202E-5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2.6344197542384682E-5</v>
      </c>
      <c r="J427" s="2">
        <v>6.7239137991524692E-6</v>
      </c>
      <c r="K427" s="2">
        <v>8.381497723894477E-4</v>
      </c>
      <c r="L427" s="2">
        <v>0.82652438950438334</v>
      </c>
      <c r="M427" s="2">
        <v>0.17260439261188812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1.5399509346591955E-5</v>
      </c>
      <c r="X427" s="2">
        <f t="shared" si="81"/>
        <v>8.3558757445561122E-5</v>
      </c>
      <c r="Y427" s="2">
        <f t="shared" si="74"/>
        <v>2.4989994664507261E-10</v>
      </c>
      <c r="Z427" s="2">
        <v>4.1318235829815731E-4</v>
      </c>
      <c r="AA427" s="2">
        <f t="shared" si="75"/>
        <v>1.2357082901892762E-9</v>
      </c>
      <c r="AB427" s="2">
        <v>22.790314870386297</v>
      </c>
      <c r="AC427" s="2">
        <f t="shared" si="82"/>
        <v>6.8159204902543591E-5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2.5709047306929994E-5</v>
      </c>
      <c r="J428" s="2">
        <v>6.5618023730656557E-6</v>
      </c>
      <c r="K428" s="2">
        <v>8.2210178571626787E-4</v>
      </c>
      <c r="L428" s="2">
        <v>0.82653949405822535</v>
      </c>
      <c r="M428" s="2">
        <v>0.17260613330638086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1.5104553842015811E-5</v>
      </c>
      <c r="X428" s="2">
        <f t="shared" si="81"/>
        <v>8.1958309346247786E-5</v>
      </c>
      <c r="Y428" s="2">
        <f t="shared" si="74"/>
        <v>2.3786927387409811E-10</v>
      </c>
      <c r="Z428" s="2">
        <v>4.0526954504120974E-4</v>
      </c>
      <c r="AA428" s="2">
        <f t="shared" si="75"/>
        <v>1.1762220715775672E-9</v>
      </c>
      <c r="AB428" s="2">
        <v>22.353155146922145</v>
      </c>
      <c r="AC428" s="2">
        <f t="shared" si="82"/>
        <v>6.4876018380640956E-5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2.5089210341919358E-5</v>
      </c>
      <c r="J429" s="2">
        <v>6.4035994019728985E-6</v>
      </c>
      <c r="K429" s="2">
        <v>8.0635760327742254E-4</v>
      </c>
      <c r="L429" s="2">
        <v>0.82655430924293616</v>
      </c>
      <c r="M429" s="2">
        <v>0.17260784034404497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1.4815184710803564E-5</v>
      </c>
      <c r="X429" s="2">
        <f t="shared" si="81"/>
        <v>8.0388173278727687E-5</v>
      </c>
      <c r="Y429" s="2">
        <f t="shared" si="74"/>
        <v>2.2641681727172751E-10</v>
      </c>
      <c r="Z429" s="2">
        <v>3.9750657050562332E-4</v>
      </c>
      <c r="AA429" s="2">
        <f t="shared" si="75"/>
        <v>1.1195946974242186E-9</v>
      </c>
      <c r="AB429" s="2">
        <v>21.924291299605812</v>
      </c>
      <c r="AC429" s="2">
        <f t="shared" si="82"/>
        <v>6.1750728428463432E-5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2.4484317449266087E-5</v>
      </c>
      <c r="J430" s="2">
        <v>6.2492106542656703E-6</v>
      </c>
      <c r="K430" s="2">
        <v>7.9091156094081522E-4</v>
      </c>
      <c r="L430" s="2">
        <v>0.82656884054067137</v>
      </c>
      <c r="M430" s="2">
        <v>0.17260951437028677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1.4531297735209669E-5</v>
      </c>
      <c r="X430" s="2">
        <f t="shared" si="81"/>
        <v>7.8847783750612369E-5</v>
      </c>
      <c r="Y430" s="2">
        <f t="shared" si="74"/>
        <v>2.1551483860748863E-10</v>
      </c>
      <c r="Z430" s="2">
        <v>3.8989064004308927E-4</v>
      </c>
      <c r="AA430" s="2">
        <f t="shared" si="75"/>
        <v>1.0656890322907043E-9</v>
      </c>
      <c r="AB430" s="2">
        <v>21.503568150768796</v>
      </c>
      <c r="AC430" s="2">
        <f t="shared" si="82"/>
        <v>5.8775754993393547E-5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2.3894008332132088E-5</v>
      </c>
      <c r="J431" s="2">
        <v>6.0985441702296002E-6</v>
      </c>
      <c r="K431" s="2">
        <v>7.7575809795813301E-4</v>
      </c>
      <c r="L431" s="2">
        <v>0.82658309333127233</v>
      </c>
      <c r="M431" s="2">
        <v>0.17261115601826965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1.4252790600965959E-5</v>
      </c>
      <c r="X431" s="2">
        <f t="shared" si="81"/>
        <v>7.7336585597907669E-5</v>
      </c>
      <c r="Y431" s="2">
        <f t="shared" si="74"/>
        <v>2.051369275067139E-10</v>
      </c>
      <c r="Z431" s="2">
        <v>3.824190100414161E-4</v>
      </c>
      <c r="AA431" s="2">
        <f t="shared" si="75"/>
        <v>1.0143745050748358E-9</v>
      </c>
      <c r="AB431" s="2">
        <v>21.090833368257531</v>
      </c>
      <c r="AC431" s="2">
        <f t="shared" si="82"/>
        <v>5.5943881182122952E-5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2.3317931380321612E-5</v>
      </c>
      <c r="J432" s="2">
        <v>5.9515102072698189E-6</v>
      </c>
      <c r="K432" s="2">
        <v>7.6089175513516596E-4</v>
      </c>
      <c r="L432" s="2">
        <v>0.82659707289413664</v>
      </c>
      <c r="M432" s="2">
        <v>0.17261276590914307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1.3979562864308015E-5</v>
      </c>
      <c r="X432" s="2">
        <f t="shared" si="81"/>
        <v>7.585403380609663E-5</v>
      </c>
      <c r="Y432" s="2">
        <f t="shared" si="74"/>
        <v>1.9525793804701671E-10</v>
      </c>
      <c r="Z432" s="2">
        <v>3.7508898702057767E-4</v>
      </c>
      <c r="AA432" s="2">
        <f t="shared" si="75"/>
        <v>9.6552679554262197E-10</v>
      </c>
      <c r="AB432" s="2">
        <v>20.685937414726439</v>
      </c>
      <c r="AC432" s="2">
        <f t="shared" si="82"/>
        <v>5.3248235901259148E-5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2.2755743460849045E-5</v>
      </c>
      <c r="J433" s="2">
        <v>5.8080211864569181E-6</v>
      </c>
      <c r="K433" s="2">
        <v>7.4630717303299579E-4</v>
      </c>
      <c r="L433" s="2">
        <v>0.82661078441005498</v>
      </c>
      <c r="M433" s="2">
        <v>0.17261434465226713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1.3711515918335415E-5</v>
      </c>
      <c r="X433" s="2">
        <f t="shared" si="81"/>
        <v>7.4399593327607955E-5</v>
      </c>
      <c r="Y433" s="2">
        <f t="shared" si="74"/>
        <v>1.8585392835637616E-10</v>
      </c>
      <c r="Z433" s="2">
        <v>3.6789792674403108E-4</v>
      </c>
      <c r="AA433" s="2">
        <f t="shared" si="75"/>
        <v>9.1902753578858618E-10</v>
      </c>
      <c r="AB433" s="2">
        <v>20.288733497795896</v>
      </c>
      <c r="AC433" s="2">
        <f t="shared" si="82"/>
        <v>5.0682277325590349E-5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2.2207109713556073E-5</v>
      </c>
      <c r="J434" s="2">
        <v>5.6679916403616601E-6</v>
      </c>
      <c r="K434" s="2">
        <v>7.3199909019957328E-4</v>
      </c>
      <c r="L434" s="2">
        <v>0.82662423296301568</v>
      </c>
      <c r="M434" s="2">
        <v>0.17261589284543327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1.3448552960704241E-5</v>
      </c>
      <c r="X434" s="2">
        <f t="shared" si="81"/>
        <v>7.2972738906513468E-5</v>
      </c>
      <c r="Y434" s="2">
        <f t="shared" si="74"/>
        <v>1.7690210309950459E-10</v>
      </c>
      <c r="Z434" s="2">
        <v>3.6084323334506805E-4</v>
      </c>
      <c r="AA434" s="2">
        <f t="shared" si="75"/>
        <v>8.7476402591584882E-10</v>
      </c>
      <c r="AB434" s="2">
        <v>19.899077521061376</v>
      </c>
      <c r="AC434" s="2">
        <f t="shared" si="82"/>
        <v>4.8239777154665976E-5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2.1671703351656448E-5</v>
      </c>
      <c r="J435" s="2">
        <v>5.5313381621473812E-6</v>
      </c>
      <c r="K435" s="2">
        <v>7.1796234143121202E-4</v>
      </c>
      <c r="L435" s="2">
        <v>0.82663742354197678</v>
      </c>
      <c r="M435" s="2">
        <v>0.17261741107508066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1.3190578961097543E-5</v>
      </c>
      <c r="X435" s="2">
        <f t="shared" si="81"/>
        <v>7.157295490202064E-5</v>
      </c>
      <c r="Y435" s="2">
        <f t="shared" si="74"/>
        <v>1.6838075869391181E-10</v>
      </c>
      <c r="Z435" s="2">
        <v>3.5392235846796327E-4</v>
      </c>
      <c r="AA435" s="2">
        <f t="shared" si="75"/>
        <v>8.3262896326070003E-10</v>
      </c>
      <c r="AB435" s="2">
        <v>19.516828035940396</v>
      </c>
      <c r="AC435" s="2">
        <f t="shared" si="82"/>
        <v>4.5914805620208864E-5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2.1149205467089537E-5</v>
      </c>
      <c r="J436" s="2">
        <v>5.3979793558897586E-6</v>
      </c>
      <c r="K436" s="2">
        <v>7.0419185606353089E-4</v>
      </c>
      <c r="L436" s="2">
        <v>0.82665036104260714</v>
      </c>
      <c r="M436" s="2">
        <v>0.17261889991650883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1.2937500630361143E-5</v>
      </c>
      <c r="X436" s="2">
        <f t="shared" si="81"/>
        <v>7.0199735121001422E-5</v>
      </c>
      <c r="Y436" s="2">
        <f t="shared" si="74"/>
        <v>1.6026923115112691E-10</v>
      </c>
      <c r="Z436" s="2">
        <v>3.4713280042368918E-4</v>
      </c>
      <c r="AA436" s="2">
        <f t="shared" si="75"/>
        <v>7.925201845184484E-10</v>
      </c>
      <c r="AB436" s="2">
        <v>19.141846194343749</v>
      </c>
      <c r="AC436" s="2">
        <f t="shared" si="82"/>
        <v>4.3701717208656519E-5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2.0639304840566771E-5</v>
      </c>
      <c r="J437" s="2">
        <v>5.2678357880943514E-6</v>
      </c>
      <c r="K437" s="2">
        <v>6.9068265629138427E-4</v>
      </c>
      <c r="L437" s="2">
        <v>0.82666305026899611</v>
      </c>
      <c r="M437" s="2">
        <v>0.17262035993408636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1.2689226388973296E-5</v>
      </c>
      <c r="X437" s="2">
        <f t="shared" si="81"/>
        <v>6.885258264690659E-5</v>
      </c>
      <c r="Y437" s="2">
        <f t="shared" si="74"/>
        <v>1.5254784638815995E-10</v>
      </c>
      <c r="Z437" s="2">
        <v>3.4047210335996851E-4</v>
      </c>
      <c r="AA437" s="2">
        <f t="shared" si="75"/>
        <v>7.5434042015769869E-10</v>
      </c>
      <c r="AB437" s="2">
        <v>18.773995702158018</v>
      </c>
      <c r="AC437" s="2">
        <f t="shared" si="82"/>
        <v>4.1595137064817819E-5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2.0141697756197767E-5</v>
      </c>
      <c r="J438" s="2">
        <v>5.1408299403830416E-6</v>
      </c>
      <c r="K438" s="2">
        <v>6.7742985551732507E-4</v>
      </c>
      <c r="L438" s="2">
        <v>0.82667549593533307</v>
      </c>
      <c r="M438" s="2">
        <v>0.17262179168145558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1.244566633695765E-5</v>
      </c>
      <c r="X438" s="2">
        <f t="shared" si="81"/>
        <v>6.7531009676511424E-5</v>
      </c>
      <c r="Y438" s="2">
        <f t="shared" si="74"/>
        <v>1.4519787291892137E-10</v>
      </c>
      <c r="Z438" s="2">
        <v>3.3393785644543901E-4</v>
      </c>
      <c r="AA438" s="2">
        <f t="shared" si="75"/>
        <v>7.1799706053923536E-10</v>
      </c>
      <c r="AB438" s="2">
        <v>18.413142773526303</v>
      </c>
      <c r="AC438" s="2">
        <f t="shared" si="82"/>
        <v>3.9589948044244024E-5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1.9656087820585805E-5</v>
      </c>
      <c r="J439" s="2">
        <v>5.0168861633211857E-6</v>
      </c>
      <c r="K439" s="2">
        <v>6.6442865672815276E-4</v>
      </c>
      <c r="L439" s="2">
        <v>0.82668770266755676</v>
      </c>
      <c r="M439" s="2">
        <v>0.17262319570173373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1.2206732223685179E-5</v>
      </c>
      <c r="X439" s="2">
        <f t="shared" si="81"/>
        <v>6.6234537356059026E-5</v>
      </c>
      <c r="Y439" s="2">
        <f t="shared" si="74"/>
        <v>1.3820147679322854E-10</v>
      </c>
      <c r="Z439" s="2">
        <v>3.2752769306770775E-4</v>
      </c>
      <c r="AA439" s="2">
        <f t="shared" si="75"/>
        <v>6.8340193318336432E-10</v>
      </c>
      <c r="AB439" s="2">
        <v>18.059156085914434</v>
      </c>
      <c r="AC439" s="2">
        <f t="shared" si="82"/>
        <v>3.7681278383451769E-5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1.9182185786284818E-5</v>
      </c>
      <c r="J440" s="2">
        <v>4.8959306313579831E-6</v>
      </c>
      <c r="K440" s="2">
        <v>6.516743508991024E-4</v>
      </c>
      <c r="L440" s="2">
        <v>0.82669967500497554</v>
      </c>
      <c r="M440" s="2">
        <v>0.17262457252771024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1.1972337418786339E-5</v>
      </c>
      <c r="X440" s="2">
        <f t="shared" si="81"/>
        <v>6.4962695623427695E-5</v>
      </c>
      <c r="Y440" s="2">
        <f t="shared" si="74"/>
        <v>1.3154167869125337E-10</v>
      </c>
      <c r="Z440" s="2">
        <v>3.212392900450763E-4</v>
      </c>
      <c r="AA440" s="2">
        <f t="shared" si="75"/>
        <v>6.5047109065586161E-10</v>
      </c>
      <c r="AB440" s="2">
        <v>17.711906735950063</v>
      </c>
      <c r="AC440" s="2">
        <f t="shared" si="82"/>
        <v>3.5864489958596597E-5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1.8719709379512795E-5</v>
      </c>
      <c r="J441" s="2">
        <v>4.7778912988532146E-6</v>
      </c>
      <c r="K441" s="2">
        <v>6.391623154252394E-4</v>
      </c>
      <c r="L441" s="2">
        <v>0.82671141740185838</v>
      </c>
      <c r="M441" s="2">
        <v>0.17262592268204049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1.1742396882841177E-5</v>
      </c>
      <c r="X441" s="2">
        <f t="shared" si="81"/>
        <v>6.3715023049093608E-5</v>
      </c>
      <c r="Y441" s="2">
        <f t="shared" si="74"/>
        <v>1.252023130557437E-10</v>
      </c>
      <c r="Z441" s="2">
        <v>3.1507036685171955E-4</v>
      </c>
      <c r="AA441" s="2">
        <f t="shared" si="75"/>
        <v>6.191246085677776E-10</v>
      </c>
      <c r="AB441" s="2">
        <v>17.37126819602214</v>
      </c>
      <c r="AC441" s="2">
        <f t="shared" si="82"/>
        <v>3.4135167104590545E-5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1.8268383132018958E-5</v>
      </c>
      <c r="J442" s="2">
        <v>4.6626978571641639E-6</v>
      </c>
      <c r="K442" s="2">
        <v>6.2688801257962802E-4</v>
      </c>
      <c r="L442" s="2">
        <v>0.82672293422899767</v>
      </c>
      <c r="M442" s="2">
        <v>0.17262724667743598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1.1516827139290697E-5</v>
      </c>
      <c r="X442" s="2">
        <f t="shared" si="81"/>
        <v>6.2491066683719983E-5</v>
      </c>
      <c r="Y442" s="2">
        <f t="shared" si="74"/>
        <v>1.1916798918141693E-10</v>
      </c>
      <c r="Z442" s="2">
        <v>3.090186848561053E-4</v>
      </c>
      <c r="AA442" s="2">
        <f t="shared" si="75"/>
        <v>5.8928639320828937E-10</v>
      </c>
      <c r="AB442" s="2">
        <v>17.037116271628619</v>
      </c>
      <c r="AC442" s="2">
        <f t="shared" si="82"/>
        <v>3.2489105967987979E-5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1.7827938217004552E-5</v>
      </c>
      <c r="J443" s="2">
        <v>4.550281692767159E-6</v>
      </c>
      <c r="K443" s="2">
        <v>6.1484698799784917E-4</v>
      </c>
      <c r="L443" s="2">
        <v>0.82673422977524391</v>
      </c>
      <c r="M443" s="2">
        <v>0.17262854501685093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1.1295546246237187E-5</v>
      </c>
      <c r="X443" s="2">
        <f t="shared" si="81"/>
        <v>6.1290381905143744E-5</v>
      </c>
      <c r="Y443" s="2">
        <f t="shared" si="74"/>
        <v>1.1342405415391153E-10</v>
      </c>
      <c r="Z443" s="2">
        <v>3.0308204657244364E-4</v>
      </c>
      <c r="AA443" s="2">
        <f t="shared" si="75"/>
        <v>5.6088399835253991E-10</v>
      </c>
      <c r="AB443" s="2">
        <v>16.709329059460213</v>
      </c>
      <c r="AC443" s="2">
        <f t="shared" si="82"/>
        <v>3.092230436822725E-5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1.7398112288999569E-5</v>
      </c>
      <c r="J444" s="2">
        <v>4.4405758463887917E-6</v>
      </c>
      <c r="K444" s="2">
        <v>6.0303486918844942E-4</v>
      </c>
      <c r="L444" s="2">
        <v>0.82674530824901304</v>
      </c>
      <c r="M444" s="2">
        <v>0.17262981819366555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1.1078473769132735E-5</v>
      </c>
      <c r="X444" s="2">
        <f t="shared" si="81"/>
        <v>6.0112532270181696E-5</v>
      </c>
      <c r="Y444" s="2">
        <f t="shared" si="74"/>
        <v>1.079565575611292E-10</v>
      </c>
      <c r="Z444" s="2">
        <v>2.9725829492495908E-4</v>
      </c>
      <c r="AA444" s="2">
        <f t="shared" si="75"/>
        <v>5.338484508081174E-10</v>
      </c>
      <c r="AB444" s="2">
        <v>16.387786906208355</v>
      </c>
      <c r="AC444" s="2">
        <f t="shared" si="82"/>
        <v>2.9430952143022308E-5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1.6978649327599955E-5</v>
      </c>
      <c r="J445" s="2">
        <v>4.3335149731224684E-6</v>
      </c>
      <c r="K445" s="2">
        <v>5.9144736406890636E-4</v>
      </c>
      <c r="L445" s="2">
        <v>0.82675617377976696</v>
      </c>
      <c r="M445" s="2">
        <v>0.17263106669186581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1.0865530753911834E-5</v>
      </c>
      <c r="X445" s="2">
        <f t="shared" si="81"/>
        <v>5.895708936884617E-5</v>
      </c>
      <c r="Y445" s="2">
        <f t="shared" si="74"/>
        <v>1.0275221788786815E-10</v>
      </c>
      <c r="Z445" s="2">
        <v>2.9154531252477997E-4</v>
      </c>
      <c r="AA445" s="2">
        <f t="shared" si="75"/>
        <v>5.0811408428453573E-10</v>
      </c>
      <c r="AB445" s="2">
        <v>16.072372368085631</v>
      </c>
      <c r="AC445" s="2">
        <f t="shared" si="82"/>
        <v>2.80114219548489E-5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1.6569299484972273E-5</v>
      </c>
      <c r="J446" s="2">
        <v>4.2290353035065379E-6</v>
      </c>
      <c r="K446" s="2">
        <v>5.800802595267038E-4</v>
      </c>
      <c r="L446" s="2">
        <v>0.82676683041946708</v>
      </c>
      <c r="M446" s="2">
        <v>0.1726322909862201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1.0656639700123982E-5</v>
      </c>
      <c r="X446" s="2">
        <f t="shared" si="81"/>
        <v>5.7823632678560798E-5</v>
      </c>
      <c r="Y446" s="2">
        <f t="shared" si="74"/>
        <v>9.7798390509706899E-11</v>
      </c>
      <c r="Z446" s="2">
        <v>2.8594102095924362E-4</v>
      </c>
      <c r="AA446" s="2">
        <f t="shared" si="75"/>
        <v>4.8361838118975161E-10</v>
      </c>
      <c r="AB446" s="2">
        <v>15.762970171047051</v>
      </c>
      <c r="AC446" s="2">
        <f t="shared" si="82"/>
        <v>2.6660260536562511E-5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1.6169818937035007E-5</v>
      </c>
      <c r="J447" s="2">
        <v>4.1270746055408169E-6</v>
      </c>
      <c r="K447" s="2">
        <v>5.6892942000511524E-4</v>
      </c>
      <c r="L447" s="2">
        <v>0.82677728214400237</v>
      </c>
      <c r="M447" s="2">
        <v>0.17263349154245231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1.0451724535287532E-5</v>
      </c>
      <c r="X447" s="2">
        <f t="shared" si="81"/>
        <v>5.6711749425002761E-5</v>
      </c>
      <c r="Y447" s="2">
        <f t="shared" si="74"/>
        <v>9.3083037221666754E-11</v>
      </c>
      <c r="Z447" s="2">
        <v>2.8044338009341867E-4</v>
      </c>
      <c r="AA447" s="2">
        <f t="shared" si="75"/>
        <v>4.6030182197653928E-10</v>
      </c>
      <c r="AB447" s="2">
        <v>15.459467171700835</v>
      </c>
      <c r="AC447" s="2">
        <f t="shared" si="82"/>
        <v>2.5374180355228813E-5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1.5779969738227801E-5</v>
      </c>
      <c r="J448" s="2">
        <v>4.0275721476188805E-6</v>
      </c>
      <c r="K448" s="2">
        <v>5.5799078611329833E-4</v>
      </c>
      <c r="L448" s="2">
        <v>0.82678753285459117</v>
      </c>
      <c r="M448" s="2">
        <v>0.17263466881741202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1.025071058879945E-5</v>
      </c>
      <c r="X448" s="2">
        <f t="shared" si="81"/>
        <v>5.562103444053542E-5</v>
      </c>
      <c r="Y448" s="2">
        <f t="shared" si="74"/>
        <v>8.8594697213165237E-11</v>
      </c>
      <c r="Z448" s="2">
        <v>2.7505038738364691E-4</v>
      </c>
      <c r="AA448" s="2">
        <f t="shared" si="75"/>
        <v>4.3810774167945211E-10</v>
      </c>
      <c r="AB448" s="2">
        <v>15.161752318897411</v>
      </c>
      <c r="AC448" s="2">
        <f t="shared" si="82"/>
        <v>2.4150051674241957E-5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1.5399519679782181E-5</v>
      </c>
      <c r="J449" s="2">
        <v>3.9304686623540445E-6</v>
      </c>
      <c r="K449" s="2">
        <v>5.4726037326031094E-4</v>
      </c>
      <c r="L449" s="2">
        <v>0.82679758637915846</v>
      </c>
      <c r="M449" s="2">
        <v>0.17263582325924137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1.0053524567288363E-5</v>
      </c>
      <c r="X449" s="2">
        <f t="shared" si="81"/>
        <v>5.4551090030472349E-5</v>
      </c>
      <c r="Y449" s="2">
        <f t="shared" si="74"/>
        <v>8.4322459437567743E-11</v>
      </c>
      <c r="Z449" s="2">
        <v>2.6976007720291308E-4</v>
      </c>
      <c r="AA449" s="2">
        <f t="shared" si="75"/>
        <v>4.1698219330010367E-10</v>
      </c>
      <c r="AB449" s="2">
        <v>14.869716615985624</v>
      </c>
      <c r="AC449" s="2">
        <f t="shared" si="82"/>
        <v>2.298489499475026E-5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1.5028242151409329E-5</v>
      </c>
      <c r="J450" s="2">
        <v>3.8357063112774949E-6</v>
      </c>
      <c r="K450" s="2">
        <v>5.367342703126622E-4</v>
      </c>
      <c r="L450" s="2">
        <v>0.82680744647368798</v>
      </c>
      <c r="M450" s="2">
        <v>0.17263695530753892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9.8600945295235221E-6</v>
      </c>
      <c r="X450" s="2">
        <f t="shared" si="81"/>
        <v>5.3501525836931664E-5</v>
      </c>
      <c r="Y450" s="2">
        <f t="shared" si="74"/>
        <v>8.0255936293263298E-11</v>
      </c>
      <c r="Z450" s="2">
        <v>2.6457052017784958E-4</v>
      </c>
      <c r="AA450" s="2">
        <f t="shared" si="75"/>
        <v>3.9687381771478033E-10</v>
      </c>
      <c r="AB450" s="2">
        <v>14.583253083725138</v>
      </c>
      <c r="AC450" s="2">
        <f t="shared" si="82"/>
        <v>2.1875873858312798E-5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1.4665916006322517E-5</v>
      </c>
      <c r="J451" s="2">
        <v>3.7432286503875281E-6</v>
      </c>
      <c r="K451" s="2">
        <v>5.2640863827502053E-4</v>
      </c>
      <c r="L451" s="2">
        <v>0.82681711682355008</v>
      </c>
      <c r="M451" s="2">
        <v>0.17263806539352047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9.6703498621009132E-6</v>
      </c>
      <c r="X451" s="2">
        <f t="shared" si="81"/>
        <v>5.2471958706907271E-5</v>
      </c>
      <c r="Y451" s="2">
        <f t="shared" ref="Y451:Y503" si="86">X451*Q451</f>
        <v>7.6385238564698689E-11</v>
      </c>
      <c r="Z451" s="2">
        <v>2.5947982253719028E-4</v>
      </c>
      <c r="AA451" s="2">
        <f t="shared" ref="AA451:AA503" si="87">Z451*Q451</f>
        <v>3.7773371979384201E-10</v>
      </c>
      <c r="AB451" s="2">
        <v>14.302256723844399</v>
      </c>
      <c r="AC451" s="2">
        <f t="shared" si="82"/>
        <v>2.0820287993568057E-5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1.4312325429513804E-5</v>
      </c>
      <c r="J452" s="2">
        <v>3.6529805965293972E-6</v>
      </c>
      <c r="K452" s="2">
        <v>5.1627970899370307E-4</v>
      </c>
      <c r="L452" s="2">
        <v>0.82682660104480565</v>
      </c>
      <c r="M452" s="2">
        <v>0.17263915394017684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03" si="91">(1/r_H)*(1 - EXP(-r_H*LOOKUP(U452,$A$18:$B$38)))</f>
        <v>5.4260662184054196</v>
      </c>
      <c r="W452" s="2">
        <f t="shared" ref="W452:W503" si="92">L452-L451</f>
        <v>9.4842212555734662E-6</v>
      </c>
      <c r="X452" s="2">
        <f t="shared" ref="X452:X503" si="93">W452*V452</f>
        <v>5.1462012562749821E-5</v>
      </c>
      <c r="Y452" s="2">
        <f t="shared" si="86"/>
        <v>7.2700951560397137E-11</v>
      </c>
      <c r="Z452" s="2">
        <v>2.5448612547148629E-4</v>
      </c>
      <c r="AA452" s="2">
        <f t="shared" si="87"/>
        <v>3.5951535043710445E-10</v>
      </c>
      <c r="AB452" s="2">
        <v>14.026624483233482</v>
      </c>
      <c r="AC452" s="2">
        <f t="shared" ref="AC452:AC503" si="94">AB452*S452</f>
        <v>1.9815566790513967E-5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1.396725980920655E-5</v>
      </c>
      <c r="J453" s="2">
        <v>3.5649083945857192E-6</v>
      </c>
      <c r="K453" s="2">
        <v>5.0634378388257856E-4</v>
      </c>
      <c r="L453" s="2">
        <v>0.82683590268548701</v>
      </c>
      <c r="M453" s="2">
        <v>0.17264022136242882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9.301640681358414E-6</v>
      </c>
      <c r="X453" s="2">
        <f t="shared" si="93"/>
        <v>5.0471318276864457E-5</v>
      </c>
      <c r="Y453" s="2">
        <f t="shared" si="86"/>
        <v>6.919411239345044E-11</v>
      </c>
      <c r="Z453" s="2">
        <v>2.4958760450390245E-4</v>
      </c>
      <c r="AA453" s="2">
        <f t="shared" si="87"/>
        <v>3.4217439424346232E-10</v>
      </c>
      <c r="AB453" s="2">
        <v>13.756255218761407</v>
      </c>
      <c r="AC453" s="2">
        <f t="shared" si="94"/>
        <v>1.8859263086779433E-5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1.363051361140715E-5</v>
      </c>
      <c r="J454" s="2">
        <v>3.4789595854579178E-6</v>
      </c>
      <c r="K454" s="2">
        <v>4.9659723267101851E-4</v>
      </c>
      <c r="L454" s="2">
        <v>0.8268450252268551</v>
      </c>
      <c r="M454" s="2">
        <v>0.17264126806727925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9.1225413680895429E-6</v>
      </c>
      <c r="X454" s="2">
        <f t="shared" si="93"/>
        <v>4.9499513543396631E-5</v>
      </c>
      <c r="Y454" s="2">
        <f t="shared" si="86"/>
        <v>6.5856188340060143E-11</v>
      </c>
      <c r="Z454" s="2">
        <v>2.4478246887191262E-4</v>
      </c>
      <c r="AA454" s="2">
        <f t="shared" si="87"/>
        <v>3.2566866254636348E-10</v>
      </c>
      <c r="AB454" s="2">
        <v>13.49104966270764</v>
      </c>
      <c r="AC454" s="2">
        <f t="shared" si="94"/>
        <v>1.7949047251008858E-5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1.3301886257481306E-5</v>
      </c>
      <c r="J455" s="2">
        <v>3.3950829748196219E-6</v>
      </c>
      <c r="K455" s="2">
        <v>4.8703649217354047E-4</v>
      </c>
      <c r="L455" s="2">
        <v>0.82685397208463418</v>
      </c>
      <c r="M455" s="2">
        <v>0.17264229445396218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8.9468577790796644E-6</v>
      </c>
      <c r="X455" s="2">
        <f t="shared" si="93"/>
        <v>4.8546242755941907E-5</v>
      </c>
      <c r="Y455" s="2">
        <f t="shared" si="86"/>
        <v>6.2679056237609991E-11</v>
      </c>
      <c r="Z455" s="2">
        <v>2.4006896091971846E-4</v>
      </c>
      <c r="AA455" s="2">
        <f t="shared" si="87"/>
        <v>3.0995799155949899E-10</v>
      </c>
      <c r="AB455" s="2">
        <v>13.230910388797669</v>
      </c>
      <c r="AC455" s="2">
        <f t="shared" si="94"/>
        <v>1.7082701549188862E-5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1.2981182004681888E-5</v>
      </c>
      <c r="J456" s="2">
        <v>3.31322860262341E-6</v>
      </c>
      <c r="K456" s="2">
        <v>4.7765806508078836E-4</v>
      </c>
      <c r="L456" s="2">
        <v>0.82686274661022474</v>
      </c>
      <c r="M456" s="2">
        <v>0.17264330091408936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8.7745255905602448E-6</v>
      </c>
      <c r="X456" s="2">
        <f t="shared" si="93"/>
        <v>4.761115688947281E-5</v>
      </c>
      <c r="Y456" s="2">
        <f t="shared" si="86"/>
        <v>5.9654982869682047E-11</v>
      </c>
      <c r="Z456" s="2">
        <v>2.3544535550121509E-4</v>
      </c>
      <c r="AA456" s="2">
        <f t="shared" si="87"/>
        <v>2.9500414538922392E-10</v>
      </c>
      <c r="AB456" s="2">
        <v>12.975741778832624</v>
      </c>
      <c r="AC456" s="2">
        <f t="shared" si="94"/>
        <v>1.6258114780420936E-5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1.2668209829557226E-5</v>
      </c>
      <c r="J457" s="2">
        <v>3.2333477133427347E-6</v>
      </c>
      <c r="K457" s="2">
        <v>4.6845851877150237E-4</v>
      </c>
      <c r="L457" s="2">
        <v>0.82687135209189377</v>
      </c>
      <c r="M457" s="2">
        <v>0.17264428783179406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8.6054816690328551E-6</v>
      </c>
      <c r="X457" s="2">
        <f t="shared" si="93"/>
        <v>4.6693913377446263E-5</v>
      </c>
      <c r="Y457" s="2">
        <f t="shared" si="86"/>
        <v>5.6776606279627083E-11</v>
      </c>
      <c r="Z457" s="2">
        <v>2.3090995939333217E-4</v>
      </c>
      <c r="AA457" s="2">
        <f t="shared" si="87"/>
        <v>2.8077072368177921E-10</v>
      </c>
      <c r="AB457" s="2">
        <v>12.725449989903161</v>
      </c>
      <c r="AC457" s="2">
        <f t="shared" si="94"/>
        <v>1.5473277169285118E-5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1.2362783314170402E-5</v>
      </c>
      <c r="J458" s="2">
        <v>3.1553927269313089E-6</v>
      </c>
      <c r="K458" s="2">
        <v>4.594344841451357E-4</v>
      </c>
      <c r="L458" s="2">
        <v>0.82687979175594395</v>
      </c>
      <c r="M458" s="2">
        <v>0.17264525558387203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8.4396640501749332E-6</v>
      </c>
      <c r="X458" s="2">
        <f t="shared" si="93"/>
        <v>4.5794175997344867E-5</v>
      </c>
      <c r="Y458" s="2">
        <f t="shared" si="86"/>
        <v>5.4036917985481177E-11</v>
      </c>
      <c r="Z458" s="2">
        <v>2.2646111071958022E-4</v>
      </c>
      <c r="AA458" s="2">
        <f t="shared" si="87"/>
        <v>2.6722307368440127E-10</v>
      </c>
      <c r="AB458" s="2">
        <v>12.479942922177907</v>
      </c>
      <c r="AC458" s="2">
        <f t="shared" si="94"/>
        <v>1.4726275502551112E-5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1.2064720535061746E-5</v>
      </c>
      <c r="J459" s="2">
        <v>3.0793172104826485E-6</v>
      </c>
      <c r="K459" s="2">
        <v>4.505826544747797E-4</v>
      </c>
      <c r="L459" s="2">
        <v>0.82688806876786181</v>
      </c>
      <c r="M459" s="2">
        <v>0.17264620453992005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8.2770119178565693E-6</v>
      </c>
      <c r="X459" s="2">
        <f t="shared" si="93"/>
        <v>4.4911614756820581E-5</v>
      </c>
      <c r="Y459" s="2">
        <f t="shared" si="86"/>
        <v>5.1429246043084763E-11</v>
      </c>
      <c r="Z459" s="2">
        <v>2.2209717838363483E-4</v>
      </c>
      <c r="AA459" s="2">
        <f t="shared" si="87"/>
        <v>2.5432820650992459E-10</v>
      </c>
      <c r="AB459" s="2">
        <v>12.239130187256897</v>
      </c>
      <c r="AC459" s="2">
        <f t="shared" si="94"/>
        <v>1.4015288498576834E-5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1.1773843954888417E-5</v>
      </c>
      <c r="J460" s="2">
        <v>3.0050758505728989E-6</v>
      </c>
      <c r="K460" s="2">
        <v>4.4189978428006455E-4</v>
      </c>
      <c r="L460" s="2">
        <v>0.82689618623344485</v>
      </c>
      <c r="M460" s="2">
        <v>0.17264713506247176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8.1174655830462683E-6</v>
      </c>
      <c r="X460" s="2">
        <f t="shared" si="93"/>
        <v>4.4045905779236008E-5</v>
      </c>
      <c r="Y460" s="2">
        <f t="shared" si="86"/>
        <v>4.8947238915943934E-11</v>
      </c>
      <c r="Z460" s="2">
        <v>2.1781656151279412E-4</v>
      </c>
      <c r="AA460" s="2">
        <f t="shared" si="87"/>
        <v>2.4205471740445292E-10</v>
      </c>
      <c r="AB460" s="2">
        <v>12.002923077080686</v>
      </c>
      <c r="AC460" s="2">
        <f t="shared" si="94"/>
        <v>1.3338582398287913E-5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1.1489980316676524E-5</v>
      </c>
      <c r="J461" s="2">
        <v>2.9326244262704601E-6</v>
      </c>
      <c r="K461" s="2">
        <v>4.3338268821970725E-4</v>
      </c>
      <c r="L461" s="2">
        <v>0.82690414719990835</v>
      </c>
      <c r="M461" s="2">
        <v>0.17264804750713111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7.9609664634938682E-6</v>
      </c>
      <c r="X461" s="2">
        <f t="shared" si="93"/>
        <v>4.3196731193422539E-5</v>
      </c>
      <c r="Y461" s="2">
        <f t="shared" si="86"/>
        <v>4.6584850119066624E-11</v>
      </c>
      <c r="Z461" s="2">
        <v>2.1361768891114654E-4</v>
      </c>
      <c r="AA461" s="2">
        <f t="shared" si="87"/>
        <v>2.3037270982722945E-10</v>
      </c>
      <c r="AB461" s="2">
        <v>11.771234533385776</v>
      </c>
      <c r="AC461" s="2">
        <f t="shared" si="94"/>
        <v>1.2694506767161474E-5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1.1212960540622787E-5</v>
      </c>
      <c r="J462" s="2">
        <v>2.8619197827963495E-6</v>
      </c>
      <c r="K462" s="2">
        <v>4.250282400033838E-4</v>
      </c>
      <c r="L462" s="2">
        <v>0.82691195465697209</v>
      </c>
      <c r="M462" s="2">
        <v>0.17264894222270322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7.8074570637465257E-6</v>
      </c>
      <c r="X462" s="2">
        <f t="shared" si="93"/>
        <v>4.2363779025245788E-5</v>
      </c>
      <c r="Y462" s="2">
        <f t="shared" si="86"/>
        <v>4.4336323596963817E-11</v>
      </c>
      <c r="Z462" s="2">
        <v>2.0949901852228972E-4</v>
      </c>
      <c r="AA462" s="2">
        <f t="shared" si="87"/>
        <v>2.1925372316089462E-10</v>
      </c>
      <c r="AB462" s="2">
        <v>11.543979117697349</v>
      </c>
      <c r="AC462" s="2">
        <f t="shared" si="94"/>
        <v>1.2081490498140305E-5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1.094261962338428E-5</v>
      </c>
      <c r="J463" s="2">
        <v>2.7929198058195981E-6</v>
      </c>
      <c r="K463" s="2">
        <v>4.1683337132260669E-4</v>
      </c>
      <c r="L463" s="2">
        <v>0.82691961153792748</v>
      </c>
      <c r="M463" s="2">
        <v>0.1726498195513228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7.6568809553867467E-6</v>
      </c>
      <c r="X463" s="2">
        <f t="shared" si="93"/>
        <v>4.1546743090375838E-5</v>
      </c>
      <c r="Y463" s="2">
        <f t="shared" si="86"/>
        <v>4.2196179800241031E-11</v>
      </c>
      <c r="Z463" s="2">
        <v>2.0545903690144171E-4</v>
      </c>
      <c r="AA463" s="2">
        <f t="shared" si="87"/>
        <v>2.0867066387896653E-10</v>
      </c>
      <c r="AB463" s="2">
        <v>11.321072981850262</v>
      </c>
      <c r="AC463" s="2">
        <f t="shared" si="94"/>
        <v>1.149803800588315E-5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1.067879653979627E-5</v>
      </c>
      <c r="J464" s="2">
        <v>2.7255833963723812E-6</v>
      </c>
      <c r="K464" s="2">
        <v>4.0879507080029428E-4</v>
      </c>
      <c r="L464" s="2">
        <v>0.8269271207206853</v>
      </c>
      <c r="M464" s="2">
        <v>0.17265067982858029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7.5091827578255277E-6</v>
      </c>
      <c r="X464" s="2">
        <f t="shared" si="93"/>
        <v>4.0745322890069544E-5</v>
      </c>
      <c r="Y464" s="2">
        <f t="shared" si="86"/>
        <v>4.0159202429381053E-11</v>
      </c>
      <c r="Z464" s="2">
        <v>2.0149625869679024E-4</v>
      </c>
      <c r="AA464" s="2">
        <f t="shared" si="87"/>
        <v>1.9859774000562644E-10</v>
      </c>
      <c r="AB464" s="2">
        <v>11.102433839029496</v>
      </c>
      <c r="AC464" s="2">
        <f t="shared" si="94"/>
        <v>1.0942725603214252E-5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1.0421334146959599E-5</v>
      </c>
      <c r="J465" s="2">
        <v>2.6598704463699343E-6</v>
      </c>
      <c r="K465" s="2">
        <v>4.0091038295872271E-4</v>
      </c>
      <c r="L465" s="2">
        <v>0.82693448502880451</v>
      </c>
      <c r="M465" s="2">
        <v>0.17265152338364551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7.3643081192065196E-6</v>
      </c>
      <c r="X465" s="2">
        <f t="shared" si="93"/>
        <v>3.9959223507555245E-5</v>
      </c>
      <c r="Y465" s="2">
        <f t="shared" si="86"/>
        <v>3.8220425811424087E-11</v>
      </c>
      <c r="Z465" s="2">
        <v>1.9760922613992624E-4</v>
      </c>
      <c r="AA465" s="2">
        <f t="shared" si="87"/>
        <v>1.8901039871072461E-10</v>
      </c>
      <c r="AB465" s="2">
        <v>10.887980935321352</v>
      </c>
      <c r="AC465" s="2">
        <f t="shared" si="94"/>
        <v>1.0414198051069929E-5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1.0170079090640498E-5</v>
      </c>
      <c r="J466" s="2">
        <v>2.5957418147206783E-6</v>
      </c>
      <c r="K466" s="2">
        <v>3.9317640720555613E-4</v>
      </c>
      <c r="L466" s="2">
        <v>0.82694170723250204</v>
      </c>
      <c r="M466" s="2">
        <v>0.17265235053938915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7.2222036975322368E-6</v>
      </c>
      <c r="X466" s="2">
        <f t="shared" si="93"/>
        <v>3.9188155505622381E-5</v>
      </c>
      <c r="Y466" s="2">
        <f t="shared" si="86"/>
        <v>3.6375122880124899E-11</v>
      </c>
      <c r="Z466" s="2">
        <v>1.937965085452116E-4</v>
      </c>
      <c r="AA466" s="2">
        <f t="shared" si="87"/>
        <v>1.798852668903966E-10</v>
      </c>
      <c r="AB466" s="2">
        <v>10.677635021766827</v>
      </c>
      <c r="AC466" s="2">
        <f t="shared" si="94"/>
        <v>9.9111652736544107E-6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9.9248817139270679E-6</v>
      </c>
      <c r="J467" s="2">
        <v>2.5331593040123192E-6</v>
      </c>
      <c r="K467" s="2">
        <v>3.8559029683765493E-4</v>
      </c>
      <c r="L467" s="2">
        <v>0.82694879004964461</v>
      </c>
      <c r="M467" s="2">
        <v>0.17265316161250191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7.0828171425674213E-6</v>
      </c>
      <c r="X467" s="2">
        <f t="shared" si="93"/>
        <v>3.8431834828427889E-5</v>
      </c>
      <c r="Y467" s="2">
        <f t="shared" si="86"/>
        <v>3.4618793733609897E-11</v>
      </c>
      <c r="Z467" s="2">
        <v>1.9005670181793211E-4</v>
      </c>
      <c r="AA467" s="2">
        <f t="shared" si="87"/>
        <v>1.7120009459080877E-10</v>
      </c>
      <c r="AB467" s="2">
        <v>10.471318326908735</v>
      </c>
      <c r="AC467" s="2">
        <f t="shared" si="94"/>
        <v>9.4323992309125828E-6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9.6855959680880218E-6</v>
      </c>
      <c r="J468" s="2">
        <v>2.4720856377600421E-6</v>
      </c>
      <c r="K468" s="2">
        <v>3.7814925806236714E-4</v>
      </c>
      <c r="L468" s="2">
        <v>0.82695573614672246</v>
      </c>
      <c r="M468" s="2">
        <v>0.17265395691361141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6.9460970778534303E-6</v>
      </c>
      <c r="X468" s="2">
        <f t="shared" si="93"/>
        <v>3.7689982703905098E-5</v>
      </c>
      <c r="Y468" s="2">
        <f t="shared" si="86"/>
        <v>3.2947154738473226E-11</v>
      </c>
      <c r="Z468" s="2">
        <v>1.8638842797109002E-4</v>
      </c>
      <c r="AA468" s="2">
        <f t="shared" si="87"/>
        <v>1.629337011393216E-10</v>
      </c>
      <c r="AB468" s="2">
        <v>10.268954529824249</v>
      </c>
      <c r="AC468" s="2">
        <f t="shared" si="94"/>
        <v>8.9767309408027424E-6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9.4520793255805945E-6</v>
      </c>
      <c r="J469" s="2">
        <v>2.4124844382032416E-6</v>
      </c>
      <c r="K469" s="2">
        <v>3.7085054903601136E-4</v>
      </c>
      <c r="L469" s="2">
        <v>0.8269625481398053</v>
      </c>
      <c r="M469" s="2">
        <v>0.17265473674739701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6.811993082833645E-6</v>
      </c>
      <c r="X469" s="2">
        <f t="shared" si="93"/>
        <v>3.6962325546775033E-5</v>
      </c>
      <c r="Y469" s="2">
        <f t="shared" si="86"/>
        <v>3.1356128154419883E-11</v>
      </c>
      <c r="Z469" s="2">
        <v>1.8279033465069155E-4</v>
      </c>
      <c r="AA469" s="2">
        <f t="shared" si="87"/>
        <v>1.5506592385382159E-10</v>
      </c>
      <c r="AB469" s="2">
        <v>10.070468733634721</v>
      </c>
      <c r="AC469" s="2">
        <f t="shared" si="94"/>
        <v>8.5430476442107924E-6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9.22419269515581E-6</v>
      </c>
      <c r="J470" s="2">
        <v>2.354320204637566E-6</v>
      </c>
      <c r="K470" s="2">
        <v>3.6369147891926538E-4</v>
      </c>
      <c r="L470" s="2">
        <v>0.82696922859548061</v>
      </c>
      <c r="M470" s="2">
        <v>0.17265550141270242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6.6804556753119471E-6</v>
      </c>
      <c r="X470" s="2">
        <f t="shared" si="93"/>
        <v>3.6248594863364922E-5</v>
      </c>
      <c r="Y470" s="2">
        <f t="shared" si="86"/>
        <v>2.9841832255769811E-11</v>
      </c>
      <c r="Z470" s="2">
        <v>1.7926109466938811E-4</v>
      </c>
      <c r="AA470" s="2">
        <f t="shared" si="87"/>
        <v>1.475775692071327E-10</v>
      </c>
      <c r="AB470" s="2">
        <v>9.875787439484677</v>
      </c>
      <c r="AC470" s="2">
        <f t="shared" si="94"/>
        <v>8.1302901056888681E-6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9.0018003390105299E-6</v>
      </c>
      <c r="J471" s="2">
        <v>2.2975582922693702E-6</v>
      </c>
      <c r="K471" s="2">
        <v>3.5666940694917791E-4</v>
      </c>
      <c r="L471" s="2">
        <v>0.82697578003177541</v>
      </c>
      <c r="M471" s="2">
        <v>0.17265625120264619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6.5514362947993732E-6</v>
      </c>
      <c r="X471" s="2">
        <f t="shared" si="93"/>
        <v>3.5548527161246051E-5</v>
      </c>
      <c r="Y471" s="2">
        <f t="shared" si="86"/>
        <v>2.8400571928500625E-11</v>
      </c>
      <c r="Z471" s="2">
        <v>1.7579940554833155E-4</v>
      </c>
      <c r="AA471" s="2">
        <f t="shared" si="87"/>
        <v>1.4045036632927083E-10</v>
      </c>
      <c r="AB471" s="2">
        <v>9.6848385209821348</v>
      </c>
      <c r="AC471" s="2">
        <f t="shared" si="94"/>
        <v>7.7374500435259517E-6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8.7847697919369332E-6</v>
      </c>
      <c r="J472" s="2">
        <v>2.2421648915799797E-6</v>
      </c>
      <c r="K472" s="2">
        <v>3.4978174152752549E-4</v>
      </c>
      <c r="L472" s="2">
        <v>0.82698220491906083</v>
      </c>
      <c r="M472" s="2">
        <v>0.17265698640473021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6.4248872854166805E-6</v>
      </c>
      <c r="X472" s="2">
        <f t="shared" si="93"/>
        <v>3.4861863856461946E-5</v>
      </c>
      <c r="Y472" s="2">
        <f t="shared" si="86"/>
        <v>2.7028829714125594E-11</v>
      </c>
      <c r="Z472" s="2">
        <v>1.724039890671056E-4</v>
      </c>
      <c r="AA472" s="2">
        <f t="shared" si="87"/>
        <v>1.3366692273588865E-10</v>
      </c>
      <c r="AB472" s="2">
        <v>9.4975511990923405</v>
      </c>
      <c r="AC472" s="2">
        <f t="shared" si="94"/>
        <v>7.3635676829675085E-6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8.572971782421289E-6</v>
      </c>
      <c r="J473" s="2">
        <v>2.1881070081874779E-6</v>
      </c>
      <c r="K473" s="2">
        <v>3.430259393252414E-4</v>
      </c>
      <c r="L473" s="2">
        <v>0.82698850568094007</v>
      </c>
      <c r="M473" s="2">
        <v>0.17265770730094612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6.3007618792410014E-6</v>
      </c>
      <c r="X473" s="2">
        <f t="shared" si="93"/>
        <v>3.4188351183166245E-5</v>
      </c>
      <c r="Y473" s="2">
        <f t="shared" si="86"/>
        <v>2.5723257283228008E-11</v>
      </c>
      <c r="Z473" s="2">
        <v>1.6907359082159835E-4</v>
      </c>
      <c r="AA473" s="2">
        <f t="shared" si="87"/>
        <v>1.2721068217658374E-10</v>
      </c>
      <c r="AB473" s="2">
        <v>9.3138560174773595</v>
      </c>
      <c r="AC473" s="2">
        <f t="shared" si="94"/>
        <v>7.007729426696597E-6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8.3662801556450045E-6</v>
      </c>
      <c r="J474" s="2">
        <v>2.1353524431940157E-6</v>
      </c>
      <c r="K474" s="2">
        <v>3.3639950440264636E-4</v>
      </c>
      <c r="L474" s="2">
        <v>0.82699468469512072</v>
      </c>
      <c r="M474" s="2">
        <v>0.1726584141678798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6.1790141806516985E-6</v>
      </c>
      <c r="X474" s="2">
        <f t="shared" si="93"/>
        <v>3.3527740108682225E-5</v>
      </c>
      <c r="Y474" s="2">
        <f t="shared" si="86"/>
        <v>2.4480667320233901E-11</v>
      </c>
      <c r="Z474" s="2">
        <v>1.6580697978968242E-4</v>
      </c>
      <c r="AA474" s="2">
        <f t="shared" si="87"/>
        <v>1.2106588450179617E-10</v>
      </c>
      <c r="AB474" s="2">
        <v>9.1336848182738457</v>
      </c>
      <c r="AC474" s="2">
        <f t="shared" si="94"/>
        <v>6.6690656369687953E-6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8.1645717983420922E-6</v>
      </c>
      <c r="J475" s="2">
        <v>2.0838697740069452E-6</v>
      </c>
      <c r="K475" s="2">
        <v>3.2989998734521674E-4</v>
      </c>
      <c r="L475" s="2">
        <v>0.82700074429427062</v>
      </c>
      <c r="M475" s="2">
        <v>0.17265910727681383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6.0595991498990642E-6</v>
      </c>
      <c r="X475" s="2">
        <f t="shared" si="93"/>
        <v>3.287978624434551E-5</v>
      </c>
      <c r="Y475" s="2">
        <f t="shared" si="86"/>
        <v>2.3298025792511412E-11</v>
      </c>
      <c r="Z475" s="2">
        <v>1.6260294790457184E-4</v>
      </c>
      <c r="AA475" s="2">
        <f t="shared" si="87"/>
        <v>1.1521752745185808E-10</v>
      </c>
      <c r="AB475" s="2">
        <v>8.9569707183016476</v>
      </c>
      <c r="AC475" s="2">
        <f t="shared" si="94"/>
        <v>6.3467485240616149E-6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7.9677265654683072E-6</v>
      </c>
      <c r="J476" s="2">
        <v>2.0336283356223463E-6</v>
      </c>
      <c r="K476" s="2">
        <v>3.2352498441462778E-4</v>
      </c>
      <c r="L476" s="2">
        <v>0.82700668676685818</v>
      </c>
      <c r="M476" s="2">
        <v>0.1726597868938281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5.9424725875611983E-6</v>
      </c>
      <c r="X476" s="2">
        <f t="shared" si="93"/>
        <v>3.2244249761166059E-5</v>
      </c>
      <c r="Y476" s="2">
        <f t="shared" si="86"/>
        <v>2.2172444592334299E-11</v>
      </c>
      <c r="Z476" s="2">
        <v>1.5946030963572558E-4</v>
      </c>
      <c r="AA476" s="2">
        <f t="shared" si="87"/>
        <v>1.0965133027634558E-10</v>
      </c>
      <c r="AB476" s="2">
        <v>8.7836480856958445</v>
      </c>
      <c r="AC476" s="2">
        <f t="shared" si="94"/>
        <v>6.039990135953201E-6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7.7756272086382615E-6</v>
      </c>
      <c r="J477" s="2">
        <v>1.984598202359804E-6</v>
      </c>
      <c r="K477" s="2">
        <v>3.1727213671481596E-4</v>
      </c>
      <c r="L477" s="2">
        <v>0.82701251435797762</v>
      </c>
      <c r="M477" s="2">
        <v>0.17266045327989854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5.8275911194449748E-6</v>
      </c>
      <c r="X477" s="2">
        <f t="shared" si="93"/>
        <v>3.1620895307899797E-5</v>
      </c>
      <c r="Y477" s="2">
        <f t="shared" si="86"/>
        <v>2.1101174531917907E-11</v>
      </c>
      <c r="Z477" s="2">
        <v>1.5637790157717161E-4</v>
      </c>
      <c r="AA477" s="2">
        <f t="shared" si="87"/>
        <v>1.0435369909626201E-10</v>
      </c>
      <c r="AB477" s="2">
        <v>8.6136525169550637</v>
      </c>
      <c r="AC477" s="2">
        <f t="shared" si="94"/>
        <v>5.7480404443878729E-6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7.5881593062878972E-6</v>
      </c>
      <c r="J478" s="2">
        <v>1.9367501700375533E-6</v>
      </c>
      <c r="K478" s="2">
        <v>3.1113912937280635E-4</v>
      </c>
      <c r="L478" s="2">
        <v>0.827018229270159</v>
      </c>
      <c r="M478" s="2">
        <v>0.17266110669099388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5.7149121813759862E-6</v>
      </c>
      <c r="X478" s="2">
        <f t="shared" si="93"/>
        <v>3.1009491928517866E-5</v>
      </c>
      <c r="Y478" s="2">
        <f t="shared" si="86"/>
        <v>2.008159867262467E-11</v>
      </c>
      <c r="Z478" s="2">
        <v>1.5335458204312528E-4</v>
      </c>
      <c r="AA478" s="2">
        <f t="shared" si="87"/>
        <v>9.9311693925754982E-11</v>
      </c>
      <c r="AB478" s="2">
        <v>8.4469208143989469</v>
      </c>
      <c r="AC478" s="2">
        <f t="shared" si="94"/>
        <v>5.4701855227173704E-6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7.4052111955207261E-6</v>
      </c>
      <c r="J479" s="2">
        <v>1.8900557385773758E-6</v>
      </c>
      <c r="K479" s="2">
        <v>3.0512369073405597E-4</v>
      </c>
      <c r="L479" s="2">
        <v>0.82702383366416299</v>
      </c>
      <c r="M479" s="2">
        <v>0.17266174737817083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5.6043940039884887E-6</v>
      </c>
      <c r="X479" s="2">
        <f t="shared" si="93"/>
        <v>3.0409812979675828E-5</v>
      </c>
      <c r="Y479" s="2">
        <f t="shared" si="86"/>
        <v>1.9111225972981159E-11</v>
      </c>
      <c r="Z479" s="2">
        <v>1.5038923067077923E-4</v>
      </c>
      <c r="AA479" s="2">
        <f t="shared" si="87"/>
        <v>9.4512997274036145E-11</v>
      </c>
      <c r="AB479" s="2">
        <v>8.2833909640277916</v>
      </c>
      <c r="AC479" s="2">
        <f t="shared" si="94"/>
        <v>5.2057458111264233E-6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7.2266739055972263E-6</v>
      </c>
      <c r="J480" s="2">
        <v>1.844487095028887E-6</v>
      </c>
      <c r="K480" s="2">
        <v>2.9922359157206785E-4</v>
      </c>
      <c r="L480" s="2">
        <v>0.82702932965976206</v>
      </c>
      <c r="M480" s="2">
        <v>0.17266237558766728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5.4959955990696585E-6</v>
      </c>
      <c r="X480" s="2">
        <f t="shared" si="93"/>
        <v>2.982163605661673E-5</v>
      </c>
      <c r="Y480" s="2">
        <f t="shared" si="86"/>
        <v>1.8187685245562603E-11</v>
      </c>
      <c r="Z480" s="2">
        <v>1.4748074803014335E-4</v>
      </c>
      <c r="AA480" s="2">
        <f t="shared" si="87"/>
        <v>8.9945884251954936E-11</v>
      </c>
      <c r="AB480" s="2">
        <v>8.1230021137774902</v>
      </c>
      <c r="AC480" s="2">
        <f t="shared" si="94"/>
        <v>4.9540744650609107E-6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7.0524410930277966E-6</v>
      </c>
      <c r="J481" s="2">
        <v>1.800017097003102E-6</v>
      </c>
      <c r="K481" s="2">
        <v>2.9343664431203423E-4</v>
      </c>
      <c r="L481" s="2">
        <v>0.82703471933650619</v>
      </c>
      <c r="M481" s="2">
        <v>0.17266299156099377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5.3896767441274918E-6</v>
      </c>
      <c r="X481" s="2">
        <f t="shared" si="93"/>
        <v>2.9244742909435494E-5</v>
      </c>
      <c r="Y481" s="2">
        <f t="shared" si="86"/>
        <v>1.7308719396601096E-11</v>
      </c>
      <c r="Z481" s="2">
        <v>1.4462805524081518E-4</v>
      </c>
      <c r="AA481" s="2">
        <f t="shared" si="87"/>
        <v>8.5599194111284932E-11</v>
      </c>
      <c r="AB481" s="2">
        <v>7.9656945521630291</v>
      </c>
      <c r="AC481" s="2">
        <f t="shared" si="94"/>
        <v>4.7145557828767829E-6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6.8824089782305943E-6</v>
      </c>
      <c r="J482" s="2">
        <v>1.7566192565054144E-6</v>
      </c>
      <c r="K482" s="2">
        <v>2.8776070226827079E-4</v>
      </c>
      <c r="L482" s="2">
        <v>0.82704000473447559</v>
      </c>
      <c r="M482" s="2">
        <v>0.17266359553502342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5.2853979694011954E-6</v>
      </c>
      <c r="X482" s="2">
        <f t="shared" si="93"/>
        <v>2.8678919372596427E-5</v>
      </c>
      <c r="Y482" s="2">
        <f t="shared" si="86"/>
        <v>1.6472179949027057E-11</v>
      </c>
      <c r="Z482" s="2">
        <v>1.4183009359556309E-4</v>
      </c>
      <c r="AA482" s="2">
        <f t="shared" si="87"/>
        <v>8.1462303148207993E-11</v>
      </c>
      <c r="AB482" s="2">
        <v>7.8114096873038594</v>
      </c>
      <c r="AC482" s="2">
        <f t="shared" si="94"/>
        <v>4.4866037089176838E-6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6.7164762837165319E-6</v>
      </c>
      <c r="J483" s="2">
        <v>1.7142677241583541E-6</v>
      </c>
      <c r="K483" s="2">
        <v>2.8219365889520839E-4</v>
      </c>
      <c r="L483" s="2">
        <v>0.82704518785501902</v>
      </c>
      <c r="M483" s="2">
        <v>0.17266418774207998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5.1831205434282879E-6</v>
      </c>
      <c r="X483" s="2">
        <f t="shared" si="93"/>
        <v>2.8123955286619372E-5</v>
      </c>
      <c r="Y483" s="2">
        <f t="shared" si="86"/>
        <v>1.567602182252657E-11</v>
      </c>
      <c r="Z483" s="2">
        <v>1.3908582419060704E-4</v>
      </c>
      <c r="AA483" s="2">
        <f t="shared" si="87"/>
        <v>7.7525098905749733E-11</v>
      </c>
      <c r="AB483" s="2">
        <v>7.6600900263245935</v>
      </c>
      <c r="AC483" s="2">
        <f t="shared" si="94"/>
        <v>4.2696604084103776E-6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6.5545441737646172E-6</v>
      </c>
      <c r="J484" s="2">
        <v>1.6729372738047318E-6</v>
      </c>
      <c r="K484" s="2">
        <v>2.7673344705171106E-4</v>
      </c>
      <c r="L484" s="2">
        <v>0.82705027066147851</v>
      </c>
      <c r="M484" s="2">
        <v>0.17266476841002429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5.0828064594998779E-6</v>
      </c>
      <c r="X484" s="2">
        <f t="shared" si="93"/>
        <v>2.7579644424585141E-5</v>
      </c>
      <c r="Y484" s="2">
        <f t="shared" si="86"/>
        <v>1.4918298366023167E-11</v>
      </c>
      <c r="Z484" s="2">
        <v>1.3639422756248168E-4</v>
      </c>
      <c r="AA484" s="2">
        <f t="shared" si="87"/>
        <v>7.3777955613036145E-11</v>
      </c>
      <c r="AB484" s="2">
        <v>7.5116791551246038</v>
      </c>
      <c r="AC484" s="2">
        <f t="shared" si="94"/>
        <v>4.0631949107397281E-6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6.3965161955516997E-6</v>
      </c>
      <c r="J485" s="2">
        <v>1.6326032874819956E-6</v>
      </c>
      <c r="K485" s="2">
        <v>2.7137803827849459E-4</v>
      </c>
      <c r="L485" s="2">
        <v>0.82705525507990141</v>
      </c>
      <c r="M485" s="2">
        <v>0.17266533776233919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4.9844184228930999E-6</v>
      </c>
      <c r="X485" s="2">
        <f t="shared" si="93"/>
        <v>2.7045784422857869E-5</v>
      </c>
      <c r="Y485" s="2">
        <f t="shared" si="86"/>
        <v>1.419715662988342E-11</v>
      </c>
      <c r="Z485" s="2">
        <v>1.3375430333137145E-4</v>
      </c>
      <c r="AA485" s="2">
        <f t="shared" si="87"/>
        <v>7.0211710802202809E-11</v>
      </c>
      <c r="AB485" s="2">
        <v>7.3661217185101693</v>
      </c>
      <c r="AC485" s="2">
        <f t="shared" si="94"/>
        <v>3.8667018178289673E-6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6.2422982217015607E-6</v>
      </c>
      <c r="J486" s="2">
        <v>1.5932417407588522E-6</v>
      </c>
      <c r="K486" s="2">
        <v>2.6612544208842151E-4</v>
      </c>
      <c r="L486" s="2">
        <v>0.82706014299973851</v>
      </c>
      <c r="M486" s="2">
        <v>0.17266589601821275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4.8879198371043486E-6</v>
      </c>
      <c r="X486" s="2">
        <f t="shared" si="93"/>
        <v>2.6522176706385626E-5</v>
      </c>
      <c r="Y486" s="2">
        <f t="shared" si="86"/>
        <v>1.3510832861234562E-11</v>
      </c>
      <c r="Z486" s="2">
        <v>1.3116506985080546E-4</v>
      </c>
      <c r="AA486" s="2">
        <f t="shared" si="87"/>
        <v>6.6817643046609997E-11</v>
      </c>
      <c r="AB486" s="2">
        <v>7.2233634006829259</v>
      </c>
      <c r="AC486" s="2">
        <f t="shared" si="94"/>
        <v>3.679700074507411E-6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6.0917983942191238E-6</v>
      </c>
      <c r="J487" s="2">
        <v>1.5548291884254163E-6</v>
      </c>
      <c r="K487" s="2">
        <v>2.6097370526945369E-4</v>
      </c>
      <c r="L487" s="2">
        <v>0.82706493627453004</v>
      </c>
      <c r="M487" s="2">
        <v>0.17266644339261999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4.7932747915258034E-6</v>
      </c>
      <c r="X487" s="2">
        <f t="shared" si="93"/>
        <v>2.6008626421832441E-5</v>
      </c>
      <c r="Y487" s="2">
        <f t="shared" si="86"/>
        <v>1.2857648218839425E-11</v>
      </c>
      <c r="Z487" s="2">
        <v>1.2862556386360503E-4</v>
      </c>
      <c r="AA487" s="2">
        <f t="shared" si="87"/>
        <v>6.3587450766712868E-11</v>
      </c>
      <c r="AB487" s="2">
        <v>7.0833509060784952</v>
      </c>
      <c r="AC487" s="2">
        <f t="shared" si="94"/>
        <v>3.5017317978970023E-6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5.9449270697764009E-6</v>
      </c>
      <c r="J488" s="2">
        <v>1.5173427505283662E-6</v>
      </c>
      <c r="K488" s="2">
        <v>2.5592091120004535E-4</v>
      </c>
      <c r="L488" s="2">
        <v>0.82706963672257872</v>
      </c>
      <c r="M488" s="2">
        <v>0.17266698009640302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4.7004480486778633E-6</v>
      </c>
      <c r="X488" s="2">
        <f t="shared" si="93"/>
        <v>2.5504942368300627E-5</v>
      </c>
      <c r="Y488" s="2">
        <f t="shared" si="86"/>
        <v>1.223600469158157E-11</v>
      </c>
      <c r="Z488" s="2">
        <v>1.261348401639759E-4</v>
      </c>
      <c r="AA488" s="2">
        <f t="shared" si="87"/>
        <v>6.0513232052487684E-11</v>
      </c>
      <c r="AB488" s="2">
        <v>6.946031940549231</v>
      </c>
      <c r="AC488" s="2">
        <f t="shared" si="94"/>
        <v>3.3323611629904949E-6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5.8015967663175679E-6</v>
      </c>
      <c r="J489" s="2">
        <v>1.4807600987427875E-6</v>
      </c>
      <c r="K489" s="2">
        <v>2.509651791767647E-4</v>
      </c>
      <c r="L489" s="2">
        <v>0.8270742461276106</v>
      </c>
      <c r="M489" s="2">
        <v>0.1726675063363497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4.6094050318856716E-6</v>
      </c>
      <c r="X489" s="2">
        <f t="shared" si="93"/>
        <v>2.5010936930462799E-5</v>
      </c>
      <c r="Y489" s="2">
        <f t="shared" si="86"/>
        <v>1.1644381213361525E-11</v>
      </c>
      <c r="Z489" s="2">
        <v>1.2369197126564055E-4</v>
      </c>
      <c r="AA489" s="2">
        <f t="shared" si="87"/>
        <v>5.7587465453763265E-11</v>
      </c>
      <c r="AB489" s="2">
        <v>6.8113551928851663</v>
      </c>
      <c r="AC489" s="2">
        <f t="shared" si="94"/>
        <v>3.1711733417296206E-6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5.6617221109513826E-6</v>
      </c>
      <c r="J490" s="2">
        <v>1.4450594430725881E-6</v>
      </c>
      <c r="K490" s="2">
        <v>2.461046637539346E-4</v>
      </c>
      <c r="L490" s="2">
        <v>0.82707876623942334</v>
      </c>
      <c r="M490" s="2">
        <v>0.17266802231527087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4.520111812733596E-6</v>
      </c>
      <c r="X490" s="2">
        <f t="shared" si="93"/>
        <v>2.452642601048905E-5</v>
      </c>
      <c r="Y490" s="2">
        <f t="shared" si="86"/>
        <v>1.1081329963285499E-11</v>
      </c>
      <c r="Z490" s="2">
        <v>1.2129604707590687E-4</v>
      </c>
      <c r="AA490" s="2">
        <f t="shared" si="87"/>
        <v>5.48029916921244E-11</v>
      </c>
      <c r="AB490" s="2">
        <v>6.6792703166672984</v>
      </c>
      <c r="AC490" s="2">
        <f t="shared" si="94"/>
        <v>3.0177734930199443E-6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5.5252197890998937E-6</v>
      </c>
      <c r="J491" s="2">
        <v>1.4102195188715606E-6</v>
      </c>
      <c r="K491" s="2">
        <v>2.4133755409508554E-4</v>
      </c>
      <c r="L491" s="2">
        <v>0.82708319877452308</v>
      </c>
      <c r="M491" s="2">
        <v>0.17266852823207604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4.4325350997409529E-6</v>
      </c>
      <c r="X491" s="2">
        <f t="shared" si="93"/>
        <v>2.4051228966600682E-5</v>
      </c>
      <c r="Y491" s="2">
        <f t="shared" si="86"/>
        <v>1.0545472845892194E-11</v>
      </c>
      <c r="Z491" s="2">
        <v>1.1894617457557128E-4</v>
      </c>
      <c r="AA491" s="2">
        <f t="shared" si="87"/>
        <v>5.2152996250267042E-11</v>
      </c>
      <c r="AB491" s="2">
        <v>6.5497279124474543</v>
      </c>
      <c r="AC491" s="2">
        <f t="shared" si="94"/>
        <v>2.8717858012416947E-6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5.3920084948731638E-6</v>
      </c>
      <c r="J492" s="2">
        <v>1.3762195741773639E-6</v>
      </c>
      <c r="K492" s="2">
        <v>2.3666207333601936E-4</v>
      </c>
      <c r="L492" s="2">
        <v>0.82708754541674934</v>
      </c>
      <c r="M492" s="2">
        <v>0.17266902428184772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4.3466422262605775E-6</v>
      </c>
      <c r="X492" s="2">
        <f t="shared" si="93"/>
        <v>2.3585168547407045E-5</v>
      </c>
      <c r="Y492" s="2">
        <f t="shared" si="86"/>
        <v>1.0035498137803022E-11</v>
      </c>
      <c r="Z492" s="2">
        <v>1.1664147750455631E-4</v>
      </c>
      <c r="AA492" s="2">
        <f t="shared" si="87"/>
        <v>4.9630992796795546E-11</v>
      </c>
      <c r="AB492" s="2">
        <v>6.4226795102491065</v>
      </c>
      <c r="AC492" s="2">
        <f t="shared" si="94"/>
        <v>2.7328525609326925E-6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5.262008882640437E-6</v>
      </c>
      <c r="J493" s="2">
        <v>1.3430393573508779E-6</v>
      </c>
      <c r="K493" s="2">
        <v>2.3207647795928332E-4</v>
      </c>
      <c r="L493" s="2">
        <v>0.82709180781788849</v>
      </c>
      <c r="M493" s="2">
        <v>0.17266951065591432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4.262401139154548E-6</v>
      </c>
      <c r="X493" s="2">
        <f t="shared" si="93"/>
        <v>2.3128070830459271E-5</v>
      </c>
      <c r="Y493" s="2">
        <f t="shared" si="86"/>
        <v>9.5501572966949601E-12</v>
      </c>
      <c r="Z493" s="2">
        <v>1.1438109605318354E-4</v>
      </c>
      <c r="AA493" s="2">
        <f t="shared" si="87"/>
        <v>4.7230807406455274E-11</v>
      </c>
      <c r="AB493" s="2">
        <v>6.2980775523835444</v>
      </c>
      <c r="AC493" s="2">
        <f t="shared" si="94"/>
        <v>2.6006333054304318E-6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5.135143519768913E-6</v>
      </c>
      <c r="J494" s="2">
        <v>1.3106591050135693E-6</v>
      </c>
      <c r="K494" s="2">
        <v>2.2757905717985864E-4</v>
      </c>
      <c r="L494" s="2">
        <v>0.82709598759827574</v>
      </c>
      <c r="M494" s="2">
        <v>0.17266998754192175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4.1797803872478667E-6</v>
      </c>
      <c r="X494" s="2">
        <f t="shared" si="93"/>
        <v>2.2679765159599171E-5</v>
      </c>
      <c r="Y494" s="2">
        <f t="shared" si="86"/>
        <v>9.0882619224461996E-12</v>
      </c>
      <c r="Z494" s="2">
        <v>1.1216418655898539E-4</v>
      </c>
      <c r="AA494" s="2">
        <f t="shared" si="87"/>
        <v>4.4946563537706163E-11</v>
      </c>
      <c r="AB494" s="2">
        <v>6.175875376575938</v>
      </c>
      <c r="AC494" s="2">
        <f t="shared" si="94"/>
        <v>2.4748039773662345E-6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5.0113368405019767E-6</v>
      </c>
      <c r="J495" s="2">
        <v>1.2790595302756839E-6</v>
      </c>
      <c r="K495" s="2">
        <v>2.2316813234187033E-4</v>
      </c>
      <c r="L495" s="2">
        <v>0.82710008634738597</v>
      </c>
      <c r="M495" s="2">
        <v>0.17267045512390353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4.0987491102262297E-6</v>
      </c>
      <c r="X495" s="2">
        <f t="shared" si="93"/>
        <v>2.2240084084717817E-5</v>
      </c>
      <c r="Y495" s="2">
        <f t="shared" si="86"/>
        <v>8.6486808647314194E-12</v>
      </c>
      <c r="Z495" s="2">
        <v>1.0998992120895998E-4</v>
      </c>
      <c r="AA495" s="2">
        <f t="shared" si="87"/>
        <v>4.2772667731364753E-11</v>
      </c>
      <c r="AB495" s="2">
        <v>6.0560271993959134</v>
      </c>
      <c r="AC495" s="2">
        <f t="shared" si="94"/>
        <v>2.3550561390052854E-6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4.8905151009494013E-6</v>
      </c>
      <c r="J496" s="2">
        <v>1.2482218112482541E-6</v>
      </c>
      <c r="K496" s="2">
        <v>2.1884205632612838E-4</v>
      </c>
      <c r="L496" s="2">
        <v>0.82710410562441417</v>
      </c>
      <c r="M496" s="2">
        <v>0.17267091358234968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4.0192770281999302E-6</v>
      </c>
      <c r="X496" s="2">
        <f t="shared" si="93"/>
        <v>2.1808863305128568E-5</v>
      </c>
      <c r="Y496" s="2">
        <f t="shared" si="86"/>
        <v>8.2303374704266367E-12</v>
      </c>
      <c r="Z496" s="2">
        <v>1.0785748774717509E-4</v>
      </c>
      <c r="AA496" s="2">
        <f t="shared" si="87"/>
        <v>4.0703795995773191E-11</v>
      </c>
      <c r="AB496" s="2">
        <v>5.9384880999873371</v>
      </c>
      <c r="AC496" s="2">
        <f t="shared" si="94"/>
        <v>2.2410962205221787E-6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4.7726063351627341E-6</v>
      </c>
      <c r="J497" s="2">
        <v>1.2181275798320771E-6</v>
      </c>
      <c r="K497" s="2">
        <v>2.1459921296831309E-4</v>
      </c>
      <c r="L497" s="2">
        <v>0.82710804695884443</v>
      </c>
      <c r="M497" s="2">
        <v>0.17267136309427439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3.9413344302685616E-6</v>
      </c>
      <c r="X497" s="2">
        <f t="shared" si="93"/>
        <v>2.1385941607518413E-5</v>
      </c>
      <c r="Y497" s="2">
        <f t="shared" si="86"/>
        <v>7.8322069606709107E-12</v>
      </c>
      <c r="Z497" s="2">
        <v>1.0576608918762903E-4</v>
      </c>
      <c r="AA497" s="2">
        <f t="shared" si="87"/>
        <v>3.8734880845604831E-11</v>
      </c>
      <c r="AB497" s="2">
        <v>5.8232140040920921</v>
      </c>
      <c r="AC497" s="2">
        <f t="shared" si="94"/>
        <v>2.1326448043930085E-6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4.6575403122696813E-6</v>
      </c>
      <c r="J498" s="2">
        <v>1.1887589107769877E-6</v>
      </c>
      <c r="K498" s="2">
        <v>2.1043801648762105E-4</v>
      </c>
      <c r="L498" s="2">
        <v>0.82711191185100918</v>
      </c>
      <c r="M498" s="2">
        <v>0.17267180383328223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3.8648921647510548E-6</v>
      </c>
      <c r="X498" s="2">
        <f t="shared" si="93"/>
        <v>2.0971160812935491E-5</v>
      </c>
      <c r="Y498" s="2">
        <f t="shared" si="86"/>
        <v>7.4533139369046995E-12</v>
      </c>
      <c r="Z498" s="2">
        <v>1.0371494353227719E-4</v>
      </c>
      <c r="AA498" s="2">
        <f t="shared" si="87"/>
        <v>3.6861098962990599E-11</v>
      </c>
      <c r="AB498" s="2">
        <v>5.7101616683627396</v>
      </c>
      <c r="AC498" s="2">
        <f t="shared" si="94"/>
        <v>2.0294359441722102E-6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4.5452484946419723E-6</v>
      </c>
      <c r="J499" s="2">
        <v>1.1600983110049092E-6</v>
      </c>
      <c r="K499" s="2">
        <v>2.0635691092569052E-4</v>
      </c>
      <c r="L499" s="2">
        <v>0.82711570177263749</v>
      </c>
      <c r="M499" s="2">
        <v>0.17267223596963327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3.7899216283054926E-6</v>
      </c>
      <c r="X499" s="2">
        <f t="shared" si="93"/>
        <v>2.0564365717752494E-5</v>
      </c>
      <c r="Y499" s="2">
        <f t="shared" si="86"/>
        <v>7.0927300040497476E-12</v>
      </c>
      <c r="Z499" s="2">
        <v>1.0170328349413524E-4</v>
      </c>
      <c r="AA499" s="2">
        <f t="shared" si="87"/>
        <v>3.5077859451143248E-11</v>
      </c>
      <c r="AB499" s="2">
        <v>5.5992886649590066</v>
      </c>
      <c r="AC499" s="2">
        <f t="shared" si="94"/>
        <v>1.9312165160049886E-6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4.4356639970717881E-6</v>
      </c>
      <c r="J500" s="2">
        <v>1.1321287091903209E-6</v>
      </c>
      <c r="K500" s="2">
        <v>2.023543695956284E-4</v>
      </c>
      <c r="L500" s="2">
        <v>0.82711941816739343</v>
      </c>
      <c r="M500" s="2">
        <v>0.17267265967030682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3.7163947559371024E-6</v>
      </c>
      <c r="X500" s="2">
        <f t="shared" si="93"/>
        <v>2.0165404039449366E-5</v>
      </c>
      <c r="Y500" s="2">
        <f t="shared" si="86"/>
        <v>6.7495715092529392E-12</v>
      </c>
      <c r="Z500" s="2">
        <v>9.9730356225370594E-5</v>
      </c>
      <c r="AA500" s="2">
        <f t="shared" si="87"/>
        <v>3.3380792652086552E-11</v>
      </c>
      <c r="AB500" s="2">
        <v>5.4905533664231552</v>
      </c>
      <c r="AC500" s="2">
        <f t="shared" si="94"/>
        <v>1.8377456013053168E-6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4.3287215469324246E-6</v>
      </c>
      <c r="J501" s="2">
        <v>1.1048334455919387E-6</v>
      </c>
      <c r="K501" s="2">
        <v>1.9842889454096342E-4</v>
      </c>
      <c r="L501" s="2">
        <v>0.82712306245140443</v>
      </c>
      <c r="M501" s="2">
        <v>0.17267307509906418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3.6442840110062491E-6</v>
      </c>
      <c r="X501" s="2">
        <f t="shared" si="93"/>
        <v>1.9774126362396011E-5</v>
      </c>
      <c r="Y501" s="2">
        <f t="shared" si="86"/>
        <v>6.4229973888819645E-12</v>
      </c>
      <c r="Z501" s="2">
        <v>9.7795423050295676E-5</v>
      </c>
      <c r="AA501" s="2">
        <f t="shared" si="87"/>
        <v>3.1765739501451486E-11</v>
      </c>
      <c r="AB501" s="2">
        <v>5.3839149308293477</v>
      </c>
      <c r="AC501" s="2">
        <f t="shared" si="94"/>
        <v>1.7487938991044958E-6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4.2243574452994764E-6</v>
      </c>
      <c r="J502" s="2">
        <v>1.0781962621295491E-6</v>
      </c>
      <c r="K502" s="2">
        <v>1.9457901600435369E-4</v>
      </c>
      <c r="L502" s="2">
        <v>0.82712663601378034</v>
      </c>
      <c r="M502" s="2">
        <v>0.17267348241651004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3.5735623759025614E-6</v>
      </c>
      <c r="X502" s="2">
        <f t="shared" si="93"/>
        <v>1.9390386087249498E-5</v>
      </c>
      <c r="Y502" s="2">
        <f t="shared" si="86"/>
        <v>6.1122071197821162E-12</v>
      </c>
      <c r="Z502" s="2">
        <v>9.5897759203178155E-5</v>
      </c>
      <c r="AA502" s="2">
        <f t="shared" si="87"/>
        <v>3.022874139459493E-11</v>
      </c>
      <c r="AB502" s="2">
        <v>5.2793332872022214</v>
      </c>
      <c r="AC502" s="2">
        <f t="shared" si="94"/>
        <v>1.6641431666468365E-6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4.1225095290093733E-6</v>
      </c>
      <c r="J503" s="2">
        <v>1.0522012927000891E-6</v>
      </c>
      <c r="K503" s="2">
        <v>1.9080329190587902E-4</v>
      </c>
      <c r="L503" s="2">
        <v>0.82713014021712183</v>
      </c>
      <c r="M503" s="2">
        <v>0.17267388178015269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3.5042033414978135E-6</v>
      </c>
      <c r="X503" s="2">
        <f t="shared" si="93"/>
        <v>1.9014039373724676E-5</v>
      </c>
      <c r="Y503" s="2">
        <f t="shared" si="86"/>
        <v>2.9082193832677303E-12</v>
      </c>
      <c r="Z503" s="2">
        <v>9.4036653570783992E-5</v>
      </c>
      <c r="AA503" s="2">
        <f t="shared" si="87"/>
        <v>1.4383015269764562E-11</v>
      </c>
      <c r="AB503" s="2">
        <v>5.1767691211999534</v>
      </c>
      <c r="AC503" s="2">
        <f t="shared" si="94"/>
        <v>7.9179284343863153E-7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3BD32-C393-2641-A4CC-DE62CDAF71E7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m2_P_A</f>
        <v>0.88724949324233338</v>
      </c>
      <c r="C3" s="52">
        <v>0.10427666078124999</v>
      </c>
      <c r="D3" s="52">
        <v>6.2002217812500001E-3</v>
      </c>
      <c r="E3" s="52">
        <v>2.2736241951666668E-3</v>
      </c>
      <c r="F3" s="53">
        <v>2.7580823749999997E-4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0.34758886927083338</v>
      </c>
      <c r="C4" s="50">
        <v>0.56816291125170826</v>
      </c>
      <c r="D4" s="50">
        <v>7.8449857714375001E-2</v>
      </c>
      <c r="E4" s="50">
        <v>5.7983617630833328E-3</v>
      </c>
      <c r="F4" s="55">
        <v>3.8042232485833334E-3</v>
      </c>
      <c r="H4" s="2">
        <f>H3+1</f>
        <v>1</v>
      </c>
      <c r="I4" s="2" cm="1">
        <f t="array" ref="I4:M4">MMULT(I3:$M$3,_xlfn.ANCHORARRAY($B$3))</f>
        <v>0.88724949324233338</v>
      </c>
      <c r="J4" s="2">
        <v>0.10427666078124999</v>
      </c>
      <c r="K4" s="2">
        <v>6.2002217812500001E-3</v>
      </c>
      <c r="L4" s="2">
        <v>2.2736241951666668E-3</v>
      </c>
      <c r="M4" s="2">
        <v>2.7580823749999997E-4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7.8517845081414496E-3</v>
      </c>
      <c r="X4" s="2">
        <f t="shared" si="2"/>
        <v>7.6197292063112394E-3</v>
      </c>
      <c r="Y4" s="2">
        <v>8.1904725649844506E-3</v>
      </c>
      <c r="Z4" s="2">
        <f t="shared" si="3"/>
        <v>7.9484075183407533E-3</v>
      </c>
      <c r="AA4" s="2">
        <v>3610.3315470784164</v>
      </c>
      <c r="AB4" s="2">
        <f t="shared" si="4"/>
        <v>3503.6301244915248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0.82345706987107026</v>
      </c>
      <c r="J5" s="2">
        <v>0.15176554560024857</v>
      </c>
      <c r="K5" s="2">
        <v>1.9759081998977038E-2</v>
      </c>
      <c r="L5" s="2">
        <v>5.0183025297041248E-3</v>
      </c>
      <c r="M5" s="2">
        <v>7.5189777138928704E-4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2.1405231861867383E-2</v>
      </c>
      <c r="X5" s="2">
        <f t="shared" si="2"/>
        <v>2.0158688200654237E-2</v>
      </c>
      <c r="Y5" s="2">
        <v>1.7208401644075562E-2</v>
      </c>
      <c r="Z5" s="2">
        <f t="shared" si="3"/>
        <v>1.620626234806324E-2</v>
      </c>
      <c r="AA5" s="2">
        <v>4608.658083318498</v>
      </c>
      <c r="AB5" s="2">
        <f t="shared" si="4"/>
        <v>4340.2707302857234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0.78336388233938536</v>
      </c>
      <c r="J6" s="2">
        <v>0.17209490775880876</v>
      </c>
      <c r="K6" s="2">
        <v>3.6379427880504744E-2</v>
      </c>
      <c r="L6" s="2">
        <v>8.1617820213011963E-3</v>
      </c>
      <c r="M6" s="2">
        <v>1.1565966935701316E-3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3.2926311712287361E-2</v>
      </c>
      <c r="X6" s="2">
        <f t="shared" si="2"/>
        <v>3.009238308982071E-2</v>
      </c>
      <c r="Y6" s="2">
        <v>2.6396531643364571E-2</v>
      </c>
      <c r="Z6" s="2">
        <f t="shared" si="3"/>
        <v>2.4124613451869663E-2</v>
      </c>
      <c r="AA6" s="2">
        <v>5302.4908415933387</v>
      </c>
      <c r="AB6" s="2">
        <f t="shared" si="4"/>
        <v>4846.1117397472326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0.75485748202511926</v>
      </c>
      <c r="J7" s="2">
        <v>0.17946451363082611</v>
      </c>
      <c r="K7" s="2">
        <v>5.4016917778068683E-2</v>
      </c>
      <c r="L7" s="2">
        <v>1.1661086565986061E-2</v>
      </c>
      <c r="M7" s="2">
        <v>1.5190705026355317E-3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4.3245315468028088E-2</v>
      </c>
      <c r="X7" s="2">
        <f t="shared" si="2"/>
        <v>3.8355154080874719E-2</v>
      </c>
      <c r="Y7" s="2">
        <v>3.5447316316974661E-2</v>
      </c>
      <c r="Z7" s="2">
        <f t="shared" si="3"/>
        <v>3.1438949268302388E-2</v>
      </c>
      <c r="AA7" s="2">
        <v>5839.60396215131</v>
      </c>
      <c r="AB7" s="2">
        <f t="shared" si="4"/>
        <v>5179.2640963664835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0.7321267857641498</v>
      </c>
      <c r="J8" s="2">
        <v>0.18067909812218391</v>
      </c>
      <c r="K8" s="2">
        <v>7.1706560504528172E-2</v>
      </c>
      <c r="L8" s="2">
        <v>1.5487555609138302E-2</v>
      </c>
      <c r="M8" s="2">
        <v>1.8535649577361363E-3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5.1323177106239258E-2</v>
      </c>
      <c r="X8" s="2">
        <f t="shared" si="2"/>
        <v>4.4174267910816044E-2</v>
      </c>
      <c r="Y8" s="2">
        <v>4.4220609519612285E-2</v>
      </c>
      <c r="Z8" s="2">
        <f t="shared" si="3"/>
        <v>3.8061031335908137E-2</v>
      </c>
      <c r="AA8" s="2">
        <v>6291.1962751055025</v>
      </c>
      <c r="AB8" s="2">
        <f t="shared" si="4"/>
        <v>5414.8828152389187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0.71238116307554422</v>
      </c>
      <c r="J9" s="2">
        <v>0.17899889887942819</v>
      </c>
      <c r="K9" s="2">
        <v>8.9000273459213269E-2</v>
      </c>
      <c r="L9" s="2">
        <v>1.961966458581459E-2</v>
      </c>
      <c r="M9" s="2">
        <v>2.1671667498415663E-3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6.0006466164918268E-2</v>
      </c>
      <c r="X9" s="2">
        <f t="shared" si="2"/>
        <v>5.0121613679614624E-2</v>
      </c>
      <c r="Y9" s="2">
        <v>5.265628818837538E-2</v>
      </c>
      <c r="Z9" s="2">
        <f t="shared" si="3"/>
        <v>4.3982228967237171E-2</v>
      </c>
      <c r="AA9" s="2">
        <v>6691.7520916206977</v>
      </c>
      <c r="AB9" s="2">
        <f t="shared" si="4"/>
        <v>5589.4211842798413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0.69427785079638538</v>
      </c>
      <c r="J10" s="2">
        <v>0.17598526438716691</v>
      </c>
      <c r="K10" s="2">
        <v>0.10569730932299887</v>
      </c>
      <c r="L10" s="2">
        <v>2.4039575493449161E-2</v>
      </c>
      <c r="M10" s="2">
        <v>2.4635235049736948E-3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6.8212259097502295E-2</v>
      </c>
      <c r="X10" s="2">
        <f t="shared" si="2"/>
        <v>5.5291782606471933E-2</v>
      </c>
      <c r="Y10" s="2">
        <v>6.0732377360471192E-2</v>
      </c>
      <c r="Z10" s="2">
        <f t="shared" si="3"/>
        <v>4.9228708308714404E-2</v>
      </c>
      <c r="AA10" s="2">
        <v>7058.1472835084114</v>
      </c>
      <c r="AB10" s="2">
        <f t="shared" si="4"/>
        <v>5721.2229937491902</v>
      </c>
    </row>
    <row r="11" spans="1:28" x14ac:dyDescent="0.2">
      <c r="A11" s="90" t="s">
        <v>45</v>
      </c>
      <c r="B11" s="2">
        <f>c_S1+c_trtA</f>
        <v>16000</v>
      </c>
      <c r="C11" s="91">
        <f>dw_trtA*(1/r_H)*(1-EXP(-r_H))*Delta_t</f>
        <v>4.9257444085819752E-2</v>
      </c>
      <c r="H11" s="2">
        <f t="shared" si="10"/>
        <v>8</v>
      </c>
      <c r="I11" s="2" cm="1">
        <f t="array" ref="I11:M11">MMULT(_xlfn.ANCHORARRAY(I10),_xlfn.ANCHORARRAY($B$3))</f>
        <v>0.67716819034513331</v>
      </c>
      <c r="J11" s="2">
        <v>0.17238527608704429</v>
      </c>
      <c r="K11" s="2">
        <v>0.12171505797705354</v>
      </c>
      <c r="L11" s="2">
        <v>2.8731475590769207E-2</v>
      </c>
      <c r="M11" s="2">
        <v>2.7446270392763555E-3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7.599570710453947E-2</v>
      </c>
      <c r="X11" s="2">
        <f t="shared" si="2"/>
        <v>5.9780340529884166E-2</v>
      </c>
      <c r="Y11" s="2">
        <v>6.8444984725146416E-2</v>
      </c>
      <c r="Z11" s="2">
        <f t="shared" si="3"/>
        <v>5.3840731935074847E-2</v>
      </c>
      <c r="AA11" s="2">
        <v>7398.807363463422</v>
      </c>
      <c r="AB11" s="2">
        <f t="shared" si="4"/>
        <v>5820.1080107646976</v>
      </c>
    </row>
    <row r="12" spans="1:28" x14ac:dyDescent="0.2">
      <c r="A12" s="90" t="s">
        <v>46</v>
      </c>
      <c r="B12" s="2">
        <f>c_S2+c_trtA</f>
        <v>27000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0.66073633691758371</v>
      </c>
      <c r="J12" s="2">
        <v>0.16855575799501696</v>
      </c>
      <c r="K12" s="2">
        <v>0.13702713169822706</v>
      </c>
      <c r="L12" s="2">
        <v>3.3680773389172719E-2</v>
      </c>
      <c r="M12" s="2">
        <v>3.0116683010042648E-3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8.3389786234668389E-2</v>
      </c>
      <c r="X12" s="2">
        <f t="shared" si="2"/>
        <v>6.3658052848679439E-2</v>
      </c>
      <c r="Y12" s="2">
        <v>7.5798688603439288E-2</v>
      </c>
      <c r="Z12" s="2">
        <f t="shared" si="3"/>
        <v>5.7863164577490078E-2</v>
      </c>
      <c r="AA12" s="2">
        <v>7718.0973576075694</v>
      </c>
      <c r="AB12" s="2">
        <f t="shared" si="4"/>
        <v>5891.8372580930691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0.64482608542749809</v>
      </c>
      <c r="J13" s="2">
        <v>0.16466650904128782</v>
      </c>
      <c r="K13" s="2">
        <v>0.15163369976074154</v>
      </c>
      <c r="L13" s="2">
        <v>3.8873705770473117E-2</v>
      </c>
      <c r="M13" s="2">
        <v>3.2654473550423288E-3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8.7469947991764274E-2</v>
      </c>
      <c r="X13" s="2">
        <f t="shared" si="2"/>
        <v>6.4799331234381211E-2</v>
      </c>
      <c r="Y13" s="2">
        <v>8.2801936236815421E-2</v>
      </c>
      <c r="Z13" s="2">
        <f t="shared" si="3"/>
        <v>6.1341183071958662E-2</v>
      </c>
      <c r="AA13" s="2">
        <v>8018.4262090556222</v>
      </c>
      <c r="AB13" s="2">
        <f t="shared" si="4"/>
        <v>5940.1962368602381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0.62935786320942189</v>
      </c>
      <c r="J14" s="2">
        <v>0.16079771413557836</v>
      </c>
      <c r="K14" s="2">
        <v>0.16554728028270146</v>
      </c>
      <c r="L14" s="2">
        <v>4.4297142372298801E-2</v>
      </c>
      <c r="M14" s="2">
        <v>3.506570088447636E-3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9.3928785222144567E-2</v>
      </c>
      <c r="X14" s="2">
        <f t="shared" si="2"/>
        <v>6.7527632948629707E-2</v>
      </c>
      <c r="Y14" s="2">
        <v>8.9464843434007846E-2</v>
      </c>
      <c r="Z14" s="2">
        <f t="shared" si="3"/>
        <v>6.431839925247966E-2</v>
      </c>
      <c r="AA14" s="2">
        <v>8301.2557202210373</v>
      </c>
      <c r="AB14" s="2">
        <f t="shared" si="4"/>
        <v>5967.9697545544414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0.61428894083835772</v>
      </c>
      <c r="J15" s="2">
        <v>0.15698663379779138</v>
      </c>
      <c r="K15" s="2">
        <v>0.17878594063345035</v>
      </c>
      <c r="L15" s="2">
        <v>4.9938484730401078E-2</v>
      </c>
      <c r="M15" s="2">
        <v>3.7355426835325787E-3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0.10006216261458445</v>
      </c>
      <c r="X15" s="2">
        <f t="shared" si="2"/>
        <v>6.9811001991665345E-2</v>
      </c>
      <c r="Y15" s="2">
        <v>9.5798145077344452E-2</v>
      </c>
      <c r="Z15" s="2">
        <f t="shared" si="3"/>
        <v>6.6836097901981306E-2</v>
      </c>
      <c r="AA15" s="2">
        <v>8567.584419544537</v>
      </c>
      <c r="AB15" s="2">
        <f t="shared" si="4"/>
        <v>5977.4008211312394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0.59959435799561134</v>
      </c>
      <c r="J16" s="2">
        <v>0.15324998239163373</v>
      </c>
      <c r="K16" s="2">
        <v>0.19137004857502254</v>
      </c>
      <c r="L16" s="2">
        <v>5.5785611037732975E-2</v>
      </c>
      <c r="M16" s="2">
        <v>3.9528170845999676E-3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0.1058821861810216</v>
      </c>
      <c r="X16" s="2">
        <f t="shared" si="2"/>
        <v>7.1688262040755249E-2</v>
      </c>
      <c r="Y16" s="2">
        <v>0.10181269711265657</v>
      </c>
      <c r="Z16" s="2">
        <f t="shared" si="3"/>
        <v>6.8932986491323567E-2</v>
      </c>
      <c r="AA16" s="2">
        <v>8818.1797457829707</v>
      </c>
      <c r="AB16" s="2">
        <f t="shared" si="4"/>
        <v>5970.4092174428379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0.58525777837785153</v>
      </c>
      <c r="J17" s="2">
        <v>0.14959465361996338</v>
      </c>
      <c r="K17" s="2">
        <v>0.2033207250406858</v>
      </c>
      <c r="L17" s="2">
        <v>6.1826842961499956E-2</v>
      </c>
      <c r="M17" s="2">
        <v>4.1588129703978537E-3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0.11140009765169205</v>
      </c>
      <c r="X17" s="2">
        <f t="shared" si="2"/>
        <v>7.3195079889131029E-2</v>
      </c>
      <c r="Y17" s="2">
        <v>0.10751924273802203</v>
      </c>
      <c r="Z17" s="2">
        <f t="shared" si="3"/>
        <v>7.064517650994051E-2</v>
      </c>
      <c r="AA17" s="2">
        <v>9053.6895907736325</v>
      </c>
      <c r="AB17" s="2">
        <f t="shared" si="4"/>
        <v>5948.6979532104979</v>
      </c>
    </row>
    <row r="18" spans="1:28" x14ac:dyDescent="0.2">
      <c r="A18" s="97">
        <v>0</v>
      </c>
      <c r="B18" s="91">
        <v>88.871895100000003</v>
      </c>
      <c r="D18" s="90" t="s">
        <v>148</v>
      </c>
      <c r="E18" s="101">
        <f>SUM(X3:X503)</f>
        <v>2.8325896600559459</v>
      </c>
      <c r="H18" s="2">
        <f t="shared" si="10"/>
        <v>15</v>
      </c>
      <c r="I18" s="2" cm="1">
        <f t="array" ref="I18:M18">MMULT(_xlfn.ANCHORARRAY(I17),_xlfn.ANCHORARRAY($B$3))</f>
        <v>0.5712671037826077</v>
      </c>
      <c r="J18" s="2">
        <v>0.1460228607339045</v>
      </c>
      <c r="K18" s="2">
        <v>0.21465911226251336</v>
      </c>
      <c r="L18" s="2">
        <v>6.8050923220975154E-2</v>
      </c>
      <c r="M18" s="2">
        <v>4.3539284606731168E-3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0.11207787259283529</v>
      </c>
      <c r="X18" s="2">
        <f t="shared" si="2"/>
        <v>7.1464006739070177E-2</v>
      </c>
      <c r="Y18" s="2">
        <v>0.11292830509567629</v>
      </c>
      <c r="Z18" s="2">
        <f t="shared" si="3"/>
        <v>7.2006266443935762E-2</v>
      </c>
      <c r="AA18" s="2">
        <v>9274.696010395548</v>
      </c>
      <c r="AB18" s="2">
        <f t="shared" si="4"/>
        <v>5913.8072739623485</v>
      </c>
    </row>
    <row r="19" spans="1:28" x14ac:dyDescent="0.2">
      <c r="A19" s="97">
        <v>1</v>
      </c>
      <c r="B19" s="91">
        <v>88.00051053</v>
      </c>
      <c r="D19" s="90" t="s">
        <v>149</v>
      </c>
      <c r="E19" s="101">
        <f>SUM(Z3:Z503)</f>
        <v>3.9010342277785188</v>
      </c>
      <c r="H19" s="2">
        <f t="shared" si="10"/>
        <v>16</v>
      </c>
      <c r="I19" s="2" cm="1">
        <f t="array" ref="I19:M19">MMULT(_xlfn.ANCHORARRAY(I18),_xlfn.ANCHORARRAY($B$3))</f>
        <v>0.55761236938732439</v>
      </c>
      <c r="J19" s="2">
        <v>0.14253459966050405</v>
      </c>
      <c r="K19" s="2">
        <v>0.22540603244603197</v>
      </c>
      <c r="L19" s="2">
        <v>7.4446998506140297E-2</v>
      </c>
      <c r="M19" s="2">
        <v>4.5385454181626067E-3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0.11683024186736055</v>
      </c>
      <c r="X19" s="2">
        <f t="shared" si="2"/>
        <v>7.2292613328217153E-2</v>
      </c>
      <c r="Y19" s="2">
        <v>0.11805014047124089</v>
      </c>
      <c r="Z19" s="2">
        <f t="shared" si="3"/>
        <v>7.3047466323985816E-2</v>
      </c>
      <c r="AA19" s="2">
        <v>9481.7412093855764</v>
      </c>
      <c r="AB19" s="2">
        <f t="shared" si="4"/>
        <v>5867.1439857716668</v>
      </c>
    </row>
    <row r="20" spans="1:28" x14ac:dyDescent="0.2">
      <c r="A20" s="97">
        <v>5</v>
      </c>
      <c r="B20" s="91">
        <v>84.030080560000002</v>
      </c>
      <c r="D20" s="90" t="s">
        <v>150</v>
      </c>
      <c r="E20" s="101">
        <f>E18+E19</f>
        <v>6.7336238878344652</v>
      </c>
      <c r="H20" s="2">
        <f t="shared" si="10"/>
        <v>17</v>
      </c>
      <c r="I20" s="2" cm="1">
        <f t="array" ref="I20:M20">MMULT(_xlfn.ANCHORARRAY(I19),_xlfn.ANCHORARRAY($B$3))</f>
        <v>0.54428473249252585</v>
      </c>
      <c r="J20" s="2">
        <v>0.13912882898723983</v>
      </c>
      <c r="K20" s="2">
        <v>0.23558183338584249</v>
      </c>
      <c r="L20" s="2">
        <v>8.1004605134392532E-2</v>
      </c>
      <c r="M20" s="2">
        <v>4.7130321555559551E-3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0.12132184123546036</v>
      </c>
      <c r="X20" s="2">
        <f t="shared" si="2"/>
        <v>7.28532292752576E-2</v>
      </c>
      <c r="Y20" s="2">
        <v>0.12289472037094494</v>
      </c>
      <c r="Z20" s="2">
        <f t="shared" si="3"/>
        <v>7.3797736242122144E-2</v>
      </c>
      <c r="AA20" s="2">
        <v>9675.3402301986353</v>
      </c>
      <c r="AB20" s="2">
        <f t="shared" si="4"/>
        <v>5809.999031738731</v>
      </c>
    </row>
    <row r="21" spans="1:28" x14ac:dyDescent="0.2">
      <c r="A21" s="97">
        <v>10</v>
      </c>
      <c r="B21" s="91">
        <v>79.046334759999993</v>
      </c>
      <c r="D21" s="92" t="s">
        <v>151</v>
      </c>
      <c r="E21" s="102">
        <f>SUM(AB5:AB505)</f>
        <v>287836.84024525003</v>
      </c>
      <c r="H21" s="2">
        <f t="shared" si="10"/>
        <v>18</v>
      </c>
      <c r="I21" s="2" cm="1">
        <f t="array" ref="I21:M21">MMULT(_xlfn.ANCHORARRAY(I20),_xlfn.ANCHORARRAY($B$3))</f>
        <v>0.53127598543418242</v>
      </c>
      <c r="J21" s="2">
        <v>0.13580403493496776</v>
      </c>
      <c r="K21" s="2">
        <v>0.24520632343785576</v>
      </c>
      <c r="L21" s="2">
        <v>8.7713656192994829E-2</v>
      </c>
      <c r="M21" s="2">
        <v>4.8777448941931317E-3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0.12556184046882868</v>
      </c>
      <c r="X21" s="2">
        <f t="shared" si="2"/>
        <v>7.3170943098071595E-2</v>
      </c>
      <c r="Y21" s="2">
        <v>0.127471727319734</v>
      </c>
      <c r="Z21" s="2">
        <f t="shared" si="3"/>
        <v>7.4283926322668739E-2</v>
      </c>
      <c r="AA21" s="2">
        <v>9855.9872626499546</v>
      </c>
      <c r="AB21" s="2">
        <f t="shared" si="4"/>
        <v>5743.5593527295632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0.5185783197937619</v>
      </c>
      <c r="J22" s="2">
        <v>0.13255850156272453</v>
      </c>
      <c r="K22" s="2">
        <v>0.25429874908116074</v>
      </c>
      <c r="L22" s="2">
        <v>9.4564429562353655E-2</v>
      </c>
      <c r="M22" s="2">
        <v>5.0330286201324794E-3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0.12955912012300111</v>
      </c>
      <c r="X22" s="2">
        <f t="shared" si="2"/>
        <v>7.3268978245086228E-2</v>
      </c>
      <c r="Y22" s="2">
        <v>0.13179055711841778</v>
      </c>
      <c r="Z22" s="2">
        <f t="shared" si="3"/>
        <v>7.4530912630849613E-2</v>
      </c>
      <c r="AA22" s="2">
        <v>10024.158889782457</v>
      </c>
      <c r="AB22" s="2">
        <f t="shared" si="4"/>
        <v>5668.9168537380883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0.50618421111389933</v>
      </c>
      <c r="J23" s="2">
        <v>0.12939043970068637</v>
      </c>
      <c r="K23" s="2">
        <v>0.26287779265977579</v>
      </c>
      <c r="L23" s="2">
        <v>0.10154755652563932</v>
      </c>
      <c r="M23" s="2">
        <v>5.1792176471630036E-3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0.12711783410894661</v>
      </c>
      <c r="X23" s="2">
        <f t="shared" si="2"/>
        <v>6.9763746514060018E-2</v>
      </c>
      <c r="Y23" s="2">
        <v>0.13586032408222243</v>
      </c>
      <c r="Z23" s="2">
        <f t="shared" si="3"/>
        <v>7.4561726739829151E-2</v>
      </c>
      <c r="AA23" s="2">
        <v>10180.315859252725</v>
      </c>
      <c r="AB23" s="2">
        <f t="shared" si="4"/>
        <v>5587.0758026704525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0.49408636142809498</v>
      </c>
      <c r="J24" s="2">
        <v>0.12629804818362927</v>
      </c>
      <c r="K24" s="2">
        <v>0.27096157956909978</v>
      </c>
      <c r="L24" s="2">
        <v>0.10865401081917672</v>
      </c>
      <c r="M24" s="2">
        <v>5.3166360352530639E-3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0.1304906075760589</v>
      </c>
      <c r="X24" s="2">
        <f t="shared" si="2"/>
        <v>6.9498227703417473E-2</v>
      </c>
      <c r="Y24" s="2">
        <v>0.13968986759685659</v>
      </c>
      <c r="Z24" s="2">
        <f t="shared" si="3"/>
        <v>7.4397678165824863E-2</v>
      </c>
      <c r="AA24" s="2">
        <v>10324.904142159952</v>
      </c>
      <c r="AB24" s="2">
        <f t="shared" si="4"/>
        <v>5498.9592922965421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0.48227766955428658</v>
      </c>
      <c r="J25" s="2">
        <v>0.12327954264869886</v>
      </c>
      <c r="K25" s="2">
        <v>0.27856768974749002</v>
      </c>
      <c r="L25" s="2">
        <v>0.11587509804952525</v>
      </c>
      <c r="M25" s="2">
        <v>5.4455979357164955E-3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0.13365582645394572</v>
      </c>
      <c r="X25" s="2">
        <f t="shared" si="2"/>
        <v>6.9080192265312812E-2</v>
      </c>
      <c r="Y25" s="2">
        <v>0.14328775919747344</v>
      </c>
      <c r="Z25" s="2">
        <f t="shared" si="3"/>
        <v>7.4058469557539405E-2</v>
      </c>
      <c r="AA25" s="2">
        <v>10458.355644669986</v>
      </c>
      <c r="AB25" s="2">
        <f t="shared" si="4"/>
        <v>5405.4150715364785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0.47075121474762105</v>
      </c>
      <c r="J26" s="2">
        <v>0.12033316879954799</v>
      </c>
      <c r="K26" s="2">
        <v>0.28571317101528593</v>
      </c>
      <c r="L26" s="2">
        <v>0.1232024454375458</v>
      </c>
      <c r="M26" s="2">
        <v>5.5664078973661074E-3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0.13662096553669806</v>
      </c>
      <c r="X26" s="2">
        <f t="shared" si="2"/>
        <v>6.8525806845906062E-2</v>
      </c>
      <c r="Y26" s="2">
        <v>0.14666230979249026</v>
      </c>
      <c r="Z26" s="2">
        <f t="shared" si="3"/>
        <v>7.3562304825865329E-2</v>
      </c>
      <c r="AA26" s="2">
        <v>10581.088747700731</v>
      </c>
      <c r="AB26" s="2">
        <f t="shared" si="4"/>
        <v>5307.2209005108052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0.45950024680685086</v>
      </c>
      <c r="J27" s="2">
        <v>0.11745720823789346</v>
      </c>
      <c r="K27" s="2">
        <v>0.29241455308891551</v>
      </c>
      <c r="L27" s="2">
        <v>0.13062799186634091</v>
      </c>
      <c r="M27" s="2">
        <v>5.679361150182056E-3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0.13939327089856843</v>
      </c>
      <c r="X27" s="2">
        <f t="shared" si="2"/>
        <v>6.7849989075517647E-2</v>
      </c>
      <c r="Y27" s="2">
        <v>0.14982157685382677</v>
      </c>
      <c r="Z27" s="2">
        <f t="shared" si="3"/>
        <v>7.2925990525080461E-2</v>
      </c>
      <c r="AA27" s="2">
        <v>10693.508758820717</v>
      </c>
      <c r="AB27" s="2">
        <f t="shared" si="4"/>
        <v>5205.0895124837007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0.44851817932322374</v>
      </c>
      <c r="J28" s="2">
        <v>0.11464998074511831</v>
      </c>
      <c r="K28" s="2">
        <v>0.29868786171364659</v>
      </c>
      <c r="L28" s="2">
        <v>0.13814397821801211</v>
      </c>
      <c r="M28" s="2">
        <v>5.7847438745157638E-3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0.13410717613029477</v>
      </c>
      <c r="X28" s="2">
        <f t="shared" si="2"/>
        <v>6.3347744486499435E-2</v>
      </c>
      <c r="Y28" s="2">
        <v>0.15277337149072304</v>
      </c>
      <c r="Z28" s="2">
        <f t="shared" si="3"/>
        <v>7.2165030841695246E-2</v>
      </c>
      <c r="AA28" s="2">
        <v>10796.008316836798</v>
      </c>
      <c r="AB28" s="2">
        <f t="shared" si="4"/>
        <v>5099.6732319875227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0.43779858448362274</v>
      </c>
      <c r="J29" s="2">
        <v>0.11190984487461036</v>
      </c>
      <c r="K29" s="2">
        <v>0.30454863265362331</v>
      </c>
      <c r="L29" s="2">
        <v>0.14574293798814431</v>
      </c>
      <c r="M29" s="2">
        <v>5.882833459770127E-3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0.13638117780981696</v>
      </c>
      <c r="X29" s="2">
        <f t="shared" si="2"/>
        <v>6.2517951736906649E-2</v>
      </c>
      <c r="Y29" s="2">
        <v>0.15552526537005096</v>
      </c>
      <c r="Z29" s="2">
        <f t="shared" si="3"/>
        <v>7.1293716555471467E-2</v>
      </c>
      <c r="AA29" s="2">
        <v>10888.967768608842</v>
      </c>
      <c r="AB29" s="2">
        <f t="shared" si="4"/>
        <v>4991.5682820391194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0.42733518866554532</v>
      </c>
      <c r="J30" s="2">
        <v>0.10923519774639584</v>
      </c>
      <c r="K30" s="2">
        <v>0.31001192541912898</v>
      </c>
      <c r="L30" s="2">
        <v>0.15341768816893059</v>
      </c>
      <c r="M30" s="2">
        <v>5.9738987545387258E-3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0.13849233602006908</v>
      </c>
      <c r="X30" s="2">
        <f t="shared" si="2"/>
        <v>6.1609432788585709E-2</v>
      </c>
      <c r="Y30" s="2">
        <v>0.15808459746789721</v>
      </c>
      <c r="Z30" s="2">
        <f t="shared" si="3"/>
        <v>7.032520832920082E-2</v>
      </c>
      <c r="AA30" s="2">
        <v>10972.755527589907</v>
      </c>
      <c r="AB30" s="2">
        <f t="shared" si="4"/>
        <v>4881.3188051407342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0.41712186845736765</v>
      </c>
      <c r="J31" s="2">
        <v>0.10662447447111684</v>
      </c>
      <c r="K31" s="2">
        <v>0.31509233667860759</v>
      </c>
      <c r="L31" s="2">
        <v>0.1611613203929087</v>
      </c>
      <c r="M31" s="2">
        <v>6.0582003092458404E-3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0.14044669107716504</v>
      </c>
      <c r="X31" s="2">
        <f t="shared" si="2"/>
        <v>6.0632314518805179E-2</v>
      </c>
      <c r="Y31" s="2">
        <v>0.16045848064760901</v>
      </c>
      <c r="Z31" s="2">
        <f t="shared" si="3"/>
        <v>6.9271614669014145E-2</v>
      </c>
      <c r="AA31" s="2">
        <v>11047.72841877501</v>
      </c>
      <c r="AB31" s="2">
        <f t="shared" si="4"/>
        <v>4769.4206183716788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0.40715264692710701</v>
      </c>
      <c r="J32" s="2">
        <v>0.1040761474077633</v>
      </c>
      <c r="K32" s="2">
        <v>0.31980401333524539</v>
      </c>
      <c r="L32" s="2">
        <v>0.16896719232988511</v>
      </c>
      <c r="M32" s="2">
        <v>6.1359906118757185E-3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0.14225009638642555</v>
      </c>
      <c r="X32" s="2">
        <f t="shared" si="2"/>
        <v>5.959589826171896E-2</v>
      </c>
      <c r="Y32" s="2">
        <v>0.16265380806442145</v>
      </c>
      <c r="Z32" s="2">
        <f t="shared" si="3"/>
        <v>6.814406487961748E-2</v>
      </c>
      <c r="AA32" s="2">
        <v>11114.232012430053</v>
      </c>
      <c r="AB32" s="2">
        <f t="shared" si="4"/>
        <v>4656.3247203052752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0.3974216900538794</v>
      </c>
      <c r="J33" s="2">
        <v>0.1015887253528627</v>
      </c>
      <c r="K33" s="2">
        <v>0.3241606652632536</v>
      </c>
      <c r="L33" s="2">
        <v>0.17682891933000514</v>
      </c>
      <c r="M33" s="2">
        <v>6.2075143171600195E-3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0.1343238887261573</v>
      </c>
      <c r="X33" s="2">
        <f t="shared" si="2"/>
        <v>5.4612017734427878E-2</v>
      </c>
      <c r="Y33" s="2">
        <v>0.16467725939908678</v>
      </c>
      <c r="Z33" s="2">
        <f t="shared" si="3"/>
        <v>6.6952777320901102E-2</v>
      </c>
      <c r="AA33" s="2">
        <v>11172.600947861411</v>
      </c>
      <c r="AB33" s="2">
        <f t="shared" si="4"/>
        <v>4542.4405657895095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0.387923303279883</v>
      </c>
      <c r="J34" s="2">
        <v>9.9160752707692146E-2</v>
      </c>
      <c r="K34" s="2">
        <v>0.32817557770622197</v>
      </c>
      <c r="L34" s="2">
        <v>0.18474036630620375</v>
      </c>
      <c r="M34" s="2">
        <v>6.2730084694848426E-3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0.13574111126961144</v>
      </c>
      <c r="X34" s="2">
        <f t="shared" si="2"/>
        <v>5.3557159101389556E-2</v>
      </c>
      <c r="Y34" s="2">
        <v>0.16653530692396518</v>
      </c>
      <c r="Z34" s="2">
        <f t="shared" si="3"/>
        <v>6.5707123254723859E-2</v>
      </c>
      <c r="AA34" s="2">
        <v>11223.159247950833</v>
      </c>
      <c r="AB34" s="2">
        <f t="shared" si="4"/>
        <v>4428.1391233703498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0.37865192816167964</v>
      </c>
      <c r="J35" s="2">
        <v>9.6790808645571408E-2</v>
      </c>
      <c r="K35" s="2">
        <v>0.33186162334325819</v>
      </c>
      <c r="L35" s="2">
        <v>0.19269563984949167</v>
      </c>
      <c r="M35" s="2">
        <v>6.332702719725085E-3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0.13703283021171614</v>
      </c>
      <c r="X35" s="2">
        <f t="shared" si="2"/>
        <v>5.246889583310152E-2</v>
      </c>
      <c r="Y35" s="2">
        <v>0.16823422140547964</v>
      </c>
      <c r="Z35" s="2">
        <f t="shared" si="3"/>
        <v>6.441568655372007E-2</v>
      </c>
      <c r="AA35" s="2">
        <v>11266.220624920474</v>
      </c>
      <c r="AB35" s="2">
        <f t="shared" si="4"/>
        <v>4313.7557291081303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0.36960213910960649</v>
      </c>
      <c r="J36" s="2">
        <v>9.4477506289556562E-2</v>
      </c>
      <c r="K36" s="2">
        <v>0.33523127403011277</v>
      </c>
      <c r="L36" s="2">
        <v>0.20068908057072513</v>
      </c>
      <c r="M36" s="2">
        <v>6.3868195361860471E-3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0.13820385952572373</v>
      </c>
      <c r="X36" s="2">
        <f t="shared" si="2"/>
        <v>5.1353332809044056E-2</v>
      </c>
      <c r="Y36" s="2">
        <v>0.16978007784698948</v>
      </c>
      <c r="Z36" s="2">
        <f t="shared" si="3"/>
        <v>6.3086319527849682E-2</v>
      </c>
      <c r="AA36" s="2">
        <v>11302.088777665163</v>
      </c>
      <c r="AB36" s="2">
        <f t="shared" si="4"/>
        <v>4199.5927496422191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0.36076864020899579</v>
      </c>
      <c r="J37" s="2">
        <v>9.2219491905232848E-2</v>
      </c>
      <c r="K37" s="2">
        <v>0.33829661222308832</v>
      </c>
      <c r="L37" s="2">
        <v>0.20871525566268403</v>
      </c>
      <c r="M37" s="2">
        <v>6.4355744098167616E-3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0.13925886220245151</v>
      </c>
      <c r="X37" s="2">
        <f t="shared" si="2"/>
        <v>5.021604108446396E-2</v>
      </c>
      <c r="Y37" s="2">
        <v>0.1711787610761549</v>
      </c>
      <c r="Z37" s="2">
        <f t="shared" si="3"/>
        <v>6.1726195109157743E-2</v>
      </c>
      <c r="AA37" s="2">
        <v>11331.057680925102</v>
      </c>
      <c r="AB37" s="2">
        <f t="shared" si="4"/>
        <v>4085.9220665508865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0.35214626211922789</v>
      </c>
      <c r="J38" s="2">
        <v>9.001544411061671E-2</v>
      </c>
      <c r="K38" s="2">
        <v>0.34106934209370549</v>
      </c>
      <c r="L38" s="2">
        <v>0.21676895167645088</v>
      </c>
      <c r="M38" s="2">
        <v>6.4791760538501731E-3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0.12882973962125602</v>
      </c>
      <c r="X38" s="2">
        <f t="shared" si="2"/>
        <v>4.5082389101638552E-2</v>
      </c>
      <c r="Y38" s="2">
        <v>0.17243597118081916</v>
      </c>
      <c r="Z38" s="2">
        <f t="shared" si="3"/>
        <v>6.0341855620811909E-2</v>
      </c>
      <c r="AA38" s="2">
        <v>11353.41186653837</v>
      </c>
      <c r="AB38" s="2">
        <f t="shared" si="4"/>
        <v>3972.9873933083181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0.34372995904778803</v>
      </c>
      <c r="J39" s="2">
        <v>8.7864073103895296E-2</v>
      </c>
      <c r="K39" s="2">
        <v>0.34356080034207448</v>
      </c>
      <c r="L39" s="2">
        <v>0.22484516750624317</v>
      </c>
      <c r="M39" s="2">
        <v>6.5178265980187708E-3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0.12959825393543359</v>
      </c>
      <c r="X39" s="2">
        <f t="shared" si="2"/>
        <v>4.4010987167869865E-2</v>
      </c>
      <c r="Y39" s="2">
        <v>0.17355722879735966</v>
      </c>
      <c r="Z39" s="2">
        <f t="shared" si="3"/>
        <v>5.893925834291832E-2</v>
      </c>
      <c r="AA39" s="2">
        <v>11369.426696993911</v>
      </c>
      <c r="AB39" s="2">
        <f t="shared" si="4"/>
        <v>3861.0064354472511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0.33551480579707077</v>
      </c>
      <c r="J40" s="2">
        <v>8.5764119909121223E-2</v>
      </c>
      <c r="K40" s="2">
        <v>0.34578196671680189</v>
      </c>
      <c r="L40" s="2">
        <v>0.23293910757700712</v>
      </c>
      <c r="M40" s="2">
        <v>6.5517217774893584E-3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0.13027221419045962</v>
      </c>
      <c r="X40" s="2">
        <f t="shared" si="2"/>
        <v>4.2932375565572382E-2</v>
      </c>
      <c r="Y40" s="2">
        <v>0.1745478802553696</v>
      </c>
      <c r="Z40" s="2">
        <f t="shared" si="3"/>
        <v>5.7523818074836121E-2</v>
      </c>
      <c r="AA40" s="2">
        <v>11379.368631493731</v>
      </c>
      <c r="AB40" s="2">
        <f t="shared" si="4"/>
        <v>3750.1729038866706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0.32749599488197051</v>
      </c>
      <c r="J41" s="2">
        <v>8.3714355639695023E-2</v>
      </c>
      <c r="K41" s="2">
        <v>0.34774347424910407</v>
      </c>
      <c r="L41" s="2">
        <v>0.24104617522923139</v>
      </c>
      <c r="M41" s="2">
        <v>6.5810511166562828E-3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0.13085538882512526</v>
      </c>
      <c r="X41" s="2">
        <f t="shared" si="2"/>
        <v>4.1850042453443675E-2</v>
      </c>
      <c r="Y41" s="2">
        <v>0.17541310258244211</v>
      </c>
      <c r="Z41" s="2">
        <f t="shared" si="3"/>
        <v>5.6100446881679616E-2</v>
      </c>
      <c r="AA41" s="2">
        <v>11383.49548472487</v>
      </c>
      <c r="AB41" s="2">
        <f t="shared" si="4"/>
        <v>3640.6583907750205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0.31966883371646015</v>
      </c>
      <c r="J42" s="2">
        <v>8.1713580779335215E-2</v>
      </c>
      <c r="K42" s="2">
        <v>0.34945561920861995</v>
      </c>
      <c r="L42" s="2">
        <v>0.24916196629558568</v>
      </c>
      <c r="M42" s="2">
        <v>6.6059981079286947E-3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0.1313514263402733</v>
      </c>
      <c r="X42" s="2">
        <f t="shared" si="2"/>
        <v>4.0767140424089285E-2</v>
      </c>
      <c r="Y42" s="2">
        <v>0.17615790837273138</v>
      </c>
      <c r="Z42" s="2">
        <f t="shared" si="3"/>
        <v>5.4673591201370213E-2</v>
      </c>
      <c r="AA42" s="2">
        <v>11382.056678535022</v>
      </c>
      <c r="AB42" s="2">
        <f t="shared" si="4"/>
        <v>3532.614116627301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0.31202874186745705</v>
      </c>
      <c r="J43" s="2">
        <v>7.9760624480177844E-2</v>
      </c>
      <c r="K43" s="2">
        <v>0.3509283707882343</v>
      </c>
      <c r="L43" s="2">
        <v>0.25728226286413181</v>
      </c>
      <c r="M43" s="2">
        <v>6.6267403856437E-3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0.11865941428420819</v>
      </c>
      <c r="X43" s="2">
        <f t="shared" si="2"/>
        <v>3.5739528771295589E-2</v>
      </c>
      <c r="Y43" s="2">
        <v>0.17678715052287514</v>
      </c>
      <c r="Z43" s="2">
        <f t="shared" si="3"/>
        <v>5.324726647794123E-2</v>
      </c>
      <c r="AA43" s="2">
        <v>11375.293486700086</v>
      </c>
      <c r="AB43" s="2">
        <f t="shared" si="4"/>
        <v>3426.1725569966384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0.30457124837434468</v>
      </c>
      <c r="J44" s="2">
        <v>7.7854343877625146E-2</v>
      </c>
      <c r="K44" s="2">
        <v>0.3521713805250376</v>
      </c>
      <c r="L44" s="2">
        <v>0.26540302722299353</v>
      </c>
      <c r="M44" s="2">
        <v>6.643449895233881E-3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0.11895861728682508</v>
      </c>
      <c r="X44" s="2">
        <f t="shared" si="2"/>
        <v>3.4770720884116944E-2</v>
      </c>
      <c r="Y44" s="2">
        <v>0.17730552683877018</v>
      </c>
      <c r="Z44" s="2">
        <f t="shared" si="3"/>
        <v>5.1825089476766936E-2</v>
      </c>
      <c r="AA44" s="2">
        <v>11363.439272966707</v>
      </c>
      <c r="AB44" s="2">
        <f t="shared" si="4"/>
        <v>3321.44895641535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0.29729198913256855</v>
      </c>
      <c r="J45" s="2">
        <v>7.5993623421556494E-2</v>
      </c>
      <c r="K45" s="2">
        <v>0.35319399146436919</v>
      </c>
      <c r="L45" s="2">
        <v>0.27352039598150674</v>
      </c>
      <c r="M45" s="2">
        <v>6.6562930577742842E-3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0.1191885888951746</v>
      </c>
      <c r="X45" s="2">
        <f t="shared" si="2"/>
        <v>3.3808323152942098E-2</v>
      </c>
      <c r="Y45" s="2">
        <v>0.1777175845166028</v>
      </c>
      <c r="Z45" s="2">
        <f t="shared" si="3"/>
        <v>5.0410308427947637E-2</v>
      </c>
      <c r="AA45" s="2">
        <v>11346.71972254801</v>
      </c>
      <c r="AB45" s="2">
        <f t="shared" si="4"/>
        <v>3218.5427368651008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0.29018670433976906</v>
      </c>
      <c r="J46" s="2">
        <v>7.4177374223517445E-2</v>
      </c>
      <c r="K46" s="2">
        <v>0.35400524707371112</v>
      </c>
      <c r="L46" s="2">
        <v>0.28163067436300332</v>
      </c>
      <c r="M46" s="2">
        <v>6.6654309300307633E-3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0.11935221301603298</v>
      </c>
      <c r="X46" s="2">
        <f t="shared" si="2"/>
        <v>3.2854177140418328E-2</v>
      </c>
      <c r="Y46" s="2">
        <v>0.17802772450144913</v>
      </c>
      <c r="Z46" s="2">
        <f t="shared" si="3"/>
        <v>4.9005831135200593E-2</v>
      </c>
      <c r="AA46" s="2">
        <v>11325.353067246018</v>
      </c>
      <c r="AB46" s="2">
        <f t="shared" si="4"/>
        <v>3117.5388075887399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0.28325123600295482</v>
      </c>
      <c r="J47" s="2">
        <v>7.2404533419508074E-2</v>
      </c>
      <c r="K47" s="2">
        <v>0.354613899913028</v>
      </c>
      <c r="L47" s="2">
        <v>0.28973033066451004</v>
      </c>
      <c r="M47" s="2">
        <v>6.6710193601283952E-3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0.11945228028946803</v>
      </c>
      <c r="X47" s="2">
        <f t="shared" si="2"/>
        <v>3.190992096563644E-2</v>
      </c>
      <c r="Y47" s="2">
        <v>0.17824020572667584</v>
      </c>
      <c r="Z47" s="2">
        <f t="shared" si="3"/>
        <v>4.7614251179250847E-2</v>
      </c>
      <c r="AA47" s="2">
        <v>11299.550304369795</v>
      </c>
      <c r="AB47" s="2">
        <f t="shared" si="4"/>
        <v>3018.5087826361419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0.27648152550525529</v>
      </c>
      <c r="J48" s="2">
        <v>7.0674063547999211E-2</v>
      </c>
      <c r="K48" s="2">
        <v>0.35502842006797708</v>
      </c>
      <c r="L48" s="2">
        <v>0.29781599087876931</v>
      </c>
      <c r="M48" s="2">
        <v>6.6732091389556485E-3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0.10499029792372858</v>
      </c>
      <c r="X48" s="2">
        <f t="shared" si="2"/>
        <v>2.7217712199037205E-2</v>
      </c>
      <c r="Y48" s="2">
        <v>0.1783591492372863</v>
      </c>
      <c r="Z48" s="2">
        <f t="shared" si="3"/>
        <v>4.6237872336853572E-2</v>
      </c>
      <c r="AA48" s="2">
        <v>11269.515409613879</v>
      </c>
      <c r="AB48" s="2">
        <f t="shared" si="4"/>
        <v>2921.5121121411935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0.26987361123082909</v>
      </c>
      <c r="J49" s="2">
        <v>6.8984951942813483E-2</v>
      </c>
      <c r="K49" s="2">
        <v>0.35525700335224863</v>
      </c>
      <c r="L49" s="2">
        <v>0.30588443347410965</v>
      </c>
      <c r="M49" s="2">
        <v>6.6721461474169843E-3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0.10497357376657858</v>
      </c>
      <c r="X49" s="2">
        <f t="shared" si="2"/>
        <v>2.6409099797707454E-2</v>
      </c>
      <c r="Y49" s="2">
        <v>0.17838854220027875</v>
      </c>
      <c r="Z49" s="2">
        <f t="shared" si="3"/>
        <v>4.4878731329185441E-2</v>
      </c>
      <c r="AA49" s="2">
        <v>11235.445544057387</v>
      </c>
      <c r="AB49" s="2">
        <f t="shared" si="4"/>
        <v>2826.5971329556464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0.26342362624653692</v>
      </c>
      <c r="J50" s="2">
        <v>6.7336210140516189E-2</v>
      </c>
      <c r="K50" s="2">
        <v>0.35530757928513435</v>
      </c>
      <c r="L50" s="2">
        <v>0.3139325843278134</v>
      </c>
      <c r="M50" s="2">
        <v>6.6679714996436641E-3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0.10490789359616567</v>
      </c>
      <c r="X50" s="2">
        <f t="shared" si="2"/>
        <v>2.5612557571279327E-2</v>
      </c>
      <c r="Y50" s="2">
        <v>0.17833224180500221</v>
      </c>
      <c r="Z50" s="2">
        <f t="shared" si="3"/>
        <v>4.3538619006385872E-2</v>
      </c>
      <c r="AA50" s="2">
        <v>11197.531255439961</v>
      </c>
      <c r="AB50" s="2">
        <f t="shared" si="4"/>
        <v>2733.8020439163406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0.25712779603902297</v>
      </c>
      <c r="J51" s="2">
        <v>6.5726873301969385E-2</v>
      </c>
      <c r="K51" s="2">
        <v>0.35518781885026524</v>
      </c>
      <c r="L51" s="2">
        <v>0.32195751180874327</v>
      </c>
      <c r="M51" s="2">
        <v>6.6608216822697216E-3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0.10479540477099034</v>
      </c>
      <c r="X51" s="2">
        <f t="shared" si="2"/>
        <v>2.482894037257647E-2</v>
      </c>
      <c r="Y51" s="2">
        <v>0.17819397905641965</v>
      </c>
      <c r="Z51" s="2">
        <f t="shared" si="3"/>
        <v>4.2219100068486455E-2</v>
      </c>
      <c r="AA51" s="2">
        <v>11155.956673866718</v>
      </c>
      <c r="AB51" s="2">
        <f t="shared" si="4"/>
        <v>2643.1558106940997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0.25098243630588002</v>
      </c>
      <c r="J52" s="2">
        <v>6.4155999647710737E-2</v>
      </c>
      <c r="K52" s="2">
        <v>0.35490514204130652</v>
      </c>
      <c r="L52" s="2">
        <v>0.32995642200510356</v>
      </c>
      <c r="M52" s="2">
        <v>6.6508286898772605E-3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0.10463818397562977</v>
      </c>
      <c r="X52" s="2">
        <f t="shared" si="2"/>
        <v>2.4058985219654345E-2</v>
      </c>
      <c r="Y52" s="2">
        <v>0.17797736246411269</v>
      </c>
      <c r="Z52" s="2">
        <f t="shared" si="3"/>
        <v>4.0921531416814524E-2</v>
      </c>
      <c r="AA52" s="2">
        <v>11110.899702090408</v>
      </c>
      <c r="AB52" s="2">
        <f t="shared" si="4"/>
        <v>2554.6790048641624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0.24498395079960603</v>
      </c>
      <c r="J53" s="2">
        <v>6.2622669906826842E-2</v>
      </c>
      <c r="K53" s="2">
        <v>0.35446672520024819</v>
      </c>
      <c r="L53" s="2">
        <v>0.33792665409331979</v>
      </c>
      <c r="M53" s="2">
        <v>6.6381201567125856E-3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8.8810597972451596E-2</v>
      </c>
      <c r="X53" s="2">
        <f t="shared" si="2"/>
        <v>1.9816322948470941E-2</v>
      </c>
      <c r="Y53" s="2">
        <v>0.17768588162978885</v>
      </c>
      <c r="Z53" s="2">
        <f t="shared" si="3"/>
        <v>3.9647079224169733E-2</v>
      </c>
      <c r="AA53" s="2">
        <v>11062.532200515143</v>
      </c>
      <c r="AB53" s="2">
        <f t="shared" si="4"/>
        <v>2468.3845815481054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0.23912882922308976</v>
      </c>
      <c r="J54" s="2">
        <v>6.1125986778998428E-2</v>
      </c>
      <c r="K54" s="2">
        <v>0.35387950815378372</v>
      </c>
      <c r="L54" s="2">
        <v>0.34586567584412892</v>
      </c>
      <c r="M54" s="2">
        <v>6.6228194847720492E-3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8.8605892153283017E-2</v>
      </c>
      <c r="X54" s="2">
        <f t="shared" si="2"/>
        <v>1.9186335985541293E-2</v>
      </c>
      <c r="Y54" s="2">
        <v>0.177322910735981</v>
      </c>
      <c r="Z54" s="2">
        <f t="shared" si="3"/>
        <v>3.8396734806632402E-2</v>
      </c>
      <c r="AA54" s="2">
        <v>11011.020167062314</v>
      </c>
      <c r="AB54" s="2">
        <f t="shared" si="4"/>
        <v>2384.2785997048495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0.23341364517539484</v>
      </c>
      <c r="J55" s="2">
        <v>5.9665074409402767E-2</v>
      </c>
      <c r="K55" s="2">
        <v>0.35315020115312828</v>
      </c>
      <c r="L55" s="2">
        <v>0.35377107926207491</v>
      </c>
      <c r="M55" s="2">
        <v>6.6050459683538844E-3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8.8368102450188502E-2</v>
      </c>
      <c r="X55" s="2">
        <f t="shared" si="2"/>
        <v>1.8569325868349282E-2</v>
      </c>
      <c r="Y55" s="2">
        <v>0.17689171193855954</v>
      </c>
      <c r="Z55" s="2">
        <f t="shared" si="3"/>
        <v>3.7171329374746313E-2</v>
      </c>
      <c r="AA55" s="2">
        <v>10956.523912035698</v>
      </c>
      <c r="AB55" s="2">
        <f t="shared" si="4"/>
        <v>2302.3608888924146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0.22783505414663932</v>
      </c>
      <c r="J56" s="2">
        <v>5.8239077876165765E-2</v>
      </c>
      <c r="K56" s="2">
        <v>0.35228529162248884</v>
      </c>
      <c r="L56" s="2">
        <v>0.36164057635470687</v>
      </c>
      <c r="M56" s="2">
        <v>6.5849149151699041E-3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8.8098771550946392E-2</v>
      </c>
      <c r="X56" s="2">
        <f t="shared" si="2"/>
        <v>1.7965595881559465E-2</v>
      </c>
      <c r="Y56" s="2">
        <v>0.17639543866560942</v>
      </c>
      <c r="Z56" s="2">
        <f t="shared" si="3"/>
        <v>3.5971547737009335E-2</v>
      </c>
      <c r="AA56" s="2">
        <v>10899.19822811913</v>
      </c>
      <c r="AB56" s="2">
        <f t="shared" si="4"/>
        <v>2222.6256660816493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0.2223897915607978</v>
      </c>
      <c r="J57" s="2">
        <v>5.6847162690064124E-2</v>
      </c>
      <c r="K57" s="2">
        <v>0.35129105072126388</v>
      </c>
      <c r="L57" s="2">
        <v>0.36947199502787498</v>
      </c>
      <c r="M57" s="2">
        <v>6.5625377641084157E-3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8.7799390382818393E-2</v>
      </c>
      <c r="X57" s="2">
        <f t="shared" si="2"/>
        <v>1.7375385137094194E-2</v>
      </c>
      <c r="Y57" s="2">
        <v>0.17583713882515856</v>
      </c>
      <c r="Z57" s="2">
        <f t="shared" si="3"/>
        <v>3.4797941024083838E-2</v>
      </c>
      <c r="AA57" s="2">
        <v>10839.192555636746</v>
      </c>
      <c r="AB57" s="2">
        <f t="shared" si="4"/>
        <v>2145.0621058773131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0.21707467086528048</v>
      </c>
      <c r="J58" s="2">
        <v>5.5488514306184525E-2</v>
      </c>
      <c r="K58" s="2">
        <v>0.35017353972491994</v>
      </c>
      <c r="L58" s="2">
        <v>0.37726327510361585</v>
      </c>
      <c r="M58" s="2">
        <v>6.5380221997374012E-3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7.143327789294257E-2</v>
      </c>
      <c r="X58" s="2">
        <f t="shared" si="2"/>
        <v>1.3718754491820558E-2</v>
      </c>
      <c r="Y58" s="2">
        <v>0.17521975792418032</v>
      </c>
      <c r="Z58" s="2">
        <f t="shared" si="3"/>
        <v>3.3650938497889492E-2</v>
      </c>
      <c r="AA58" s="2">
        <v>10776.651143202351</v>
      </c>
      <c r="AB58" s="2">
        <f t="shared" si="4"/>
        <v>2069.654867289757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0.21188658166617155</v>
      </c>
      <c r="J59" s="2">
        <v>5.41623376472542E-2</v>
      </c>
      <c r="K59" s="2">
        <v>0.34893861622936262</v>
      </c>
      <c r="L59" s="2">
        <v>0.38501246445721238</v>
      </c>
      <c r="M59" s="2">
        <v>6.5114722636346869E-3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7.1143197971870839E-2</v>
      </c>
      <c r="X59" s="2">
        <f t="shared" si="2"/>
        <v>1.3259240674176456E-2</v>
      </c>
      <c r="Y59" s="2">
        <v>0.17454614210122837</v>
      </c>
      <c r="Z59" s="2">
        <f t="shared" si="3"/>
        <v>3.2530858505745788E-2</v>
      </c>
      <c r="AA59" s="2">
        <v>10711.713203881201</v>
      </c>
      <c r="AB59" s="2">
        <f t="shared" si="4"/>
        <v>1996.3845800011866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0.20682248790803517</v>
      </c>
      <c r="J60" s="2">
        <v>5.2867856638363936E-2</v>
      </c>
      <c r="K60" s="2">
        <v>0.34759194018349659</v>
      </c>
      <c r="L60" s="2">
        <v>0.39271771527010502</v>
      </c>
      <c r="M60" s="2">
        <v>6.4829884626295721E-3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7.0831988983818248E-2</v>
      </c>
      <c r="X60" s="2">
        <f t="shared" si="2"/>
        <v>1.2811083830205548E-2</v>
      </c>
      <c r="Y60" s="2">
        <v>0.17381904107500321</v>
      </c>
      <c r="Z60" s="2">
        <f t="shared" si="3"/>
        <v>3.1437918635978557E-2</v>
      </c>
      <c r="AA60" s="2">
        <v>10644.513066984302</v>
      </c>
      <c r="AB60" s="2">
        <f t="shared" si="4"/>
        <v>1925.228292883429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0.20187942609722428</v>
      </c>
      <c r="J61" s="2">
        <v>5.1604313752811166E-2</v>
      </c>
      <c r="K61" s="2">
        <v>0.34613897975454611</v>
      </c>
      <c r="L61" s="2">
        <v>0.4003772803954192</v>
      </c>
      <c r="M61" s="2">
        <v>6.4526678740382043E-3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7.0500711578426176E-2</v>
      </c>
      <c r="X61" s="2">
        <f t="shared" si="2"/>
        <v>1.2374313140028712E-2</v>
      </c>
      <c r="Y61" s="2">
        <v>0.17304111101108868</v>
      </c>
      <c r="Z61" s="2">
        <f t="shared" si="3"/>
        <v>3.0372245127876514E-2</v>
      </c>
      <c r="AA61" s="2">
        <v>10575.180325612171</v>
      </c>
      <c r="AB61" s="2">
        <f t="shared" si="4"/>
        <v>1856.1598873484315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0.19705450356765228</v>
      </c>
      <c r="J62" s="2">
        <v>5.0370969568797441E-2</v>
      </c>
      <c r="K62" s="2">
        <v>0.34458501703058986</v>
      </c>
      <c r="L62" s="2">
        <v>0.40798950983296117</v>
      </c>
      <c r="M62" s="2">
        <v>6.4206042479728592E-3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7.0150390052893086E-2</v>
      </c>
      <c r="X62" s="2">
        <f t="shared" si="2"/>
        <v>1.194892560497755E-2</v>
      </c>
      <c r="Y62" s="2">
        <v>0.17221491730903882</v>
      </c>
      <c r="Z62" s="2">
        <f t="shared" si="3"/>
        <v>2.9333881585569318E-2</v>
      </c>
      <c r="AA62" s="2">
        <v>10503.83998006199</v>
      </c>
      <c r="AB62" s="2">
        <f t="shared" si="4"/>
        <v>1789.1504579477878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0.19234489678801289</v>
      </c>
      <c r="J63" s="2">
        <v>4.916710233672085E-2</v>
      </c>
      <c r="K63" s="2">
        <v>0.3429351535646491</v>
      </c>
      <c r="L63" s="2">
        <v>0.41555284731061792</v>
      </c>
      <c r="M63" s="2">
        <v>6.3868881068031803E-3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5.5132369613920797E-2</v>
      </c>
      <c r="X63" s="2">
        <f t="shared" si="2"/>
        <v>9.1133194022026895E-3</v>
      </c>
      <c r="Y63" s="2">
        <v>0.17134293731193992</v>
      </c>
      <c r="Z63" s="2">
        <f t="shared" si="3"/>
        <v>2.8322797042284669E-2</v>
      </c>
      <c r="AA63" s="2">
        <v>10430.612577209085</v>
      </c>
      <c r="AB63" s="2">
        <f t="shared" si="4"/>
        <v>1724.1686624827596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0.18774784970945749</v>
      </c>
      <c r="J64" s="2">
        <v>4.7992007556810143E-2</v>
      </c>
      <c r="K64" s="2">
        <v>0.34119431576455317</v>
      </c>
      <c r="L64" s="2">
        <v>0.42306582696917994</v>
      </c>
      <c r="M64" s="2">
        <v>6.3516068418454545E-3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5.4827817583641122E-2</v>
      </c>
      <c r="X64" s="2">
        <f t="shared" si="2"/>
        <v>8.7951258319182261E-3</v>
      </c>
      <c r="Y64" s="2">
        <v>0.17042756294051586</v>
      </c>
      <c r="Z64" s="2">
        <f t="shared" si="3"/>
        <v>2.7338893418515968E-2</v>
      </c>
      <c r="AA64" s="2">
        <v>10355.614345970813</v>
      </c>
      <c r="AB64" s="2">
        <f t="shared" si="4"/>
        <v>1661.1810437409406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0.18326067215276284</v>
      </c>
      <c r="J65" s="2">
        <v>4.6844997566853439E-2</v>
      </c>
      <c r="K65" s="2">
        <v>0.33936726013269986</v>
      </c>
      <c r="L65" s="2">
        <v>0.4305270701476846</v>
      </c>
      <c r="M65" s="2">
        <v>6.3148448073539459E-3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5.451048337651971E-2</v>
      </c>
      <c r="X65" s="2">
        <f t="shared" si="2"/>
        <v>8.4857903298538161E-3</v>
      </c>
      <c r="Y65" s="2">
        <v>0.16947110325379272</v>
      </c>
      <c r="Z65" s="2">
        <f t="shared" si="3"/>
        <v>2.6382012414884384E-2</v>
      </c>
      <c r="AA65" s="2">
        <v>10278.957328958077</v>
      </c>
      <c r="AB65" s="2">
        <f t="shared" si="4"/>
        <v>1600.1523248393078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0.17888073823404577</v>
      </c>
      <c r="J66" s="2">
        <v>4.5725401139780159E-2</v>
      </c>
      <c r="K66" s="2">
        <v>0.3374585783597186</v>
      </c>
      <c r="L66" s="2">
        <v>0.43793528226645623</v>
      </c>
      <c r="M66" s="2">
        <v>6.2766834118864823E-3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5.4181069720806198E-2</v>
      </c>
      <c r="X66" s="2">
        <f t="shared" si="2"/>
        <v>8.1852322074117152E-3</v>
      </c>
      <c r="Y66" s="2">
        <v>0.16847578693828499</v>
      </c>
      <c r="Z66" s="2">
        <f t="shared" si="3"/>
        <v>2.5451941877897739E-2</v>
      </c>
      <c r="AA66" s="2">
        <v>10200.749510416976</v>
      </c>
      <c r="AB66" s="2">
        <f t="shared" si="4"/>
        <v>1541.0456800254169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0.17460548482810306</v>
      </c>
      <c r="J67" s="2">
        <v>4.463256309086084E-2</v>
      </c>
      <c r="K67" s="2">
        <v>0.33547270227594217</v>
      </c>
      <c r="L67" s="2">
        <v>0.44528924980509471</v>
      </c>
      <c r="M67" s="2">
        <v>6.237201207114529E-3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5.3840254683770988E-2</v>
      </c>
      <c r="X67" s="2">
        <f t="shared" ref="X67:X130" si="13">W67*Q67</f>
        <v>7.8933561795120205E-3</v>
      </c>
      <c r="Y67" s="2">
        <v>0.16744376472761566</v>
      </c>
      <c r="Z67" s="2">
        <f t="shared" ref="Z67:Z130" si="14">Y67*Q67</f>
        <v>2.4548421674384809E-2</v>
      </c>
      <c r="AA67" s="2">
        <v>10121.094940560419</v>
      </c>
      <c r="AB67" s="2">
        <f t="shared" ref="AB67:AB130" si="15">AA67*S67</f>
        <v>1483.8229826684199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0.17043241006847781</v>
      </c>
      <c r="J68" s="2">
        <v>4.3565843894294833E-2</v>
      </c>
      <c r="K68" s="2">
        <v>0.33341390866448961</v>
      </c>
      <c r="L68" s="2">
        <v>0.4525878373727385</v>
      </c>
      <c r="M68" s="2">
        <v>6.1964739741461944E-3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4.2197773918526735E-2</v>
      </c>
      <c r="X68" s="2">
        <f t="shared" si="13"/>
        <v>6.0036491072759891E-3</v>
      </c>
      <c r="Y68" s="2">
        <v>0.16637711175443187</v>
      </c>
      <c r="Z68" s="2">
        <f t="shared" si="14"/>
        <v>2.3671149108107411E-2</v>
      </c>
      <c r="AA68" s="2">
        <v>10040.093856386891</v>
      </c>
      <c r="AB68" s="2">
        <f t="shared" si="15"/>
        <v>1428.445032058904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0.16635907188337409</v>
      </c>
      <c r="J69" s="2">
        <v>4.2524619308961564E-2</v>
      </c>
      <c r="K69" s="2">
        <v>0.33128632393966545</v>
      </c>
      <c r="L69" s="2">
        <v>0.45982998486799964</v>
      </c>
      <c r="M69" s="2">
        <v>6.1545748074288437E-3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4.1912442039156249E-2</v>
      </c>
      <c r="X69" s="2">
        <f t="shared" si="13"/>
        <v>5.7868189061833046E-3</v>
      </c>
      <c r="Y69" s="2">
        <v>0.16527782983643033</v>
      </c>
      <c r="Z69" s="2">
        <f t="shared" si="14"/>
        <v>2.2819783909915462E-2</v>
      </c>
      <c r="AA69" s="2">
        <v>9957.8427990811015</v>
      </c>
      <c r="AB69" s="2">
        <f t="shared" si="15"/>
        <v>1374.8717605308939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0.1623830865665632</v>
      </c>
      <c r="J70" s="2">
        <v>4.1508280013116391E-2</v>
      </c>
      <c r="K70" s="2">
        <v>0.32909392869428278</v>
      </c>
      <c r="L70" s="2">
        <v>0.4670147047260384</v>
      </c>
      <c r="M70" s="2">
        <v>6.1115741962962196E-3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4.1619609361329503E-2</v>
      </c>
      <c r="X70" s="2">
        <f t="shared" si="13"/>
        <v>5.5765562985579291E-3</v>
      </c>
      <c r="Y70" s="2">
        <v>0.16414784969825846</v>
      </c>
      <c r="Z70" s="2">
        <f t="shared" si="14"/>
        <v>2.1993952830803853E-2</v>
      </c>
      <c r="AA70" s="2">
        <v>9874.4347280886232</v>
      </c>
      <c r="AB70" s="2">
        <f t="shared" si="15"/>
        <v>1323.0624223202165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0.15850212738244543</v>
      </c>
      <c r="J71" s="2">
        <v>4.0516231247817169E-2</v>
      </c>
      <c r="K71" s="2">
        <v>0.32684056211942458</v>
      </c>
      <c r="L71" s="2">
        <v>0.47414107925031357</v>
      </c>
      <c r="M71" s="2">
        <v>6.067540104223319E-3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4.1319738713965756E-2</v>
      </c>
      <c r="X71" s="2">
        <f t="shared" si="13"/>
        <v>5.3727523588103553E-3</v>
      </c>
      <c r="Y71" s="2">
        <v>0.16298903313101201</v>
      </c>
      <c r="Z71" s="2">
        <f t="shared" si="14"/>
        <v>2.1193253865346543E-2</v>
      </c>
      <c r="AA71" s="2">
        <v>9789.9591319544288</v>
      </c>
      <c r="AB71" s="2">
        <f t="shared" si="15"/>
        <v>1272.9757654805078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0.15471392320445085</v>
      </c>
      <c r="J72" s="2">
        <v>3.9547892468872969E-2</v>
      </c>
      <c r="K72" s="2">
        <v>0.324529926300066</v>
      </c>
      <c r="L72" s="2">
        <v>0.48120825802661094</v>
      </c>
      <c r="M72" s="2">
        <v>6.022538045850595E-3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4.1013276249505522E-2</v>
      </c>
      <c r="X72" s="2">
        <f t="shared" si="13"/>
        <v>5.1752923238285549E-3</v>
      </c>
      <c r="Y72" s="2">
        <v>0.16180317509100456</v>
      </c>
      <c r="Z72" s="2">
        <f t="shared" si="14"/>
        <v>2.041726013121567E-2</v>
      </c>
      <c r="AA72" s="2">
        <v>9704.502136012652</v>
      </c>
      <c r="AB72" s="2">
        <f t="shared" si="15"/>
        <v>1224.5701880909751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0.15101625718598238</v>
      </c>
      <c r="J73" s="2">
        <v>3.8602697007111261E-2</v>
      </c>
      <c r="K73" s="2">
        <v>0.32216559038989045</v>
      </c>
      <c r="L73" s="2">
        <v>0.48821545541701666</v>
      </c>
      <c r="M73" s="2">
        <v>5.9766311618374693E-3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3.2429596447115426E-2</v>
      </c>
      <c r="X73" s="2">
        <f t="shared" si="13"/>
        <v>3.9712125505993474E-3</v>
      </c>
      <c r="Y73" s="2">
        <v>0.16059200573944099</v>
      </c>
      <c r="Z73" s="2">
        <f t="shared" si="14"/>
        <v>1.9665523428834313E-2</v>
      </c>
      <c r="AA73" s="2">
        <v>9618.1466070127881</v>
      </c>
      <c r="AB73" s="2">
        <f t="shared" si="15"/>
        <v>1177.8038799083229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0.14740696546312315</v>
      </c>
      <c r="J74" s="2">
        <v>3.7680091736764634E-2</v>
      </c>
      <c r="K74" s="2">
        <v>0.31975099466854712</v>
      </c>
      <c r="L74" s="2">
        <v>0.49516194813156589</v>
      </c>
      <c r="M74" s="2">
        <v>5.9298802916035575E-3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3.2175923129458141E-2</v>
      </c>
      <c r="X74" s="2">
        <f t="shared" si="13"/>
        <v>3.8236996319079616E-3</v>
      </c>
      <c r="Y74" s="2">
        <v>0.15935719242458432</v>
      </c>
      <c r="Z74" s="2">
        <f t="shared" si="14"/>
        <v>1.8937577503655316E-2</v>
      </c>
      <c r="AA74" s="2">
        <v>9530.9722547652527</v>
      </c>
      <c r="AB74" s="2">
        <f t="shared" si="15"/>
        <v>1132.6349505387018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0.14388393588834947</v>
      </c>
      <c r="J75" s="2">
        <v>3.6779536751783151E-2</v>
      </c>
      <c r="K75" s="2">
        <v>0.31728945448450985</v>
      </c>
      <c r="L75" s="2">
        <v>0.50204707287535832</v>
      </c>
      <c r="M75" s="2">
        <v>5.882344044014505E-3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3.1917988302265429E-2</v>
      </c>
      <c r="X75" s="2">
        <f t="shared" si="13"/>
        <v>3.680945864250224E-3</v>
      </c>
      <c r="Y75" s="2">
        <v>0.15810034160796324</v>
      </c>
      <c r="Z75" s="2">
        <f t="shared" si="14"/>
        <v>1.8232941032097393E-2</v>
      </c>
      <c r="AA75" s="2">
        <v>9443.0557308869957</v>
      </c>
      <c r="AB75" s="2">
        <f t="shared" si="15"/>
        <v>1089.0215451337126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0.14044510679450781</v>
      </c>
      <c r="J76" s="2">
        <v>3.5900505049882847E-2</v>
      </c>
      <c r="K76" s="2">
        <v>0.31478416408661852</v>
      </c>
      <c r="L76" s="2">
        <v>0.50887022406899163</v>
      </c>
      <c r="M76" s="2">
        <v>5.8340788660678072E-3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3.1656098250683523E-2</v>
      </c>
      <c r="X76" s="2">
        <f t="shared" si="13"/>
        <v>3.5428475901272123E-3</v>
      </c>
      <c r="Y76" s="2">
        <v>0.15682300073612851</v>
      </c>
      <c r="Z76" s="2">
        <f t="shared" si="14"/>
        <v>1.7551120350800475E-2</v>
      </c>
      <c r="AA76" s="2">
        <v>9354.4707247258411</v>
      </c>
      <c r="AB76" s="2">
        <f t="shared" si="15"/>
        <v>1046.9219485473043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0.13708846578833306</v>
      </c>
      <c r="J77" s="2">
        <v>3.504248222414541E-2</v>
      </c>
      <c r="K77" s="2">
        <v>0.3122382003473006</v>
      </c>
      <c r="L77" s="2">
        <v>0.51563085164022171</v>
      </c>
      <c r="M77" s="2">
        <v>5.7851391096326024E-3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3.1390547891553468E-2</v>
      </c>
      <c r="X77" s="2">
        <f t="shared" si="13"/>
        <v>3.4092994320287871E-3</v>
      </c>
      <c r="Y77" s="2">
        <v>0.15552666005942561</v>
      </c>
      <c r="Z77" s="2">
        <f t="shared" si="14"/>
        <v>1.6891611947576407E-2</v>
      </c>
      <c r="AA77" s="2">
        <v>9265.2880565401083</v>
      </c>
      <c r="AB77" s="2">
        <f t="shared" si="15"/>
        <v>1006.2946788273483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0.13381204857280143</v>
      </c>
      <c r="J78" s="2">
        <v>3.420496616198869E-2</v>
      </c>
      <c r="K78" s="2">
        <v>0.30965452638039326</v>
      </c>
      <c r="L78" s="2">
        <v>0.52232845888481738</v>
      </c>
      <c r="M78" s="2">
        <v>5.7355770962959334E-3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3.1121621125271212E-2</v>
      </c>
      <c r="X78" s="2">
        <f t="shared" si="13"/>
        <v>3.2801947337117213E-3</v>
      </c>
      <c r="Y78" s="2">
        <v>0.15421275439921367</v>
      </c>
      <c r="Z78" s="2">
        <f t="shared" si="14"/>
        <v>1.6253904731226353E-2</v>
      </c>
      <c r="AA78" s="2">
        <v>9175.5757680080387</v>
      </c>
      <c r="AB78" s="2">
        <f t="shared" si="15"/>
        <v>967.09857085668011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0.13061393779762934</v>
      </c>
      <c r="J79" s="2">
        <v>3.3387466751331821E-2</v>
      </c>
      <c r="K79" s="2">
        <v>0.30703599505641088</v>
      </c>
      <c r="L79" s="2">
        <v>0.52896260039462872</v>
      </c>
      <c r="M79" s="2">
        <v>5.6854431803666792E-3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3.0849591177651108E-2</v>
      </c>
      <c r="X79" s="2">
        <f t="shared" si="13"/>
        <v>3.1554259611046871E-3</v>
      </c>
      <c r="Y79" s="2">
        <v>0.15288266486492275</v>
      </c>
      <c r="Z79" s="2">
        <f t="shared" si="14"/>
        <v>1.5637482096265996E-2</v>
      </c>
      <c r="AA79" s="2">
        <v>9085.3992101396616</v>
      </c>
      <c r="AB79" s="2">
        <f t="shared" si="15"/>
        <v>929.29285090310611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0.12749226193724525</v>
      </c>
      <c r="J80" s="2">
        <v>3.2589505593782986E-2</v>
      </c>
      <c r="K80" s="2">
        <v>0.30438535241802694</v>
      </c>
      <c r="L80" s="2">
        <v>0.53553288005094557</v>
      </c>
      <c r="M80" s="2">
        <v>5.6347858100869582E-3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3.0574720932063062E-2</v>
      </c>
      <c r="X80" s="2">
        <f t="shared" si="13"/>
        <v>3.0348850658034753E-3</v>
      </c>
      <c r="Y80" s="2">
        <v>0.1515377205223053</v>
      </c>
      <c r="Z80" s="2">
        <f t="shared" si="14"/>
        <v>1.5041823797539825E-2</v>
      </c>
      <c r="AA80" s="2">
        <v>8994.8211286617461</v>
      </c>
      <c r="AB80" s="2">
        <f t="shared" si="15"/>
        <v>892.83720278610951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0.1244451941955782</v>
      </c>
      <c r="J81" s="2">
        <v>3.1810615724681968E-2</v>
      </c>
      <c r="K81" s="2">
        <v>0.30170524099846741</v>
      </c>
      <c r="L81" s="2">
        <v>0.54203894908127326</v>
      </c>
      <c r="M81" s="2">
        <v>5.5836515870995342E-3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3.0297263252106587E-2</v>
      </c>
      <c r="X81" s="2">
        <f t="shared" si="13"/>
        <v>2.9184638139229343E-3</v>
      </c>
      <c r="Y81" s="2">
        <v>0.15017920001420182</v>
      </c>
      <c r="Z81" s="2">
        <f t="shared" si="14"/>
        <v>1.4466407648712888E-2</v>
      </c>
      <c r="AA81" s="2">
        <v>8903.9017469446881</v>
      </c>
      <c r="AB81" s="2">
        <f t="shared" si="15"/>
        <v>857.69182631954288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0.12147095143702172</v>
      </c>
      <c r="J82" s="2">
        <v>3.1050341339833767E-2</v>
      </c>
      <c r="K82" s="2">
        <v>0.29899820304544261</v>
      </c>
      <c r="L82" s="2">
        <v>0.54848050417770267</v>
      </c>
      <c r="M82" s="2">
        <v>5.532085324218455E-3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3.0017461295078152E-2</v>
      </c>
      <c r="X82" s="2">
        <f t="shared" si="13"/>
        <v>2.8060540828874149E-3</v>
      </c>
      <c r="Y82" s="2">
        <v>0.14880833313510716</v>
      </c>
      <c r="Z82" s="2">
        <f t="shared" si="14"/>
        <v>1.3910711057697091E-2</v>
      </c>
      <c r="AA82" s="2">
        <v>8812.6988465383347</v>
      </c>
      <c r="AB82" s="2">
        <f t="shared" si="15"/>
        <v>823.81748864421161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0.11856779314294784</v>
      </c>
      <c r="J83" s="2">
        <v>3.0308237528773228E-2</v>
      </c>
      <c r="K83" s="2">
        <v>0.29626668365317516</v>
      </c>
      <c r="L83" s="2">
        <v>0.55485728567510451</v>
      </c>
      <c r="M83" s="2">
        <v>5.4801301015489608E-3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2.9735548816481477E-2</v>
      </c>
      <c r="X83" s="2">
        <f t="shared" si="13"/>
        <v>2.6975481285686121E-3</v>
      </c>
      <c r="Y83" s="2">
        <v>0.14742630236078852</v>
      </c>
      <c r="Z83" s="2">
        <f t="shared" si="14"/>
        <v>1.3374212411196818E-2</v>
      </c>
      <c r="AA83" s="2">
        <v>8721.2678453819972</v>
      </c>
      <c r="AB83" s="2">
        <f t="shared" si="15"/>
        <v>791.17556902181934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0.1157340203931604</v>
      </c>
      <c r="J84" s="2">
        <v>2.9583870014404667E-2</v>
      </c>
      <c r="K84" s="2">
        <v>0.29351303380501403</v>
      </c>
      <c r="L84" s="2">
        <v>0.56116907578742159</v>
      </c>
      <c r="M84" s="2">
        <v>5.4278273210014299E-3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2.9451750465823847E-2</v>
      </c>
      <c r="X84" s="2">
        <f t="shared" si="13"/>
        <v>2.5928388250175479E-3</v>
      </c>
      <c r="Y84" s="2">
        <v>0.1460342443341747</v>
      </c>
      <c r="Z84" s="2">
        <f t="shared" si="14"/>
        <v>1.285639231974103E-2</v>
      </c>
      <c r="AA84" s="2">
        <v>8629.6618737521749</v>
      </c>
      <c r="AB84" s="2">
        <f t="shared" si="15"/>
        <v>759.72809762200393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0.11296797487169168</v>
      </c>
      <c r="J85" s="2">
        <v>2.887681489886413E-2</v>
      </c>
      <c r="K85" s="2">
        <v>0.29073951332906051</v>
      </c>
      <c r="L85" s="2">
        <v>0.5674156969003844</v>
      </c>
      <c r="M85" s="2">
        <v>5.3752167592430056E-3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2.9166282073935131E-2</v>
      </c>
      <c r="X85" s="2">
        <f t="shared" si="13"/>
        <v>2.4918198788857083E-3</v>
      </c>
      <c r="Y85" s="2">
        <v>0.1446332513087038</v>
      </c>
      <c r="Z85" s="2">
        <f t="shared" si="14"/>
        <v>1.235673473380336E-2</v>
      </c>
      <c r="AA85" s="2">
        <v>8537.9318480098427</v>
      </c>
      <c r="AB85" s="2">
        <f t="shared" si="15"/>
        <v>729.43778879705133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0.11026803789636043</v>
      </c>
      <c r="J86" s="2">
        <v>2.8186658415455514E-2</v>
      </c>
      <c r="K86" s="2">
        <v>0.28794829376916753</v>
      </c>
      <c r="L86" s="2">
        <v>0.5735970099190173</v>
      </c>
      <c r="M86" s="2">
        <v>5.3223366191293758E-3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2.887935093204002E-2</v>
      </c>
      <c r="X86" s="2">
        <f t="shared" si="13"/>
        <v>2.3943860204881208E-3</v>
      </c>
      <c r="Y86" s="2">
        <v>0.14322437255028508</v>
      </c>
      <c r="Z86" s="2">
        <f t="shared" si="14"/>
        <v>1.1874727940894218E-2</v>
      </c>
      <c r="AA86" s="2">
        <v>8446.1265422075321</v>
      </c>
      <c r="AB86" s="2">
        <f t="shared" si="15"/>
        <v>700.26806930410544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0.10763262947152361</v>
      </c>
      <c r="J87" s="2">
        <v>2.751299668651546E-2</v>
      </c>
      <c r="K87" s="2">
        <v>0.28514146117361183</v>
      </c>
      <c r="L87" s="2">
        <v>0.5797129126683499</v>
      </c>
      <c r="M87" s="2">
        <v>5.2692235796580576E-3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2.8591156062807866E-2</v>
      </c>
      <c r="X87" s="2">
        <f t="shared" si="13"/>
        <v>2.3004331733280309E-3</v>
      </c>
      <c r="Y87" s="2">
        <v>0.14180861569900066</v>
      </c>
      <c r="Z87" s="2">
        <f t="shared" si="14"/>
        <v>1.1409865452837165E-2</v>
      </c>
      <c r="AA87" s="2">
        <v>8354.2926576148129</v>
      </c>
      <c r="AB87" s="2">
        <f t="shared" si="15"/>
        <v>672.18310190219415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0.10506020736346725</v>
      </c>
      <c r="J88" s="2">
        <v>2.685543548706526E-2</v>
      </c>
      <c r="K88" s="2">
        <v>0.28232101880367821</v>
      </c>
      <c r="L88" s="2">
        <v>0.58576333834579009</v>
      </c>
      <c r="M88" s="2">
        <v>5.2159128444834741E-3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2.83018884835987E-2</v>
      </c>
      <c r="X88" s="2">
        <f t="shared" si="13"/>
        <v>2.2098586037782369E-3</v>
      </c>
      <c r="Y88" s="2">
        <v>0.1403869480916429</v>
      </c>
      <c r="Z88" s="2">
        <f t="shared" si="14"/>
        <v>1.0961646791812888E-2</v>
      </c>
      <c r="AA88" s="2">
        <v>8262.4748902192896</v>
      </c>
      <c r="AB88" s="2">
        <f t="shared" si="15"/>
        <v>645.14780472101722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0.1025492661978956</v>
      </c>
      <c r="J89" s="2">
        <v>2.6213590014111492E-2</v>
      </c>
      <c r="K89" s="2">
        <v>0.27948888976433589</v>
      </c>
      <c r="L89" s="2">
        <v>0.59174825402365783</v>
      </c>
      <c r="M89" s="2">
        <v>5.1624381890330237E-3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2.801173146211814E-2</v>
      </c>
      <c r="X89" s="2">
        <f t="shared" si="13"/>
        <v>2.1225610524974073E-3</v>
      </c>
      <c r="Y89" s="2">
        <v>0.13896029804615484</v>
      </c>
      <c r="Z89" s="2">
        <f t="shared" si="14"/>
        <v>1.0529578183165144E-2</v>
      </c>
      <c r="AA89" s="2">
        <v>8170.7159962586438</v>
      </c>
      <c r="AB89" s="2">
        <f t="shared" si="15"/>
        <v>619.12786677003044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0.10009833657899025</v>
      </c>
      <c r="J90" s="2">
        <v>2.5587084661460362E-2</v>
      </c>
      <c r="K90" s="2">
        <v>0.27664691955912968</v>
      </c>
      <c r="L90" s="2">
        <v>0.59766765920042053</v>
      </c>
      <c r="M90" s="2">
        <v>5.1088320062623194E-3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2.7720860764688358E-2</v>
      </c>
      <c r="X90" s="2">
        <f t="shared" si="13"/>
        <v>2.0384408490505884E-3</v>
      </c>
      <c r="Y90" s="2">
        <v>0.13752955610901205</v>
      </c>
      <c r="Z90" s="2">
        <f t="shared" si="14"/>
        <v>1.0113173162411964E-2</v>
      </c>
      <c r="AA90" s="2">
        <v>8079.0568558378482</v>
      </c>
      <c r="AB90" s="2">
        <f t="shared" si="15"/>
        <v>594.08975992983471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9.7705984229523715E-2</v>
      </c>
      <c r="J91" s="2">
        <v>2.4975552799914001E-2</v>
      </c>
      <c r="K91" s="2">
        <v>0.27379687857135349</v>
      </c>
      <c r="L91" s="2">
        <v>0.60352158439920967</v>
      </c>
      <c r="M91" s="2">
        <v>5.0551253510867748E-3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2.7429444897336785E-2</v>
      </c>
      <c r="X91" s="2">
        <f t="shared" si="13"/>
        <v>1.9574000111008891E-3</v>
      </c>
      <c r="Y91" s="2">
        <v>0.13609557626655844</v>
      </c>
      <c r="Z91" s="2">
        <f t="shared" si="14"/>
        <v>9.711953103389577E-3</v>
      </c>
      <c r="AA91" s="2">
        <v>7987.5365346842154</v>
      </c>
      <c r="AB91" s="2">
        <f t="shared" si="15"/>
        <v>570.00074774308223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9.5370809151524433E-2</v>
      </c>
      <c r="J92" s="2">
        <v>2.4378636562720098E-2</v>
      </c>
      <c r="K92" s="2">
        <v>0.27094046447351794</v>
      </c>
      <c r="L92" s="2">
        <v>0.60931008981223844</v>
      </c>
      <c r="M92" s="2">
        <v>5.0013479835257346E-3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2.7137645339899052E-2</v>
      </c>
      <c r="X92" s="2">
        <f t="shared" si="13"/>
        <v>1.8793423294438125E-3</v>
      </c>
      <c r="Y92" s="2">
        <v>0.13465917712128012</v>
      </c>
      <c r="Z92" s="2">
        <f t="shared" si="14"/>
        <v>9.3254476739740196E-3</v>
      </c>
      <c r="AA92" s="2">
        <v>7896.1923440915552</v>
      </c>
      <c r="AB92" s="2">
        <f t="shared" si="15"/>
        <v>546.82889129896125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9.3091444807001822E-2</v>
      </c>
      <c r="J93" s="2">
        <v>2.3795986636149236E-2</v>
      </c>
      <c r="K93" s="2">
        <v>0.26807930456707202</v>
      </c>
      <c r="L93" s="2">
        <v>0.61503326398977787</v>
      </c>
      <c r="M93" s="2">
        <v>4.9475284105943663E-3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2.6845616773327148E-2</v>
      </c>
      <c r="X93" s="2">
        <f t="shared" si="13"/>
        <v>1.8041734400662782E-3</v>
      </c>
      <c r="Y93" s="2">
        <v>0.13322114303397697</v>
      </c>
      <c r="Z93" s="2">
        <f t="shared" si="14"/>
        <v>8.9531952253739683E-3</v>
      </c>
      <c r="AA93" s="2">
        <v>7805.0598991033366</v>
      </c>
      <c r="AB93" s="2">
        <f t="shared" si="15"/>
        <v>524.54305248369951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9.0866557318251981E-2</v>
      </c>
      <c r="J94" s="2">
        <v>2.3227262055077479E-2</v>
      </c>
      <c r="K94" s="2">
        <v>0.26521495805428608</v>
      </c>
      <c r="L94" s="2">
        <v>0.6206912225723854</v>
      </c>
      <c r="M94" s="2">
        <v>4.8936939269776424E-3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2.6553507300389145E-2</v>
      </c>
      <c r="X94" s="2">
        <f t="shared" si="13"/>
        <v>1.7318008843288186E-3</v>
      </c>
      <c r="Y94" s="2">
        <v>0.13178222523276492</v>
      </c>
      <c r="Z94" s="2">
        <f t="shared" si="14"/>
        <v>8.5947431205661198E-3</v>
      </c>
      <c r="AA94" s="2">
        <v>7714.1731749834671</v>
      </c>
      <c r="AB94" s="2">
        <f t="shared" si="15"/>
        <v>503.11289484934576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8.8694844687276231E-2</v>
      </c>
      <c r="J95" s="2">
        <v>2.2672130003454527E-2</v>
      </c>
      <c r="K95" s="2">
        <v>0.26234891824415402</v>
      </c>
      <c r="L95" s="2">
        <v>0.62628410706511617</v>
      </c>
      <c r="M95" s="2">
        <v>4.8398706545197982E-3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2.6261458659941603E-2</v>
      </c>
      <c r="X95" s="2">
        <f t="shared" si="13"/>
        <v>1.662134158291305E-3</v>
      </c>
      <c r="Y95" s="2">
        <v>0.13034314288981871</v>
      </c>
      <c r="Z95" s="2">
        <f t="shared" si="14"/>
        <v>8.2496480070499596E-3</v>
      </c>
      <c r="AA95" s="2">
        <v>7623.564562021983</v>
      </c>
      <c r="AB95" s="2">
        <f t="shared" si="15"/>
        <v>482.50888233426127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8.6575036033855399E-2</v>
      </c>
      <c r="J96" s="2">
        <v>2.2130265619540686E-2</v>
      </c>
      <c r="K96" s="2">
        <v>0.25948261469412237</v>
      </c>
      <c r="L96" s="2">
        <v>0.63181208365248254</v>
      </c>
      <c r="M96" s="2">
        <v>4.7860835805617879E-3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2.5969606434951172E-2</v>
      </c>
      <c r="X96" s="2">
        <f t="shared" si="13"/>
        <v>1.5950847521294998E-3</v>
      </c>
      <c r="Y96" s="2">
        <v>0.12890458416673931</v>
      </c>
      <c r="Z96" s="2">
        <f t="shared" si="14"/>
        <v>7.9174760387294325E-3</v>
      </c>
      <c r="AA96" s="2">
        <v>7533.2649187216657</v>
      </c>
      <c r="AB96" s="2">
        <f t="shared" si="15"/>
        <v>462.70227605116946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8.4505890851834298E-2</v>
      </c>
      <c r="J97" s="2">
        <v>2.1601351805798662E-2</v>
      </c>
      <c r="K97" s="2">
        <v>0.25661741528940718</v>
      </c>
      <c r="L97" s="2">
        <v>0.63727534205296088</v>
      </c>
      <c r="M97" s="2">
        <v>4.7323565951583836E-3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2.5678080254436998E-2</v>
      </c>
      <c r="X97" s="2">
        <f t="shared" si="13"/>
        <v>1.5305661805215189E-3</v>
      </c>
      <c r="Y97" s="2">
        <v>0.12746720722940785</v>
      </c>
      <c r="Z97" s="2">
        <f t="shared" si="14"/>
        <v>7.5978030513845869E-3</v>
      </c>
      <c r="AA97" s="2">
        <v>7443.3036234104411</v>
      </c>
      <c r="AB97" s="2">
        <f t="shared" si="15"/>
        <v>443.66512934224357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8.2486198283180948E-2</v>
      </c>
      <c r="J98" s="2">
        <v>2.1085079043328975E-2</v>
      </c>
      <c r="K98" s="2">
        <v>0.25375462826161249</v>
      </c>
      <c r="L98" s="2">
        <v>0.64267409441187862</v>
      </c>
      <c r="M98" s="2">
        <v>4.6787125272057502E-3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2.5387003989501368E-2</v>
      </c>
      <c r="X98" s="2">
        <f t="shared" si="13"/>
        <v>1.4684940048195212E-3</v>
      </c>
      <c r="Y98" s="2">
        <v>0.1260316412331654</v>
      </c>
      <c r="Z98" s="2">
        <f t="shared" si="14"/>
        <v>7.2902146958737403E-3</v>
      </c>
      <c r="AA98" s="2">
        <v>7353.7086243231633</v>
      </c>
      <c r="AB98" s="2">
        <f t="shared" si="15"/>
        <v>425.37028128541596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8.0514776409395791E-2</v>
      </c>
      <c r="J99" s="2">
        <v>2.0581145210740358E-2</v>
      </c>
      <c r="K99" s="2">
        <v>0.25089550414831913</v>
      </c>
      <c r="L99" s="2">
        <v>0.64800857423154579</v>
      </c>
      <c r="M99" s="2">
        <v>4.6251731795094878E-3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2.5096495943611217E-2</v>
      </c>
      <c r="X99" s="2">
        <f t="shared" si="13"/>
        <v>1.4087858477624148E-3</v>
      </c>
      <c r="Y99" s="2">
        <v>0.12459848727913403</v>
      </c>
      <c r="Z99" s="2">
        <f t="shared" si="14"/>
        <v>6.9943065329060167E-3</v>
      </c>
      <c r="AA99" s="2">
        <v>7264.506488195254</v>
      </c>
      <c r="AB99" s="2">
        <f t="shared" si="15"/>
        <v>407.79134882186622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7.8590471559856268E-2</v>
      </c>
      <c r="J100" s="2">
        <v>2.0089255407349148E-2</v>
      </c>
      <c r="K100" s="2">
        <v>0.2480412376952677</v>
      </c>
      <c r="L100" s="2">
        <v>0.65327903533752796</v>
      </c>
      <c r="M100" s="2">
        <v>4.571759362822351E-3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2.4806669037289043E-2</v>
      </c>
      <c r="X100" s="2">
        <f t="shared" si="13"/>
        <v>1.3513614014297546E-3</v>
      </c>
      <c r="Y100" s="2">
        <v>0.12316831934247499</v>
      </c>
      <c r="Z100" s="2">
        <f t="shared" si="14"/>
        <v>6.7096840929427824E-3</v>
      </c>
      <c r="AA100" s="2">
        <v>7175.7224474095265</v>
      </c>
      <c r="AB100" s="2">
        <f t="shared" si="15"/>
        <v>390.90271766136345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7.6712157636691952E-2</v>
      </c>
      <c r="J101" s="2">
        <v>1.960912178060422E-2</v>
      </c>
      <c r="K101" s="2">
        <v>0.24519296970271778</v>
      </c>
      <c r="L101" s="2">
        <v>0.65848575087998706</v>
      </c>
      <c r="M101" s="2">
        <v>4.5184909288800623E-3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2.4517630987367433E-2</v>
      </c>
      <c r="X101" s="2">
        <f t="shared" si="13"/>
        <v>1.2961424290851399E-3</v>
      </c>
      <c r="Y101" s="2">
        <v>0.1217416851733573</v>
      </c>
      <c r="Z101" s="2">
        <f t="shared" si="14"/>
        <v>6.4359629045243581E-3</v>
      </c>
      <c r="AA101" s="2">
        <v>7087.3804457364313</v>
      </c>
      <c r="AB101" s="2">
        <f t="shared" si="15"/>
        <v>374.6795321097909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7.4878735455795209E-2</v>
      </c>
      <c r="J102" s="2">
        <v>1.9140463357636479E-2</v>
      </c>
      <c r="K102" s="2">
        <v>0.24235178881752212</v>
      </c>
      <c r="L102" s="2">
        <v>0.66362901236904726</v>
      </c>
      <c r="M102" s="2">
        <v>4.4653868024629303E-3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2.4229484480957502E-2</v>
      </c>
      <c r="X102" s="2">
        <f t="shared" si="13"/>
        <v>1.2430527615089814E-3</v>
      </c>
      <c r="Y102" s="2">
        <v>0.12031910717139037</v>
      </c>
      <c r="Z102" s="2">
        <f t="shared" si="14"/>
        <v>6.1727684940732774E-3</v>
      </c>
      <c r="AA102" s="2">
        <v>6999.5031827068715</v>
      </c>
      <c r="AB102" s="2">
        <f t="shared" si="15"/>
        <v>359.09768395166634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7.3089132103581714E-2</v>
      </c>
      <c r="J103" s="2">
        <v>1.8683005880834304E-2</v>
      </c>
      <c r="K103" s="2">
        <v>0.23951873327241463</v>
      </c>
      <c r="L103" s="2">
        <v>0.66870912874317046</v>
      </c>
      <c r="M103" s="2">
        <v>4.4124650125101621E-3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2.3942327344277238E-2</v>
      </c>
      <c r="X103" s="2">
        <f t="shared" si="13"/>
        <v>1.1920182883753093E-3</v>
      </c>
      <c r="Y103" s="2">
        <v>0.11890108323425361</v>
      </c>
      <c r="Z103" s="2">
        <f t="shared" si="14"/>
        <v>5.9197363599968657E-3</v>
      </c>
      <c r="AA103" s="2">
        <v>6912.1121566557076</v>
      </c>
      <c r="AB103" s="2">
        <f t="shared" si="15"/>
        <v>344.13380050976122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7.1342300309124362E-2</v>
      </c>
      <c r="J104" s="2">
        <v>1.8236481647348764E-2</v>
      </c>
      <c r="K104" s="2">
        <v>0.23669479257397091</v>
      </c>
      <c r="L104" s="2">
        <v>0.67372642546955708</v>
      </c>
      <c r="M104" s="2">
        <v>4.3597427223131388E-3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2.3656252706482202E-2</v>
      </c>
      <c r="X104" s="2">
        <f t="shared" si="13"/>
        <v>1.1429669451852057E-3</v>
      </c>
      <c r="Y104" s="2">
        <v>0.11748808758123712</v>
      </c>
      <c r="Z104" s="2">
        <f t="shared" si="14"/>
        <v>5.6765119236988114E-3</v>
      </c>
      <c r="AA104" s="2">
        <v>6825.2277064730442</v>
      </c>
      <c r="AB104" s="2">
        <f t="shared" si="15"/>
        <v>329.76523199396325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6.9637217831293216E-2</v>
      </c>
      <c r="J105" s="2">
        <v>1.7800629352434649E-2</v>
      </c>
      <c r="K105" s="2">
        <v>0.23388090914066123</v>
      </c>
      <c r="L105" s="2">
        <v>0.678681243675612</v>
      </c>
      <c r="M105" s="2">
        <v>4.3072362588131574E-3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2.3371349158637016E-2</v>
      </c>
      <c r="X105" s="2">
        <f t="shared" si="13"/>
        <v>1.0958286962301068E-3</v>
      </c>
      <c r="Y105" s="2">
        <v>0.11608057155238803</v>
      </c>
      <c r="Z105" s="2">
        <f t="shared" si="14"/>
        <v>5.4427504599104358E-3</v>
      </c>
      <c r="AA105" s="2">
        <v>6738.8690520993941</v>
      </c>
      <c r="AB105" s="2">
        <f t="shared" si="15"/>
        <v>315.97003824224907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6.7972886860542855E-2</v>
      </c>
      <c r="J106" s="2">
        <v>1.7375193936535659E-2</v>
      </c>
      <c r="K106" s="2">
        <v>0.23107797989237808</v>
      </c>
      <c r="L106" s="2">
        <v>0.68357393931054455</v>
      </c>
      <c r="M106" s="2">
        <v>4.2549611410284969E-3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2.3087700907962506E-2</v>
      </c>
      <c r="X106" s="2">
        <f t="shared" si="13"/>
        <v>1.0505355140216499E-3</v>
      </c>
      <c r="Y106" s="2">
        <v>0.1146789643839391</v>
      </c>
      <c r="Z106" s="2">
        <f t="shared" si="14"/>
        <v>5.2181170085672177E-3</v>
      </c>
      <c r="AA106" s="2">
        <v>6653.0543337998643</v>
      </c>
      <c r="AB106" s="2">
        <f t="shared" si="15"/>
        <v>302.72697494803134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6.6348333434996978E-2</v>
      </c>
      <c r="J107" s="2">
        <v>1.6959926436024241E-2</v>
      </c>
      <c r="K107" s="2">
        <v>0.22828685779278374</v>
      </c>
      <c r="L107" s="2">
        <v>0.68840488233619623</v>
      </c>
      <c r="M107" s="2">
        <v>4.202932107634976E-3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2.2805387927489634E-2</v>
      </c>
      <c r="X107" s="2">
        <f t="shared" si="13"/>
        <v>1.00702135559059E-3</v>
      </c>
      <c r="Y107" s="2">
        <v>0.11328367396067737</v>
      </c>
      <c r="Z107" s="2">
        <f t="shared" si="14"/>
        <v>5.0022862702832054E-3</v>
      </c>
      <c r="AA107" s="2">
        <v>6567.8006502515427</v>
      </c>
      <c r="AB107" s="2">
        <f t="shared" si="15"/>
        <v>290.01547946012568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6.4762606870488612E-2</v>
      </c>
      <c r="J108" s="2">
        <v>1.6554583837508789E-2</v>
      </c>
      <c r="K108" s="2">
        <v>0.22550835334578762</v>
      </c>
      <c r="L108" s="2">
        <v>0.69317445594621618</v>
      </c>
      <c r="M108" s="2">
        <v>4.1511631437235663E-3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2.2524486101248086E-2</v>
      </c>
      <c r="X108" s="2">
        <f t="shared" si="13"/>
        <v>9.6522213602556642E-4</v>
      </c>
      <c r="Y108" s="2">
        <v>0.11189508754589426</v>
      </c>
      <c r="Z108" s="2">
        <f t="shared" si="14"/>
        <v>4.7949424873152298E-3</v>
      </c>
      <c r="AA108" s="2">
        <v>6483.1240954773839</v>
      </c>
      <c r="AB108" s="2">
        <f t="shared" si="15"/>
        <v>277.81565623416202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6.3214779204222374E-2</v>
      </c>
      <c r="J109" s="2">
        <v>1.615892893562286E-2</v>
      </c>
      <c r="K109" s="2">
        <v>0.22274323604742777</v>
      </c>
      <c r="L109" s="2">
        <v>0.69788305581272825</v>
      </c>
      <c r="M109" s="2">
        <v>4.0996675067579589E-3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2.2245067365113735E-2</v>
      </c>
      <c r="X109" s="2">
        <f t="shared" si="13"/>
        <v>9.2507569959288441E-4</v>
      </c>
      <c r="Y109" s="2">
        <v>0.11051357248954041</v>
      </c>
      <c r="Z109" s="2">
        <f t="shared" si="14"/>
        <v>4.5957793117587997E-3</v>
      </c>
      <c r="AA109" s="2">
        <v>6399.0397946589601</v>
      </c>
      <c r="AB109" s="2">
        <f t="shared" si="15"/>
        <v>266.10826200735039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6.1703944651733199E-2</v>
      </c>
      <c r="J110" s="2">
        <v>1.5772730194213262E-2</v>
      </c>
      <c r="K110" s="2">
        <v>0.21999223579439744</v>
      </c>
      <c r="L110" s="2">
        <v>0.70253108935965736</v>
      </c>
      <c r="M110" s="2">
        <v>4.0484577517543741E-3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2.1967199843435963E-2</v>
      </c>
      <c r="X110" s="2">
        <f t="shared" si="13"/>
        <v>8.8652178875096833E-4</v>
      </c>
      <c r="Y110" s="2">
        <v>0.10913947691519224</v>
      </c>
      <c r="Z110" s="2">
        <f t="shared" si="14"/>
        <v>4.4044996625781842E-3</v>
      </c>
      <c r="AA110" s="2">
        <v>6315.5619388596097</v>
      </c>
      <c r="AB110" s="2">
        <f t="shared" si="15"/>
        <v>254.8746907621165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6.0229219076823784E-2</v>
      </c>
      <c r="J111" s="2">
        <v>1.5395761610845736E-2</v>
      </c>
      <c r="K111" s="2">
        <v>0.21725604425042419</v>
      </c>
      <c r="L111" s="2">
        <v>0.70711897506190757</v>
      </c>
      <c r="M111" s="2">
        <v>3.9975457557053515E-3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2.1690947981562771E-2</v>
      </c>
      <c r="X111" s="2">
        <f t="shared" si="13"/>
        <v>8.4950201134750987E-4</v>
      </c>
      <c r="Y111" s="2">
        <v>0.10777313038642135</v>
      </c>
      <c r="Z111" s="2">
        <f t="shared" si="14"/>
        <v>4.2208155729432624E-3</v>
      </c>
      <c r="AA111" s="2">
        <v>6232.703818688633</v>
      </c>
      <c r="AB111" s="2">
        <f t="shared" si="15"/>
        <v>244.0969585381778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5.8789739474170551E-2</v>
      </c>
      <c r="J112" s="2">
        <v>1.5027802584548947E-2</v>
      </c>
      <c r="K112" s="2">
        <v>0.21453531617167682</v>
      </c>
      <c r="L112" s="2">
        <v>0.71164714176960497</v>
      </c>
      <c r="M112" s="2">
        <v>3.9469427412686005E-3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2.1416372674378036E-2</v>
      </c>
      <c r="X112" s="2">
        <f t="shared" si="13"/>
        <v>8.1395980626350469E-4</v>
      </c>
      <c r="Y112" s="2">
        <v>0.10641484455314147</v>
      </c>
      <c r="Z112" s="2">
        <f t="shared" si="14"/>
        <v>4.0444480292249818E-3</v>
      </c>
      <c r="AA112" s="2">
        <v>6150.477856936398</v>
      </c>
      <c r="AB112" s="2">
        <f t="shared" si="15"/>
        <v>233.7576881471276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5.7384663464295299E-2</v>
      </c>
      <c r="J113" s="2">
        <v>1.4668637786719421E-2</v>
      </c>
      <c r="K113" s="2">
        <v>0.21183067069234415</v>
      </c>
      <c r="L113" s="2">
        <v>0.71611602805664243</v>
      </c>
      <c r="M113" s="2">
        <v>3.896659299741507E-3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2.114353139096271E-2</v>
      </c>
      <c r="X113" s="2">
        <f t="shared" si="13"/>
        <v>7.7984040774625079E-4</v>
      </c>
      <c r="Y113" s="2">
        <v>0.10506491377849285</v>
      </c>
      <c r="Z113" s="2">
        <f t="shared" si="14"/>
        <v>3.8751268028890005E-3</v>
      </c>
      <c r="AA113" s="2">
        <v>6068.8956402093936</v>
      </c>
      <c r="AB113" s="2">
        <f t="shared" si="15"/>
        <v>223.84009383849875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5.6013168800607069E-2</v>
      </c>
      <c r="J114" s="2">
        <v>1.4318057035111832E-2</v>
      </c>
      <c r="K114" s="2">
        <v>0.20914269257149881</v>
      </c>
      <c r="L114" s="2">
        <v>0.72052608159278353</v>
      </c>
      <c r="M114" s="2">
        <v>3.8467054133412837E-3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2.0872478295488394E-2</v>
      </c>
      <c r="X114" s="2">
        <f t="shared" si="13"/>
        <v>7.4709080865277078E-4</v>
      </c>
      <c r="Y114" s="2">
        <v>0.10372361574680852</v>
      </c>
      <c r="Z114" s="2">
        <f t="shared" si="14"/>
        <v>3.7125902764226231E-3</v>
      </c>
      <c r="AA114" s="2">
        <v>5987.9679495934706</v>
      </c>
      <c r="AB114" s="2">
        <f t="shared" si="15"/>
        <v>214.32796596155154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5.4674452888225727E-2</v>
      </c>
      <c r="J115" s="2">
        <v>1.3975855170840939E-2</v>
      </c>
      <c r="K115" s="2">
        <v>0.2064719334023295</v>
      </c>
      <c r="L115" s="2">
        <v>0.72487775853860503</v>
      </c>
      <c r="M115" s="2">
        <v>3.7970904768102397E-3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2.0603264364448967E-2</v>
      </c>
      <c r="X115" s="2">
        <f t="shared" si="13"/>
        <v>7.1565972280603931E-4</v>
      </c>
      <c r="Y115" s="2">
        <v>0.10239121205319265</v>
      </c>
      <c r="Z115" s="2">
        <f t="shared" si="14"/>
        <v>3.5565852643332833E-3</v>
      </c>
      <c r="AA115" s="2">
        <v>5907.7047903728035</v>
      </c>
      <c r="AB115" s="2">
        <f t="shared" si="15"/>
        <v>205.20565566267177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5.3367732314305638E-2</v>
      </c>
      <c r="J116" s="2">
        <v>1.3641831938323176E-2</v>
      </c>
      <c r="K116" s="2">
        <v>0.20381891278479641</v>
      </c>
      <c r="L116" s="2">
        <v>0.72917152296257592</v>
      </c>
      <c r="M116" s="2">
        <v>3.7478233183651194E-3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2.0335937500333075E-2</v>
      </c>
      <c r="X116" s="2">
        <f t="shared" si="13"/>
        <v>6.8549754664862597E-4</v>
      </c>
      <c r="Y116" s="2">
        <v>0.1010679487752269</v>
      </c>
      <c r="Z116" s="2">
        <f t="shared" si="14"/>
        <v>3.4068668301666595E-3</v>
      </c>
      <c r="AA116" s="2">
        <v>5828.1154208312855</v>
      </c>
      <c r="AB116" s="2">
        <f t="shared" si="15"/>
        <v>196.45805965421732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5.2092242389584674E-2</v>
      </c>
      <c r="J117" s="2">
        <v>1.3315791868087633E-2</v>
      </c>
      <c r="K117" s="2">
        <v>0.20118411946273576</v>
      </c>
      <c r="L117" s="2">
        <v>0.7334078462795931</v>
      </c>
      <c r="M117" s="2">
        <v>3.6989122200089537E-3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2.007054264183758E-2</v>
      </c>
      <c r="X117" s="2">
        <f t="shared" si="13"/>
        <v>6.5655632036193477E-4</v>
      </c>
      <c r="Y117" s="2">
        <v>9.9754057027306609E-2</v>
      </c>
      <c r="Z117" s="2">
        <f t="shared" si="14"/>
        <v>3.2631981004090402E-3</v>
      </c>
      <c r="AA117" s="2">
        <v>5749.2083801624376</v>
      </c>
      <c r="AB117" s="2">
        <f t="shared" si="15"/>
        <v>188.07060508693127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5.0847236700890142E-2</v>
      </c>
      <c r="J118" s="2">
        <v>1.2997544162387865E-2</v>
      </c>
      <c r="K118" s="2">
        <v>0.19856801242641223</v>
      </c>
      <c r="L118" s="2">
        <v>0.73758720671031097</v>
      </c>
      <c r="M118" s="2">
        <v>3.6503649372233602E-3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1.9807121870719296E-2</v>
      </c>
      <c r="X118" s="2">
        <f t="shared" si="13"/>
        <v>6.2878968860393184E-4</v>
      </c>
      <c r="Y118" s="2">
        <v>9.8449753498095399E-2</v>
      </c>
      <c r="Z118" s="2">
        <f t="shared" si="14"/>
        <v>3.1253500760609599E-3</v>
      </c>
      <c r="AA118" s="2">
        <v>5670.9915155131166</v>
      </c>
      <c r="AB118" s="2">
        <f t="shared" si="15"/>
        <v>180.0292345545879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4.9631986674339872E-2</v>
      </c>
      <c r="J119" s="2">
        <v>1.2686902583547582E-2</v>
      </c>
      <c r="K119" s="2">
        <v>0.19597102198149099</v>
      </c>
      <c r="L119" s="2">
        <v>0.74171008876062272</v>
      </c>
      <c r="M119" s="2">
        <v>3.6021887180587658E-3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1.9545714515379793E-2</v>
      </c>
      <c r="X119" s="2">
        <f t="shared" si="13"/>
        <v>6.0215286100411426E-4</v>
      </c>
      <c r="Y119" s="2">
        <v>9.7155240971573797E-2</v>
      </c>
      <c r="Z119" s="2">
        <f t="shared" si="14"/>
        <v>2.993101442597252E-3</v>
      </c>
      <c r="AA119" s="2">
        <v>5593.4720081856976</v>
      </c>
      <c r="AB119" s="2">
        <f t="shared" si="15"/>
        <v>172.32039125636439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4.8445781148982812E-2</v>
      </c>
      <c r="J120" s="2">
        <v>1.2383685344974872E-2</v>
      </c>
      <c r="K120" s="2">
        <v>0.19339355078537537</v>
      </c>
      <c r="L120" s="2">
        <v>0.74577698272066806</v>
      </c>
      <c r="M120" s="2">
        <v>3.5543903216395329E-3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1.9286357251275442E-2</v>
      </c>
      <c r="X120" s="2">
        <f t="shared" si="13"/>
        <v>5.7660257254137537E-4</v>
      </c>
      <c r="Y120" s="2">
        <v>9.5870708832144186E-2</v>
      </c>
      <c r="Z120" s="2">
        <f t="shared" si="14"/>
        <v>2.8662383789620914E-3</v>
      </c>
      <c r="AA120" s="2">
        <v>5516.6563990226987</v>
      </c>
      <c r="AB120" s="2">
        <f t="shared" si="15"/>
        <v>164.93100433950369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4.7287925960629591E-2</v>
      </c>
      <c r="J121" s="2">
        <v>1.2087715004781195E-2</v>
      </c>
      <c r="K121" s="2">
        <v>0.19083597485183001</v>
      </c>
      <c r="L121" s="2">
        <v>0.74978838418276028</v>
      </c>
      <c r="M121" s="2">
        <v>3.5069760361005329E-3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1.9029084198242448E-2</v>
      </c>
      <c r="X121" s="2">
        <f t="shared" si="13"/>
        <v>5.5209704391827557E-4</v>
      </c>
      <c r="Y121" s="2">
        <v>9.4596333554242532E-2</v>
      </c>
      <c r="Z121" s="2">
        <f t="shared" si="14"/>
        <v>2.7445543661858505E-3</v>
      </c>
      <c r="AA121" s="2">
        <v>5440.5506129971682</v>
      </c>
      <c r="AB121" s="2">
        <f t="shared" si="15"/>
        <v>157.84847444213452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4.615774353562957E-2</v>
      </c>
      <c r="J122" s="2">
        <v>1.1798818361942878E-2</v>
      </c>
      <c r="K122" s="2">
        <v>0.18829864452478537</v>
      </c>
      <c r="L122" s="2">
        <v>0.75374479357764324</v>
      </c>
      <c r="M122" s="2">
        <v>3.4599516959712543E-3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1.8773927014824162E-2</v>
      </c>
      <c r="X122" s="2">
        <f t="shared" si="13"/>
        <v>5.2859594203402249E-4</v>
      </c>
      <c r="Y122" s="2">
        <v>9.3332279176894781E-2</v>
      </c>
      <c r="Z122" s="2">
        <f t="shared" si="14"/>
        <v>2.62784999615357E-3</v>
      </c>
      <c r="AA122" s="2">
        <v>5365.1599830315499</v>
      </c>
      <c r="AB122" s="2">
        <f t="shared" si="15"/>
        <v>151.06065945363773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4.5054572494356598E-2</v>
      </c>
      <c r="J123" s="2">
        <v>1.1516826354944356E-2</v>
      </c>
      <c r="K123" s="2">
        <v>0.1857818854221947</v>
      </c>
      <c r="L123" s="2">
        <v>0.75764671572850539</v>
      </c>
      <c r="M123" s="2">
        <v>3.4133226990230923E-3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1.8520914989685611E-2</v>
      </c>
      <c r="X123" s="2">
        <f t="shared" si="13"/>
        <v>5.060603406480701E-4</v>
      </c>
      <c r="Y123" s="2">
        <v>9.2078697763644038E-2</v>
      </c>
      <c r="Z123" s="2">
        <f t="shared" si="14"/>
        <v>2.5159327810019487E-3</v>
      </c>
      <c r="AA123" s="2">
        <v>5290.4892730670799</v>
      </c>
      <c r="AB123" s="2">
        <f t="shared" si="15"/>
        <v>144.55586050766351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4.3977767264171505E-2</v>
      </c>
      <c r="J124" s="2">
        <v>1.1241573962843844E-2</v>
      </c>
      <c r="K124" s="2">
        <v>0.18328599935079154</v>
      </c>
      <c r="L124" s="2">
        <v>0.76149465942219419</v>
      </c>
      <c r="M124" s="2">
        <v>3.3670940225950653E-3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1.8270075130197898E-2</v>
      </c>
      <c r="X124" s="2">
        <f t="shared" si="13"/>
        <v>4.8445268131667882E-4</v>
      </c>
      <c r="Y124" s="2">
        <v>9.0835729848263477E-2</v>
      </c>
      <c r="Z124" s="2">
        <f t="shared" si="14"/>
        <v>2.4086169635730479E-3</v>
      </c>
      <c r="AA124" s="2">
        <v>5216.5427004052153</v>
      </c>
      <c r="AB124" s="2">
        <f t="shared" si="15"/>
        <v>138.32280822081552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4.2926697701634778E-2</v>
      </c>
      <c r="J125" s="2">
        <v>1.0972900108703533E-2</v>
      </c>
      <c r="K125" s="2">
        <v>0.18081126519257285</v>
      </c>
      <c r="L125" s="2">
        <v>0.76528913699708989</v>
      </c>
      <c r="M125" s="2">
        <v>3.3212702394127664E-3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1.8021432248272892E-2</v>
      </c>
      <c r="X125" s="2">
        <f t="shared" si="13"/>
        <v>4.6373673467591588E-4</v>
      </c>
      <c r="Y125" s="2">
        <v>8.9603504866658579E-2</v>
      </c>
      <c r="Z125" s="2">
        <f t="shared" si="14"/>
        <v>2.3057233293077481E-3</v>
      </c>
      <c r="AA125" s="2">
        <v>5143.3239573419933</v>
      </c>
      <c r="AB125" s="2">
        <f t="shared" si="15"/>
        <v>132.35064918809488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4.1900748723748361E-2</v>
      </c>
      <c r="J126" s="2">
        <v>1.071064756532782E-2</v>
      </c>
      <c r="K126" s="2">
        <v>0.17835793976381006</v>
      </c>
      <c r="L126" s="2">
        <v>0.76903066394711483</v>
      </c>
      <c r="M126" s="2">
        <v>3.2758555329149841E-3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1.7775009043526479E-2</v>
      </c>
      <c r="X126" s="2">
        <f t="shared" si="13"/>
        <v>4.4387756213642033E-4</v>
      </c>
      <c r="Y126" s="2">
        <v>8.8382141575350862E-2</v>
      </c>
      <c r="Z126" s="2">
        <f t="shared" si="14"/>
        <v>2.2070790199204019E-3</v>
      </c>
      <c r="AA126" s="2">
        <v>5070.8362321156137</v>
      </c>
      <c r="AB126" s="2">
        <f t="shared" si="15"/>
        <v>126.62893274443903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4.0899319948010784E-2</v>
      </c>
      <c r="J127" s="2">
        <v>1.0454662863254378E-2</v>
      </c>
      <c r="K127" s="2">
        <v>0.17592625864736966</v>
      </c>
      <c r="L127" s="2">
        <v>0.77271975854136632</v>
      </c>
      <c r="M127" s="2">
        <v>3.2308537121020033E-3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1.753082618384643E-2</v>
      </c>
      <c r="X127" s="2">
        <f t="shared" si="13"/>
        <v>4.2484147804773439E-4</v>
      </c>
      <c r="Y127" s="2">
        <v>8.7171748456925588E-2</v>
      </c>
      <c r="Z127" s="2">
        <f t="shared" si="14"/>
        <v>2.1125173491578094E-3</v>
      </c>
      <c r="AA127" s="2">
        <v>4999.0822291870718</v>
      </c>
      <c r="AB127" s="2">
        <f t="shared" si="15"/>
        <v>121.1475980000854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3.9921825341074982E-2</v>
      </c>
      <c r="J128" s="2">
        <v>1.0204796200944258E-2</v>
      </c>
      <c r="K128" s="2">
        <v>0.17351643699910263</v>
      </c>
      <c r="L128" s="2">
        <v>0.77635694145887924</v>
      </c>
      <c r="M128" s="2">
        <v>3.1862682259192554E-3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1.7288902383439039E-2</v>
      </c>
      <c r="X128" s="2">
        <f t="shared" si="13"/>
        <v>4.0659601238306946E-4</v>
      </c>
      <c r="Y128" s="2">
        <v>8.5972424112814819E-2</v>
      </c>
      <c r="Z128" s="2">
        <f t="shared" si="14"/>
        <v>2.0218776209102083E-3</v>
      </c>
      <c r="AA128" s="2">
        <v>4928.0641888730288</v>
      </c>
      <c r="AB128" s="2">
        <f t="shared" si="15"/>
        <v>115.89696115601555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3.8967692875803234E-2</v>
      </c>
      <c r="J129" s="2">
        <v>9.9609013571184471E-3</v>
      </c>
      <c r="K129" s="2">
        <v>0.17112867032904258</v>
      </c>
      <c r="L129" s="2">
        <v>0.77994273543803683</v>
      </c>
      <c r="M129" s="2">
        <v>3.142102177189578E-3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1.7049254478426489E-2</v>
      </c>
      <c r="X129" s="2">
        <f t="shared" si="13"/>
        <v>3.8910987398901235E-4</v>
      </c>
      <c r="Y129" s="2">
        <v>8.4784257643777589E-2</v>
      </c>
      <c r="Z129" s="2">
        <f t="shared" si="14"/>
        <v>1.9350049499095169E-3</v>
      </c>
      <c r="AA129" s="2">
        <v>4857.7839063496513</v>
      </c>
      <c r="AB129" s="2">
        <f t="shared" si="15"/>
        <v>110.86770310440087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3.8036364196518416E-2</v>
      </c>
      <c r="J130" s="2">
        <v>9.7228356051895747E-3</v>
      </c>
      <c r="K130" s="2">
        <v>0.16876313525813139</v>
      </c>
      <c r="L130" s="2">
        <v>0.78347766494016169</v>
      </c>
      <c r="M130" s="2">
        <v>3.098358336107024E-3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1.6811897500065148E-2</v>
      </c>
      <c r="X130" s="2">
        <f t="shared" si="13"/>
        <v>3.7235291443881113E-4</v>
      </c>
      <c r="Y130" s="2">
        <v>8.3607329018428669E-2</v>
      </c>
      <c r="Z130" s="2">
        <f t="shared" si="14"/>
        <v>1.851750085220057E-3</v>
      </c>
      <c r="AA130" s="2">
        <v>4788.2427500456179</v>
      </c>
      <c r="AB130" s="2">
        <f t="shared" si="15"/>
        <v>106.05085731774683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3.7127294292255843E-2</v>
      </c>
      <c r="J131" s="2">
        <v>9.4904596297387053E-3</v>
      </c>
      <c r="K131" s="2">
        <v>0.16641999025117246</v>
      </c>
      <c r="L131" s="2">
        <v>0.7869622558268341</v>
      </c>
      <c r="M131" s="2">
        <v>3.0550391533047659E-3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1.6576844745652887E-2</v>
      </c>
      <c r="X131" s="2">
        <f t="shared" ref="X131:X194" si="24">W131*Q131</f>
        <v>3.5629609252251171E-4</v>
      </c>
      <c r="Y131" s="2">
        <v>8.2441709430158522E-2</v>
      </c>
      <c r="Z131" s="2">
        <f t="shared" ref="Z131:Z194" si="25">Y131*Q131</f>
        <v>1.7719692366995677E-3</v>
      </c>
      <c r="AA131" s="2">
        <v>4719.4416794419867</v>
      </c>
      <c r="AB131" s="2">
        <f t="shared" ref="AB131:AB194" si="26">AA131*S131</f>
        <v>101.43779802932774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3.6239951177824338E-2</v>
      </c>
      <c r="J132" s="2">
        <v>9.2636374449883534E-3</v>
      </c>
      <c r="K132" s="2">
        <v>0.16409937632669225</v>
      </c>
      <c r="L132" s="2">
        <v>0.79039703505049619</v>
      </c>
      <c r="M132" s="2">
        <v>3.012146772509338E-3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1.6344107847191834E-2</v>
      </c>
      <c r="X132" s="2">
        <f t="shared" si="24"/>
        <v>3.4091143940227824E-4</v>
      </c>
      <c r="Y132" s="2">
        <v>8.128746164277717E-2</v>
      </c>
      <c r="Z132" s="2">
        <f t="shared" si="25"/>
        <v>1.6955239045830181E-3</v>
      </c>
      <c r="AA132" s="2">
        <v>4651.3812622961523</v>
      </c>
      <c r="AB132" s="2">
        <f t="shared" si="26"/>
        <v>97.020228706494734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3.5373815582490004E-2</v>
      </c>
      <c r="J133" s="2">
        <v>9.0422363152239688E-3</v>
      </c>
      <c r="K133" s="2">
        <v>0.16180141774437223</v>
      </c>
      <c r="L133" s="2">
        <v>0.79378253035791491</v>
      </c>
      <c r="M133" s="2">
        <v>2.9696830427931036E-3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1.6113696837871075E-2</v>
      </c>
      <c r="X133" s="2">
        <f t="shared" si="24"/>
        <v>3.2617202445672452E-4</v>
      </c>
      <c r="Y133" s="2">
        <v>8.0144640325205685E-2</v>
      </c>
      <c r="Z133" s="2">
        <f t="shared" si="25"/>
        <v>1.6222807123186572E-3</v>
      </c>
      <c r="AA133" s="2">
        <v>4584.0616913066142</v>
      </c>
      <c r="AB133" s="2">
        <f t="shared" si="26"/>
        <v>92.790170817532797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3.4528380646100372E-2</v>
      </c>
      <c r="J134" s="2">
        <v>8.8261266771173744E-3</v>
      </c>
      <c r="K134" s="2">
        <v>0.15952622267069569</v>
      </c>
      <c r="L134" s="2">
        <v>0.79711927000608773</v>
      </c>
      <c r="M134" s="2">
        <v>2.9276495304365164E-3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1.588562021643207E-2</v>
      </c>
      <c r="X134" s="2">
        <f t="shared" si="24"/>
        <v>3.1205192183394591E-4</v>
      </c>
      <c r="Y134" s="2">
        <v>7.9013292375530703E-2</v>
      </c>
      <c r="Z134" s="2">
        <f t="shared" si="25"/>
        <v>1.5521112427645362E-3</v>
      </c>
      <c r="AA134" s="2">
        <v>4517.4828002348622</v>
      </c>
      <c r="AB134" s="2">
        <f t="shared" si="26"/>
        <v>88.739952891918136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3.3703151622471311E-2</v>
      </c>
      <c r="J135" s="2">
        <v>8.6151820639066602E-3</v>
      </c>
      <c r="K135" s="2">
        <v>0.15727388382343599</v>
      </c>
      <c r="L135" s="2">
        <v>0.80040778249018718</v>
      </c>
      <c r="M135" s="2">
        <v>2.886047530411428E-3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1.5659885009477837E-2</v>
      </c>
      <c r="X135" s="2">
        <f t="shared" si="24"/>
        <v>2.9852617772917179E-4</v>
      </c>
      <c r="Y135" s="2">
        <v>7.7893457234728125E-2</v>
      </c>
      <c r="Z135" s="2">
        <f t="shared" si="25"/>
        <v>1.4848918778343856E-3</v>
      </c>
      <c r="AA135" s="2">
        <v>4451.6440795002209</v>
      </c>
      <c r="AB135" s="2">
        <f t="shared" si="26"/>
        <v>84.862199873088983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3.2897645589862877E-2</v>
      </c>
      <c r="J136" s="2">
        <v>8.4092790313881859E-3</v>
      </c>
      <c r="K136" s="2">
        <v>0.1550444790955961</v>
      </c>
      <c r="L136" s="2">
        <v>0.80364859628315399</v>
      </c>
      <c r="M136" s="2">
        <v>2.8448780774963955E-3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1.5436496831785346E-2</v>
      </c>
      <c r="X136" s="2">
        <f t="shared" si="24"/>
        <v>2.8557077839952449E-4</v>
      </c>
      <c r="Y136" s="2">
        <v>7.67851671903544E-2</v>
      </c>
      <c r="Z136" s="2">
        <f t="shared" si="25"/>
        <v>1.4205036416640811E-3</v>
      </c>
      <c r="AA136" s="2">
        <v>4386.5446912630323</v>
      </c>
      <c r="AB136" s="2">
        <f t="shared" si="26"/>
        <v>81.149822762176882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3.2111391168374866E-2</v>
      </c>
      <c r="J137" s="2">
        <v>8.208297085677373E-3</v>
      </c>
      <c r="K137" s="2">
        <v>0.15283807215939202</v>
      </c>
      <c r="L137" s="2">
        <v>0.80684223958655688</v>
      </c>
      <c r="M137" s="2">
        <v>2.8041419570346338E-3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1.5215459944678888E-2</v>
      </c>
      <c r="X137" s="2">
        <f t="shared" si="24"/>
        <v>2.7316261892523032E-4</v>
      </c>
      <c r="Y137" s="2">
        <v>7.5688447670494902E-2</v>
      </c>
      <c r="Z137" s="2">
        <f t="shared" si="25"/>
        <v>1.3588320473537923E-3</v>
      </c>
      <c r="AA137" s="2">
        <v>4322.1834840111715</v>
      </c>
      <c r="AB137" s="2">
        <f t="shared" si="26"/>
        <v>77.596008550550906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3.1343928244096611E-2</v>
      </c>
      <c r="J138" s="2">
        <v>8.012118612696021E-3</v>
      </c>
      <c r="K138" s="2">
        <v>0.15065471305085743</v>
      </c>
      <c r="L138" s="2">
        <v>0.80998924009235107</v>
      </c>
      <c r="M138" s="2">
        <v>2.7638397153449596E-3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1.4996777312520537E-2</v>
      </c>
      <c r="X138" s="2">
        <f t="shared" si="24"/>
        <v>2.6127947272378948E-4</v>
      </c>
      <c r="Y138" s="2">
        <v>7.4603317528252111E-2</v>
      </c>
      <c r="Z138" s="2">
        <f t="shared" si="25"/>
        <v>1.2997669473263015E-3</v>
      </c>
      <c r="AA138" s="2">
        <v>4258.55900666448</v>
      </c>
      <c r="AB138" s="2">
        <f t="shared" si="26"/>
        <v>74.194210438497933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3.0594807699849586E-2</v>
      </c>
      <c r="J139" s="2">
        <v>7.820628809344872E-3</v>
      </c>
      <c r="K139" s="2">
        <v>0.14849443873563015</v>
      </c>
      <c r="L139" s="2">
        <v>0.8130901247551765</v>
      </c>
      <c r="M139" s="2">
        <v>2.7239716697958186E-3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1.4780450657372494E-2</v>
      </c>
      <c r="X139" s="2">
        <f t="shared" si="24"/>
        <v>2.4989996182103058E-4</v>
      </c>
      <c r="Y139" s="2">
        <v>7.3529789317047137E-2</v>
      </c>
      <c r="Z139" s="2">
        <f t="shared" si="25"/>
        <v>1.24320238732863E-3</v>
      </c>
      <c r="AA139" s="2">
        <v>4195.6695222112312</v>
      </c>
      <c r="AB139" s="2">
        <f t="shared" si="26"/>
        <v>70.938138336888755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2.9863591152365275E-2</v>
      </c>
      <c r="J140" s="2">
        <v>7.633715616321154E-3</v>
      </c>
      <c r="K140" s="2">
        <v>0.14635727365646642</v>
      </c>
      <c r="L140" s="2">
        <v>0.81614541957484821</v>
      </c>
      <c r="M140" s="2">
        <v>2.6845379185521773E-3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1.456648051188437E-2</v>
      </c>
      <c r="X140" s="2">
        <f t="shared" si="24"/>
        <v>2.390035278806348E-4</v>
      </c>
      <c r="Y140" s="2">
        <v>7.2467869557002129E-2</v>
      </c>
      <c r="Z140" s="2">
        <f t="shared" si="25"/>
        <v>1.1890364640920789E-3</v>
      </c>
      <c r="AA140" s="2">
        <v>4133.513020890462</v>
      </c>
      <c r="AB140" s="2">
        <f t="shared" si="26"/>
        <v>67.821749648265538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2.9149850695744495E-2</v>
      </c>
      <c r="J141" s="2">
        <v>7.451269652541787E-3</v>
      </c>
      <c r="K141" s="2">
        <v>0.14424323026301364</v>
      </c>
      <c r="L141" s="2">
        <v>0.81915564938870111</v>
      </c>
      <c r="M141" s="2">
        <v>2.6455383500048149E-3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1.4354866270457138E-2</v>
      </c>
      <c r="X141" s="2">
        <f t="shared" si="24"/>
        <v>2.2857040399161267E-4</v>
      </c>
      <c r="Y141" s="2">
        <v>7.1417558992662611E-2</v>
      </c>
      <c r="Z141" s="2">
        <f t="shared" si="25"/>
        <v>1.1371711866548708E-3</v>
      </c>
      <c r="AA141" s="2">
        <v>4072.0872329335261</v>
      </c>
      <c r="AB141" s="2">
        <f t="shared" si="26"/>
        <v>64.83924032341848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2.8453168651048057E-2</v>
      </c>
      <c r="J142" s="2">
        <v>7.2731841511338791E-3</v>
      </c>
      <c r="K142" s="2">
        <v>0.14215230952435778</v>
      </c>
      <c r="L142" s="2">
        <v>0.82212133767346129</v>
      </c>
      <c r="M142" s="2">
        <v>2.6069726518912818E-3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1.4145606238734076E-2</v>
      </c>
      <c r="X142" s="2">
        <f t="shared" si="24"/>
        <v>2.1858158721131622E-4</v>
      </c>
      <c r="Y142" s="2">
        <v>7.0378852842312295E-2</v>
      </c>
      <c r="Z142" s="2">
        <f t="shared" si="25"/>
        <v>1.0875123413417581E-3</v>
      </c>
      <c r="AA142" s="2">
        <v>4011.3896408778983</v>
      </c>
      <c r="AB142" s="2">
        <f t="shared" si="26"/>
        <v>61.98503618920126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2.7773137321872206E-2</v>
      </c>
      <c r="J143" s="2">
        <v>7.0993548969550437E-3</v>
      </c>
      <c r="K143" s="2">
        <v>0.14008450142484757</v>
      </c>
      <c r="L143" s="2">
        <v>0.82504300635632621</v>
      </c>
      <c r="M143" s="2">
        <v>2.5688403201175351E-3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1.3938697681467521E-2</v>
      </c>
      <c r="X143" s="2">
        <f t="shared" si="24"/>
        <v>2.0901881185986067E-4</v>
      </c>
      <c r="Y143" s="2">
        <v>6.9351741039125808E-2</v>
      </c>
      <c r="Z143" s="2">
        <f t="shared" si="25"/>
        <v>1.0399693603860873E-3</v>
      </c>
      <c r="AA143" s="2">
        <v>3951.4174914659097</v>
      </c>
      <c r="AB143" s="2">
        <f t="shared" si="26"/>
        <v>59.253784543056348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2.7109358755765811E-2</v>
      </c>
      <c r="J144" s="2">
        <v>6.9296801656069905E-3</v>
      </c>
      <c r="K144" s="2">
        <v>0.13803978544368373</v>
      </c>
      <c r="L144" s="2">
        <v>0.8279211756349445</v>
      </c>
      <c r="M144" s="2">
        <v>2.5311406672890164E-3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1.3734136868809083E-2</v>
      </c>
      <c r="X144" s="2">
        <f t="shared" si="24"/>
        <v>1.9986452356031086E-4</v>
      </c>
      <c r="Y144" s="2">
        <v>6.8336208464398057E-2</v>
      </c>
      <c r="Z144" s="2">
        <f t="shared" si="25"/>
        <v>9.9445519417190099E-4</v>
      </c>
      <c r="AA144" s="2">
        <v>3892.1678071407041</v>
      </c>
      <c r="AB144" s="2">
        <f t="shared" si="26"/>
        <v>56.640346009483942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2.6461444511349685E-2</v>
      </c>
      <c r="J145" s="2">
        <v>6.7640606639066889E-3</v>
      </c>
      <c r="K145" s="2">
        <v>0.13601813101874799</v>
      </c>
      <c r="L145" s="2">
        <v>0.83075636380599671</v>
      </c>
      <c r="M145" s="2">
        <v>2.4938728309596959E-3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1.3531919121069495E-2</v>
      </c>
      <c r="X145" s="2">
        <f t="shared" si="24"/>
        <v>1.9110185401762352E-4</v>
      </c>
      <c r="Y145" s="2">
        <v>6.7332235173082317E-2</v>
      </c>
      <c r="Z145" s="2">
        <f t="shared" si="25"/>
        <v>9.5088618706654711E-4</v>
      </c>
      <c r="AA145" s="2">
        <v>3833.6373971514022</v>
      </c>
      <c r="AB145" s="2">
        <f t="shared" si="26"/>
        <v>54.139786653485942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2.582901543100178E-2</v>
      </c>
      <c r="J146" s="2">
        <v>6.6023994717802677E-3</v>
      </c>
      <c r="K146" s="2">
        <v>0.1340194979951338</v>
      </c>
      <c r="L146" s="2">
        <v>0.8335490871020852</v>
      </c>
      <c r="M146" s="2">
        <v>2.4570357816073671E-3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1.3332038851993092E-2</v>
      </c>
      <c r="X146" s="2">
        <f t="shared" si="24"/>
        <v>1.8271459652813242E-4</v>
      </c>
      <c r="Y146" s="2">
        <v>6.6339796611862803E-2</v>
      </c>
      <c r="Z146" s="2">
        <f t="shared" si="25"/>
        <v>9.0918195680796381E-4</v>
      </c>
      <c r="AA146" s="2">
        <v>3775.8228682791005</v>
      </c>
      <c r="AB146" s="2">
        <f t="shared" si="26"/>
        <v>51.747370345847308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2.5211701418975191E-2</v>
      </c>
      <c r="J147" s="2">
        <v>6.4446019855456619E-3</v>
      </c>
      <c r="K147" s="2">
        <v>0.13204383705882763</v>
      </c>
      <c r="L147" s="2">
        <v>0.83629985953665253</v>
      </c>
      <c r="M147" s="2">
        <v>2.4206283303432564E-3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1.3134489610590659E-2</v>
      </c>
      <c r="X147" s="2">
        <f t="shared" si="24"/>
        <v>1.7468718221029335E-4</v>
      </c>
      <c r="Y147" s="2">
        <v>6.5358863829981323E-2</v>
      </c>
      <c r="Z147" s="2">
        <f t="shared" si="25"/>
        <v>8.6926527740519184E-4</v>
      </c>
      <c r="AA147" s="2">
        <v>3718.7206351950272</v>
      </c>
      <c r="AB147" s="2">
        <f t="shared" si="26"/>
        <v>49.458551374976373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2.460914122481914E-2</v>
      </c>
      <c r="J148" s="2">
        <v>6.2905758625507978E-3</v>
      </c>
      <c r="K148" s="2">
        <v>0.13009109015597783</v>
      </c>
      <c r="L148" s="2">
        <v>0.83900919275665331</v>
      </c>
      <c r="M148" s="2">
        <v>2.38464913636378E-3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1.2939264121573165E-2</v>
      </c>
      <c r="X148" s="2">
        <f t="shared" si="24"/>
        <v>1.6700465694647238E-4</v>
      </c>
      <c r="Y148" s="2">
        <v>6.4389403683031352E-2</v>
      </c>
      <c r="Z148" s="2">
        <f t="shared" si="25"/>
        <v>8.3106196550574612E-4</v>
      </c>
      <c r="AA148" s="2">
        <v>3662.3269304618525</v>
      </c>
      <c r="AB148" s="2">
        <f t="shared" si="26"/>
        <v>47.268967299915275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2.4020982231976226E-2</v>
      </c>
      <c r="J149" s="2">
        <v>6.1402309671349277E-3</v>
      </c>
      <c r="K149" s="2">
        <v>0.1281611908981751</v>
      </c>
      <c r="L149" s="2">
        <v>0.84167759590271485</v>
      </c>
      <c r="M149" s="2">
        <v>2.3490967141520701E-3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1.274635432442772E-2</v>
      </c>
      <c r="X149" s="2">
        <f t="shared" si="24"/>
        <v>1.5965265902473952E-4</v>
      </c>
      <c r="Y149" s="2">
        <v>6.3431379029926974E-2</v>
      </c>
      <c r="Z149" s="2">
        <f t="shared" si="25"/>
        <v>7.9450077017913278E-4</v>
      </c>
      <c r="AA149" s="2">
        <v>3606.637814188839</v>
      </c>
      <c r="AB149" s="2">
        <f t="shared" si="26"/>
        <v>45.174432039043047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2.3446880251432187E-2</v>
      </c>
      <c r="J150" s="2">
        <v>5.9934793178814914E-3</v>
      </c>
      <c r="K150" s="2">
        <v>0.12625406495415817</v>
      </c>
      <c r="L150" s="2">
        <v>0.84430557547652929</v>
      </c>
      <c r="M150" s="2">
        <v>2.3139694404366792E-3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1.2555751411175957E-2</v>
      </c>
      <c r="X150" s="2">
        <f t="shared" si="24"/>
        <v>1.5261739746892484E-4</v>
      </c>
      <c r="Y150" s="2">
        <v>6.2484748923249067E-2</v>
      </c>
      <c r="Z150" s="2">
        <f t="shared" si="25"/>
        <v>7.5951326606205256E-4</v>
      </c>
      <c r="AA150" s="2">
        <v>3551.6491833512387</v>
      </c>
      <c r="AB150" s="2">
        <f t="shared" si="26"/>
        <v>43.170929188931048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2.2886499320297436E-2</v>
      </c>
      <c r="J151" s="2">
        <v>5.8502350361316346E-3</v>
      </c>
      <c r="K151" s="2">
        <v>0.12436963042834547</v>
      </c>
      <c r="L151" s="2">
        <v>0.84689363521522665</v>
      </c>
      <c r="M151" s="2">
        <v>2.2792655609146636E-3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1.2367445862853937E-2</v>
      </c>
      <c r="X151" s="2">
        <f t="shared" si="24"/>
        <v>1.4588563104458099E-4</v>
      </c>
      <c r="Y151" s="2">
        <v>6.1549468793164086E-2</v>
      </c>
      <c r="Z151" s="2">
        <f t="shared" si="25"/>
        <v>7.2603374980753155E-4</v>
      </c>
      <c r="AA151" s="2">
        <v>3497.3567807840286</v>
      </c>
      <c r="AB151" s="2">
        <f t="shared" si="26"/>
        <v>41.254605567764678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2.2339511505202515E-2</v>
      </c>
      <c r="J152" s="2">
        <v>5.7104142957282566E-3</v>
      </c>
      <c r="K152" s="2">
        <v>0.12250779822658364</v>
      </c>
      <c r="L152" s="2">
        <v>0.84944227597248678</v>
      </c>
      <c r="M152" s="2">
        <v>2.2449831967460529E-3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1.2181427484751565E-2</v>
      </c>
      <c r="X152" s="2">
        <f t="shared" si="24"/>
        <v>1.394446479279825E-4</v>
      </c>
      <c r="Y152" s="2">
        <v>6.0625490625107012E-2</v>
      </c>
      <c r="Z152" s="2">
        <f t="shared" si="25"/>
        <v>6.9399913977747285E-4</v>
      </c>
      <c r="AA152" s="2">
        <v>3443.7562038598153</v>
      </c>
      <c r="AB152" s="2">
        <f t="shared" si="26"/>
        <v>39.421764977721836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2.1805596710392394E-2</v>
      </c>
      <c r="J153" s="2">
        <v>5.5739352739611735E-3</v>
      </c>
      <c r="K153" s="2">
        <v>0.12066847240949204</v>
      </c>
      <c r="L153" s="2">
        <v>0.85195199560615564</v>
      </c>
      <c r="M153" s="2">
        <v>2.2111203508265159E-3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1.1997685440448498E-2</v>
      </c>
      <c r="X153" s="2">
        <f t="shared" si="24"/>
        <v>1.3328224602486249E-4</v>
      </c>
      <c r="Y153" s="2">
        <v>5.9712763131413493E-2</v>
      </c>
      <c r="Z153" s="2">
        <f t="shared" si="25"/>
        <v>6.633488789157553E-4</v>
      </c>
      <c r="AA153" s="2">
        <v>3390.8429128604485</v>
      </c>
      <c r="AB153" s="2">
        <f t="shared" si="26"/>
        <v>37.668862180690176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2.1284442490407323E-2</v>
      </c>
      <c r="J154" s="2">
        <v>5.4407181036846969E-3</v>
      </c>
      <c r="K154" s="2">
        <v>0.11885155053377235</v>
      </c>
      <c r="L154" s="2">
        <v>0.85442328887213692</v>
      </c>
      <c r="M154" s="2">
        <v>2.1776749138448363E-3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1.1816208284682399E-2</v>
      </c>
      <c r="X154" s="2">
        <f t="shared" si="24"/>
        <v>1.2738671392522414E-4</v>
      </c>
      <c r="Y154" s="2">
        <v>5.8811231917081666E-2</v>
      </c>
      <c r="Z154" s="2">
        <f t="shared" si="25"/>
        <v>6.3402484073702661E-4</v>
      </c>
      <c r="AA154" s="2">
        <v>3338.612239051623</v>
      </c>
      <c r="AB154" s="2">
        <f t="shared" si="26"/>
        <v>35.992497081711043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2.0775743867240605E-2</v>
      </c>
      <c r="J155" s="2">
        <v>5.3106848265795994E-3</v>
      </c>
      <c r="K155" s="2">
        <v>0.11705692398184216</v>
      </c>
      <c r="L155" s="2">
        <v>0.85685664732433897</v>
      </c>
      <c r="M155" s="2">
        <v>2.1446446701316353E-3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1.1636983995084501E-2</v>
      </c>
      <c r="X155" s="2">
        <f t="shared" si="24"/>
        <v>1.2174681248028838E-4</v>
      </c>
      <c r="Y155" s="2">
        <v>5.7920839639839086E-2</v>
      </c>
      <c r="Z155" s="2">
        <f t="shared" si="25"/>
        <v>6.0597123836476821E-4</v>
      </c>
      <c r="AA155" s="2">
        <v>3287.0593924694931</v>
      </c>
      <c r="AB155" s="2">
        <f t="shared" si="26"/>
        <v>34.389409114560536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2.0279203151866317E-2</v>
      </c>
      <c r="J156" s="2">
        <v>5.1837593475321225E-3</v>
      </c>
      <c r="K156" s="2">
        <v>0.11528447828014092</v>
      </c>
      <c r="L156" s="2">
        <v>0.85925255922046195</v>
      </c>
      <c r="M156" s="2">
        <v>2.1120273033056096E-3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1.1460000002816466E-2</v>
      </c>
      <c r="X156" s="2">
        <f t="shared" si="24"/>
        <v>1.1635175698741265E-4</v>
      </c>
      <c r="Y156" s="2">
        <v>5.704152616468483E-2</v>
      </c>
      <c r="Z156" s="2">
        <f t="shared" si="25"/>
        <v>5.7913453655091083E-4</v>
      </c>
      <c r="AA156" s="2">
        <v>3236.1794694280516</v>
      </c>
      <c r="AB156" s="2">
        <f t="shared" si="26"/>
        <v>32.856471823909907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1.9794529770032526E-2</v>
      </c>
      <c r="J157" s="2">
        <v>5.0598673901033255E-3</v>
      </c>
      <c r="K157" s="2">
        <v>0.11353409340644766</v>
      </c>
      <c r="L157" s="2">
        <v>0.8616115094334178</v>
      </c>
      <c r="M157" s="2">
        <v>2.0798204017233412E-3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1.1285243222141412E-2</v>
      </c>
      <c r="X157" s="2">
        <f t="shared" si="24"/>
        <v>1.1119119996865509E-4</v>
      </c>
      <c r="Y157" s="2">
        <v>5.6173228713072995E-2</v>
      </c>
      <c r="Z157" s="2">
        <f t="shared" si="25"/>
        <v>5.5346336660833659E-4</v>
      </c>
      <c r="AA157" s="2">
        <v>3185.9674597558046</v>
      </c>
      <c r="AB157" s="2">
        <f t="shared" si="26"/>
        <v>31.390687638552762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1.9321440092218017E-2</v>
      </c>
      <c r="J158" s="2">
        <v>4.9389364530627242E-3</v>
      </c>
      <c r="K158" s="2">
        <v>0.11180564408653972</v>
      </c>
      <c r="L158" s="2">
        <v>0.86393397936818084</v>
      </c>
      <c r="M158" s="2">
        <v>2.0480214637386184E-3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1.1112700078961337E-2</v>
      </c>
      <c r="X158" s="2">
        <f t="shared" si="24"/>
        <v>1.0625521452854778E-4</v>
      </c>
      <c r="Y158" s="2">
        <v>5.531588200689809E-2</v>
      </c>
      <c r="Z158" s="2">
        <f t="shared" si="25"/>
        <v>5.2890844418687394E-4</v>
      </c>
      <c r="AA158" s="2">
        <v>3136.4182537700117</v>
      </c>
      <c r="AB158" s="2">
        <f t="shared" si="26"/>
        <v>29.989182830239258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1.885965726765311E-2</v>
      </c>
      <c r="J159" s="2">
        <v>4.8208957679607648E-3</v>
      </c>
      <c r="K159" s="2">
        <v>0.11009900008051307</v>
      </c>
      <c r="L159" s="2">
        <v>0.86622044688387434</v>
      </c>
      <c r="M159" s="2">
        <v>2.0166279027769908E-3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1.0942356538351999E-2</v>
      </c>
      <c r="X159" s="2">
        <f t="shared" si="24"/>
        <v>1.0153427827658189E-4</v>
      </c>
      <c r="Y159" s="2">
        <v>5.4469418407439255E-2</v>
      </c>
      <c r="Z159" s="2">
        <f t="shared" si="25"/>
        <v>5.0542248982296881E-4</v>
      </c>
      <c r="AA159" s="2">
        <v>3087.5266489965315</v>
      </c>
      <c r="AB159" s="2">
        <f t="shared" si="26"/>
        <v>28.649202652721289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1.840891106230734E-2</v>
      </c>
      <c r="J160" s="2">
        <v>4.7056762577153272E-3</v>
      </c>
      <c r="K160" s="2">
        <v>0.10841402645907564</v>
      </c>
      <c r="L160" s="2">
        <v>0.86847138622090303</v>
      </c>
      <c r="M160" s="2">
        <v>1.9856370522311579E-3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1.0774198131125604E-2</v>
      </c>
      <c r="X160" s="2">
        <f t="shared" si="24"/>
        <v>9.7019257799889713E-5</v>
      </c>
      <c r="Y160" s="2">
        <v>5.3633768049415387E-2</v>
      </c>
      <c r="Z160" s="2">
        <f t="shared" si="25"/>
        <v>4.8296015219297789E-4</v>
      </c>
      <c r="AA160" s="2">
        <v>3039.2873566431022</v>
      </c>
      <c r="AB160" s="2">
        <f t="shared" si="26"/>
        <v>27.368106655682674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1.7968937700749251E-2</v>
      </c>
      <c r="J161" s="2">
        <v>4.5932104961880068E-3</v>
      </c>
      <c r="K161" s="2">
        <v>0.10675058387011613</v>
      </c>
      <c r="L161" s="2">
        <v>0.87068726793294793</v>
      </c>
      <c r="M161" s="2">
        <v>1.9550461701826169E-3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1.060820997945079E-2</v>
      </c>
      <c r="X161" s="2">
        <f t="shared" si="24"/>
        <v>9.2701393671627339E-5</v>
      </c>
      <c r="Y161" s="2">
        <v>5.2808858970298946E-2</v>
      </c>
      <c r="Z161" s="2">
        <f t="shared" si="25"/>
        <v>4.6147793399999986E-4</v>
      </c>
      <c r="AA161" s="2">
        <v>2991.6950078336422</v>
      </c>
      <c r="AB161" s="2">
        <f t="shared" si="26"/>
        <v>26.143364168304942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1.7539479711785745E-2</v>
      </c>
      <c r="J162" s="2">
        <v>4.4834326687265245E-3</v>
      </c>
      <c r="K162" s="2">
        <v>0.10510852879584279</v>
      </c>
      <c r="L162" s="2">
        <v>0.87286855882364622</v>
      </c>
      <c r="M162" s="2">
        <v>1.9248524439548368E-3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1.0444376821558451E-2</v>
      </c>
      <c r="X162" s="2">
        <f t="shared" si="24"/>
        <v>8.8572285980620077E-5</v>
      </c>
      <c r="Y162" s="2">
        <v>5.1994617235032341E-2</v>
      </c>
      <c r="Z162" s="2">
        <f t="shared" si="25"/>
        <v>4.4093412042433254E-4</v>
      </c>
      <c r="AA162" s="2">
        <v>2944.7441596109511</v>
      </c>
      <c r="AB162" s="2">
        <f t="shared" si="26"/>
        <v>24.972549947302969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1.7120285777790657E-2</v>
      </c>
      <c r="J163" s="2">
        <v>4.3762785336501769E-3</v>
      </c>
      <c r="K163" s="2">
        <v>0.10348771380077794</v>
      </c>
      <c r="L163" s="2">
        <v>0.87501572188778254</v>
      </c>
      <c r="M163" s="2">
        <v>1.8950529945031029E-3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1.0282683035561317E-2</v>
      </c>
      <c r="X163" s="2">
        <f t="shared" si="24"/>
        <v>8.4623880367919074E-5</v>
      </c>
      <c r="Y163" s="2">
        <v>5.1190967056286604E-2</v>
      </c>
      <c r="Z163" s="2">
        <f t="shared" si="25"/>
        <v>4.2128871006795628E-4</v>
      </c>
      <c r="AA163" s="2">
        <v>2898.4293007149886</v>
      </c>
      <c r="AB163" s="2">
        <f t="shared" si="26"/>
        <v>23.853339984352367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1.6711110587634373E-2</v>
      </c>
      <c r="J164" s="2">
        <v>4.2716853846557767E-3</v>
      </c>
      <c r="K164" s="2">
        <v>0.10188798777088623</v>
      </c>
      <c r="L164" s="2">
        <v>0.87712921625682494</v>
      </c>
      <c r="M164" s="2">
        <v>1.865644880645998E-3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1.0123112662414261E-2</v>
      </c>
      <c r="X164" s="2">
        <f t="shared" si="24"/>
        <v>8.0848454556034911E-5</v>
      </c>
      <c r="Y164" s="2">
        <v>5.0397830910398046E-2</v>
      </c>
      <c r="Z164" s="2">
        <f t="shared" si="25"/>
        <v>4.0250334832392354E-4</v>
      </c>
      <c r="AA164" s="2">
        <v>2852.7448571436894</v>
      </c>
      <c r="AB164" s="2">
        <f t="shared" si="26"/>
        <v>22.783507467923268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1.6311714693128435E-2</v>
      </c>
      <c r="J165" s="2">
        <v>4.1695920141221043E-3</v>
      </c>
      <c r="K165" s="2">
        <v>0.10030919614410672</v>
      </c>
      <c r="L165" s="2">
        <v>0.87920949714864405</v>
      </c>
      <c r="M165" s="2">
        <v>1.8366251031433755E-3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9.9656494280416386E-3</v>
      </c>
      <c r="X165" s="2">
        <f t="shared" si="24"/>
        <v>7.7238605356752378E-5</v>
      </c>
      <c r="Y165" s="2">
        <v>4.9615129649114922E-2</v>
      </c>
      <c r="Z165" s="2">
        <f t="shared" si="25"/>
        <v>3.8454126310212403E-4</v>
      </c>
      <c r="AA165" s="2">
        <v>2807.6851975030918</v>
      </c>
      <c r="AB165" s="2">
        <f t="shared" si="26"/>
        <v>21.760918894630674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1.5921864368901126E-2</v>
      </c>
      <c r="J166" s="2">
        <v>4.0699386772913735E-3</v>
      </c>
      <c r="K166" s="2">
        <v>9.8751181132551255E-2</v>
      </c>
      <c r="L166" s="2">
        <v>0.88125701582125759</v>
      </c>
      <c r="M166" s="2">
        <v>1.8079906086255234E-3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9.8102767646572071E-3</v>
      </c>
      <c r="X166" s="2">
        <f t="shared" si="24"/>
        <v>7.3787236143596976E-5</v>
      </c>
      <c r="Y166" s="2">
        <v>4.8842782607282406E-2</v>
      </c>
      <c r="Z166" s="2">
        <f t="shared" si="25"/>
        <v>3.6736720284362428E-4</v>
      </c>
      <c r="AA166" s="2">
        <v>2763.2446381533482</v>
      </c>
      <c r="AB166" s="2">
        <f t="shared" si="26"/>
        <v>20.78353032531124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1.5541331475622026E-2</v>
      </c>
      <c r="J167" s="2">
        <v>3.972667057306767E-3</v>
      </c>
      <c r="K167" s="2">
        <v>9.7213781936624347E-2</v>
      </c>
      <c r="L167" s="2">
        <v>0.88327221953044821</v>
      </c>
      <c r="M167" s="2">
        <v>1.7797382933780969E-3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9.6569778313014051E-3</v>
      </c>
      <c r="X167" s="2">
        <f t="shared" si="24"/>
        <v>7.0487544775205596E-5</v>
      </c>
      <c r="Y167" s="2">
        <v>4.8080707706590342E-2</v>
      </c>
      <c r="Z167" s="2">
        <f t="shared" si="25"/>
        <v>3.5094737675659912E-4</v>
      </c>
      <c r="AA167" s="2">
        <v>2719.4174481570099</v>
      </c>
      <c r="AB167" s="2">
        <f t="shared" si="26"/>
        <v>19.849383781137924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1.5169893326495517E-2</v>
      </c>
      <c r="J168" s="2">
        <v>3.8777202310855711E-3</v>
      </c>
      <c r="K168" s="2">
        <v>9.5696834951312232E-2</v>
      </c>
      <c r="L168" s="2">
        <v>0.88525555149110802</v>
      </c>
      <c r="M168" s="2">
        <v>1.7518650069872606E-3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9.5057355336201493E-3</v>
      </c>
      <c r="X168" s="2">
        <f t="shared" si="24"/>
        <v>6.733301195605297E-5</v>
      </c>
      <c r="Y168" s="2">
        <v>4.7328821555504975E-2</v>
      </c>
      <c r="Z168" s="2">
        <f t="shared" si="25"/>
        <v>3.3524939720777831E-4</v>
      </c>
      <c r="AA168" s="2">
        <v>2676.1978540357904</v>
      </c>
      <c r="AB168" s="2">
        <f t="shared" si="26"/>
        <v>18.956603775187236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1.4807332556945071E-2</v>
      </c>
      <c r="J169" s="2">
        <v>3.7850426360079457E-3</v>
      </c>
      <c r="K169" s="2">
        <v>9.42001739648822E-2</v>
      </c>
      <c r="L169" s="2">
        <v>0.88720745084216612</v>
      </c>
      <c r="M169" s="2">
        <v>1.7243675558493575E-3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9.3565325429085192E-3</v>
      </c>
      <c r="X169" s="2">
        <f t="shared" si="24"/>
        <v>6.4317390021202672E-5</v>
      </c>
      <c r="Y169" s="2">
        <v>4.6587039545502383E-2</v>
      </c>
      <c r="Z169" s="2">
        <f t="shared" si="25"/>
        <v>3.2024222420433526E-4</v>
      </c>
      <c r="AA169" s="2">
        <v>2633.5800443418366</v>
      </c>
      <c r="AB169" s="2">
        <f t="shared" si="26"/>
        <v>18.103393974979546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1.4453436997412115E-2</v>
      </c>
      <c r="J170" s="2">
        <v>3.6945800374018345E-3</v>
      </c>
      <c r="K170" s="2">
        <v>9.2723630350226197E-2</v>
      </c>
      <c r="L170" s="2">
        <v>0.88912835261496115</v>
      </c>
      <c r="M170" s="2">
        <v>1.6972427065493031E-3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9.2093513144421556E-3</v>
      </c>
      <c r="X170" s="2">
        <f t="shared" si="24"/>
        <v>6.1434692131978529E-5</v>
      </c>
      <c r="Y170" s="2">
        <v>4.5855275943717765E-2</v>
      </c>
      <c r="Z170" s="2">
        <f t="shared" si="25"/>
        <v>3.0589611190219476E-4</v>
      </c>
      <c r="AA170" s="2">
        <v>2591.5581740493608</v>
      </c>
      <c r="AB170" s="2">
        <f t="shared" si="26"/>
        <v>17.288033991618761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1.4107999549194988E-2</v>
      </c>
      <c r="J171" s="2">
        <v>3.606279496804983E-3</v>
      </c>
      <c r="K171" s="2">
        <v>9.1267033249075938E-2</v>
      </c>
      <c r="L171" s="2">
        <v>0.89101868770492543</v>
      </c>
      <c r="M171" s="2">
        <v>1.6704871891117786E-3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9.0641741051184464E-3</v>
      </c>
      <c r="X171" s="2">
        <f t="shared" si="24"/>
        <v>5.8679181869692915E-5</v>
      </c>
      <c r="Y171" s="2">
        <v>4.513344398212181E-2</v>
      </c>
      <c r="Z171" s="2">
        <f t="shared" si="25"/>
        <v>2.9218255707787015E-4</v>
      </c>
      <c r="AA171" s="2">
        <v>2550.1263687723199</v>
      </c>
      <c r="AB171" s="2">
        <f t="shared" si="26"/>
        <v>16.508876291265274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1.3770818063255355E-2</v>
      </c>
      <c r="J172" s="2">
        <v>3.5200893409854982E-3</v>
      </c>
      <c r="K172" s="2">
        <v>8.9830209749310858E-2</v>
      </c>
      <c r="L172" s="2">
        <v>0.89287888284644967</v>
      </c>
      <c r="M172" s="2">
        <v>1.644097700129182E-3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8.9209829904289984E-3</v>
      </c>
      <c r="X172" s="2">
        <f t="shared" si="24"/>
        <v>5.6045363214815371E-5</v>
      </c>
      <c r="Y172" s="2">
        <v>4.4421455943332078E-2</v>
      </c>
      <c r="Z172" s="2">
        <f t="shared" si="25"/>
        <v>2.7907424950209919E-4</v>
      </c>
      <c r="AA172" s="2">
        <v>2509.2787288136715</v>
      </c>
      <c r="AB172" s="2">
        <f t="shared" si="26"/>
        <v>15.764343224782849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1.3441695221921148E-2</v>
      </c>
      <c r="J173" s="2">
        <v>3.4359591317028163E-3</v>
      </c>
      <c r="K173" s="2">
        <v>8.8412985055573184E-2</v>
      </c>
      <c r="L173" s="2">
        <v>0.89470936059080419</v>
      </c>
      <c r="M173" s="2">
        <v>1.6180709057701875E-3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8.7797598807842735E-3</v>
      </c>
      <c r="X173" s="2">
        <f t="shared" si="24"/>
        <v>5.3527970899223503E-5</v>
      </c>
      <c r="Y173" s="2">
        <v>4.3719223243164143E-2</v>
      </c>
      <c r="Z173" s="2">
        <f t="shared" si="25"/>
        <v>2.6654502415477245E-4</v>
      </c>
      <c r="AA173" s="2">
        <v>2469.0093330515633</v>
      </c>
      <c r="AB173" s="2">
        <f t="shared" si="26"/>
        <v>15.052924171508174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1.3120438423416808E-2</v>
      </c>
      <c r="J174" s="2">
        <v>3.3538396361913842E-3</v>
      </c>
      <c r="K174" s="2">
        <v>8.701518265339904E-2</v>
      </c>
      <c r="L174" s="2">
        <v>0.89651053928699409</v>
      </c>
      <c r="M174" s="2">
        <v>1.5924034446726471E-3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8.6404865372106746E-3</v>
      </c>
      <c r="X174" s="2">
        <f t="shared" si="24"/>
        <v>5.1121961119440898E-5</v>
      </c>
      <c r="Y174" s="2">
        <v>4.3026656510024457E-2</v>
      </c>
      <c r="Z174" s="2">
        <f t="shared" si="25"/>
        <v>2.5456981522189689E-4</v>
      </c>
      <c r="AA174" s="2">
        <v>2429.31224266767</v>
      </c>
      <c r="AB174" s="2">
        <f t="shared" si="26"/>
        <v>14.373172793198965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1.280685966915327E-2</v>
      </c>
      <c r="J175" s="2">
        <v>3.2736827983497799E-3</v>
      </c>
      <c r="K175" s="2">
        <v>8.5636624467067879E-2</v>
      </c>
      <c r="L175" s="2">
        <v>0.89828283306543044</v>
      </c>
      <c r="M175" s="2">
        <v>1.5670919307244685E-3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8.5031445864397637E-3</v>
      </c>
      <c r="X175" s="2">
        <f t="shared" si="24"/>
        <v>4.8822502599033424E-5</v>
      </c>
      <c r="Y175" s="2">
        <v>4.2343665661243819E-2</v>
      </c>
      <c r="Z175" s="2">
        <f t="shared" si="25"/>
        <v>2.4312461181661026E-4</v>
      </c>
      <c r="AA175" s="2">
        <v>2390.1815047227356</v>
      </c>
      <c r="AB175" s="2">
        <f t="shared" si="26"/>
        <v>13.723704394323018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1.2500775453711694E-2</v>
      </c>
      <c r="J176" s="2">
        <v>3.1954417106184168E-3</v>
      </c>
      <c r="K176" s="2">
        <v>8.427713101136744E-2</v>
      </c>
      <c r="L176" s="2">
        <v>0.90002665182430386</v>
      </c>
      <c r="M176" s="2">
        <v>1.542132955735992E-3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8.3677155354087655E-3</v>
      </c>
      <c r="X176" s="2">
        <f t="shared" si="24"/>
        <v>4.6624967988609576E-5</v>
      </c>
      <c r="Y176" s="2">
        <v>4.167015997644765E-2</v>
      </c>
      <c r="Z176" s="2">
        <f t="shared" si="25"/>
        <v>2.3218641536757283E-4</v>
      </c>
      <c r="AA176" s="2">
        <v>2351.6111555842385</v>
      </c>
      <c r="AB176" s="2">
        <f t="shared" si="26"/>
        <v>13.103193384957269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1.2202006657456613E-2</v>
      </c>
      <c r="J177" s="2">
        <v>3.1190705865293692E-3</v>
      </c>
      <c r="K177" s="2">
        <v>8.2936521537465099E-2</v>
      </c>
      <c r="L177" s="2">
        <v>0.90174240121855032</v>
      </c>
      <c r="M177" s="2">
        <v>1.5175230920072946E-3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8.2341807851909199E-3</v>
      </c>
      <c r="X177" s="2">
        <f t="shared" si="24"/>
        <v>4.4524925592143352E-5</v>
      </c>
      <c r="Y177" s="2">
        <v>4.1006048168056419E-2</v>
      </c>
      <c r="Z177" s="2">
        <f t="shared" si="25"/>
        <v>2.2173319861937244E-4</v>
      </c>
      <c r="AA177" s="2">
        <v>2313.5952242109411</v>
      </c>
      <c r="AB177" s="2">
        <f t="shared" si="26"/>
        <v>12.510370842670525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1.1910378441715616E-2</v>
      </c>
      <c r="J178" s="2">
        <v>3.0445247339122568E-3</v>
      </c>
      <c r="K178" s="2">
        <v>8.1614614173071559E-2</v>
      </c>
      <c r="L178" s="2">
        <v>0.90343048265130199</v>
      </c>
      <c r="M178" s="2">
        <v>1.4932588947937477E-3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8.1025216443737676E-3</v>
      </c>
      <c r="X178" s="2">
        <f t="shared" si="24"/>
        <v>4.2518131408616751E-5</v>
      </c>
      <c r="Y178" s="2">
        <v>4.0351238449006822E-2</v>
      </c>
      <c r="Z178" s="2">
        <f t="shared" si="25"/>
        <v>2.1174386619091863E-4</v>
      </c>
      <c r="AA178" s="2">
        <v>2276.1277352989596</v>
      </c>
      <c r="AB178" s="2">
        <f t="shared" si="26"/>
        <v>11.944022169868347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1.1625720146464239E-2</v>
      </c>
      <c r="J179" s="2">
        <v>2.9717605287405123E-3</v>
      </c>
      <c r="K179" s="2">
        <v>8.0311226057077176E-2</v>
      </c>
      <c r="L179" s="2">
        <v>0.90509129326771953</v>
      </c>
      <c r="M179" s="2">
        <v>1.4693369046730616E-3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7.9727193419028841E-3</v>
      </c>
      <c r="X179" s="2">
        <f t="shared" si="24"/>
        <v>4.0600521478254713E-5</v>
      </c>
      <c r="Y179" s="2">
        <v>3.9705638597781971E-2</v>
      </c>
      <c r="Z179" s="2">
        <f t="shared" si="25"/>
        <v>2.0219821663913063E-4</v>
      </c>
      <c r="AA179" s="2">
        <v>2239.2027122938607</v>
      </c>
      <c r="AB179" s="2">
        <f t="shared" si="26"/>
        <v>11.402984843180814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1.1347865190456191E-2</v>
      </c>
      <c r="J180" s="2">
        <v>2.9007353896027205E-3</v>
      </c>
      <c r="K180" s="2">
        <v>7.9026173468836197E-2</v>
      </c>
      <c r="L180" s="2">
        <v>0.90672522595110638</v>
      </c>
      <c r="M180" s="2">
        <v>1.4457536498169491E-3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7.8447550394080863E-3</v>
      </c>
      <c r="X180" s="2">
        <f t="shared" si="24"/>
        <v>3.8768204522904247E-5</v>
      </c>
      <c r="Y180" s="2">
        <v>3.9069156020836028E-2</v>
      </c>
      <c r="Z180" s="2">
        <f t="shared" si="25"/>
        <v>1.9307690597657103E-4</v>
      </c>
      <c r="AA180" s="2">
        <v>2202.8141802731334</v>
      </c>
      <c r="AB180" s="2">
        <f t="shared" si="26"/>
        <v>10.886146251575774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1.1076650973740471E-2</v>
      </c>
      <c r="J181" s="2">
        <v>2.8314077527840948E-3</v>
      </c>
      <c r="K181" s="2">
        <v>7.7759271952269032E-2</v>
      </c>
      <c r="L181" s="2">
        <v>0.90833266932120793</v>
      </c>
      <c r="M181" s="2">
        <v>1.4225056481704656E-3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7.7186098430286681E-3</v>
      </c>
      <c r="X181" s="2">
        <f t="shared" si="24"/>
        <v>3.7017454870386848E-5</v>
      </c>
      <c r="Y181" s="2">
        <v>3.8441697812496352E-2</v>
      </c>
      <c r="Z181" s="2">
        <f t="shared" si="25"/>
        <v>1.8436141259301725E-4</v>
      </c>
      <c r="AA181" s="2">
        <v>2166.9561687032901</v>
      </c>
      <c r="AB181" s="2">
        <f t="shared" si="26"/>
        <v>10.392441619980261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1.0811918782508327E-2</v>
      </c>
      <c r="J182" s="2">
        <v>2.7637370479435056E-3</v>
      </c>
      <c r="K182" s="2">
        <v>7.6510336434947965E-2</v>
      </c>
      <c r="L182" s="2">
        <v>0.90991400773460174</v>
      </c>
      <c r="M182" s="2">
        <v>1.3995894095419755E-3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7.594264814753701E-3</v>
      </c>
      <c r="X182" s="2">
        <f t="shared" si="24"/>
        <v>3.5344705652927793E-5</v>
      </c>
      <c r="Y182" s="2">
        <v>3.7823170812424055E-2</v>
      </c>
      <c r="Z182" s="2">
        <f t="shared" si="25"/>
        <v>1.7603400353229516E-4</v>
      </c>
      <c r="AA182" s="2">
        <v>2131.6227140757078</v>
      </c>
      <c r="AB182" s="2">
        <f t="shared" si="26"/>
        <v>9.9208520152907589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1.0553513696214373E-2</v>
      </c>
      <c r="J183" s="2">
        <v>2.6976836743718303E-3</v>
      </c>
      <c r="K183" s="2">
        <v>7.5279181342326529E-2</v>
      </c>
      <c r="L183" s="2">
        <v>0.91146962128708886</v>
      </c>
      <c r="M183" s="2">
        <v>1.3770014376066307E-3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7.4717009832930368E-3</v>
      </c>
      <c r="X183" s="2">
        <f t="shared" si="24"/>
        <v>3.3746542270041681E-5</v>
      </c>
      <c r="Y183" s="2">
        <v>3.7213481660710937E-2</v>
      </c>
      <c r="Z183" s="2">
        <f t="shared" si="25"/>
        <v>1.6807770207703313E-4</v>
      </c>
      <c r="AA183" s="2">
        <v>2096.8078624251943</v>
      </c>
      <c r="AB183" s="2">
        <f t="shared" si="26"/>
        <v>9.4704024317500419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1.0301284496917518E-2</v>
      </c>
      <c r="J184" s="2">
        <v>2.6332089778177263E-3</v>
      </c>
      <c r="K184" s="2">
        <v>7.4065620707268742E-2</v>
      </c>
      <c r="L184" s="2">
        <v>0.91299988581799763</v>
      </c>
      <c r="M184" s="2">
        <v>1.3547382318261356E-3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7.3508993544940844E-3</v>
      </c>
      <c r="X184" s="2">
        <f t="shared" si="24"/>
        <v>3.2219696106523638E-5</v>
      </c>
      <c r="Y184" s="2">
        <v>3.6612536850689367E-2</v>
      </c>
      <c r="Z184" s="2">
        <f t="shared" si="25"/>
        <v>1.6047625659531246E-4</v>
      </c>
      <c r="AA184" s="2">
        <v>2062.5056717351749</v>
      </c>
      <c r="AB184" s="2">
        <f t="shared" si="26"/>
        <v>9.0401599527629894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1.0055083580788644E-2</v>
      </c>
      <c r="J185" s="2">
        <v>2.5702752278672718E-3</v>
      </c>
      <c r="K185" s="2">
        <v>7.2869468275029339E-2</v>
      </c>
      <c r="L185" s="2">
        <v>0.91450517291631639</v>
      </c>
      <c r="M185" s="2">
        <v>1.3327962892875271E-3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7.2318409213191475E-3</v>
      </c>
      <c r="X185" s="2">
        <f t="shared" si="24"/>
        <v>3.0761038496466166E-5</v>
      </c>
      <c r="Y185" s="2">
        <v>3.6020242779528575E-2</v>
      </c>
      <c r="Z185" s="2">
        <f t="shared" si="25"/>
        <v>1.5321411060449931E-4</v>
      </c>
      <c r="AA185" s="2">
        <v>2028.7102142332458</v>
      </c>
      <c r="AB185" s="2">
        <f t="shared" si="26"/>
        <v>8.6292319863169471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9.8147668717332489E-3</v>
      </c>
      <c r="J186" s="2">
        <v>2.5088455958642312E-3</v>
      </c>
      <c r="K186" s="2">
        <v>7.1690537603832039E-2</v>
      </c>
      <c r="L186" s="2">
        <v>0.91598584992857213</v>
      </c>
      <c r="M186" s="2">
        <v>1.3111721064635864E-3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7.1145066733975405E-3</v>
      </c>
      <c r="X186" s="2">
        <f t="shared" si="24"/>
        <v>2.9367574924485459E-5</v>
      </c>
      <c r="Y186" s="2">
        <v>3.5436505796689388E-2</v>
      </c>
      <c r="Z186" s="2">
        <f t="shared" si="25"/>
        <v>1.4627637400883327E-4</v>
      </c>
      <c r="AA186" s="2">
        <v>1995.4155785807593</v>
      </c>
      <c r="AB186" s="2">
        <f t="shared" si="26"/>
        <v>8.2367645712631266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9.5801937370785257E-3</v>
      </c>
      <c r="J187" s="2">
        <v>2.4488841333580261E-3</v>
      </c>
      <c r="K187" s="2">
        <v>7.0528642161188509E-2</v>
      </c>
      <c r="L187" s="2">
        <v>0.91744227996837657</v>
      </c>
      <c r="M187" s="2">
        <v>1.2898621808974447E-3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6.9988776061663651E-3</v>
      </c>
      <c r="X187" s="2">
        <f t="shared" si="24"/>
        <v>2.8036439455604262E-5</v>
      </c>
      <c r="Y187" s="2">
        <v>3.4861232250306858E-2</v>
      </c>
      <c r="Z187" s="2">
        <f t="shared" si="25"/>
        <v>1.3964879546862793E-4</v>
      </c>
      <c r="AA187" s="2">
        <v>1962.6158719599753</v>
      </c>
      <c r="AB187" s="2">
        <f t="shared" si="26"/>
        <v>7.8619407518048625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9.3512269052754976E-3</v>
      </c>
      <c r="J188" s="2">
        <v>2.3903557510668058E-3</v>
      </c>
      <c r="K188" s="2">
        <v>6.9383595416096525E-2</v>
      </c>
      <c r="L188" s="2">
        <v>0.91887482192756276</v>
      </c>
      <c r="M188" s="2">
        <v>1.2688630128138594E-3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6.8849347296134058E-3</v>
      </c>
      <c r="X188" s="2">
        <f t="shared" si="24"/>
        <v>2.6764889385496006E-5</v>
      </c>
      <c r="Y188" s="2">
        <v>3.4294328531568531E-2</v>
      </c>
      <c r="Z188" s="2">
        <f t="shared" si="25"/>
        <v>1.3331773586019622E-4</v>
      </c>
      <c r="AA188" s="2">
        <v>1930.305222062226</v>
      </c>
      <c r="AB188" s="2">
        <f t="shared" si="26"/>
        <v>7.5039790176256007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9.127732385568103E-3</v>
      </c>
      <c r="J189" s="2">
        <v>2.3332261983432913E-3</v>
      </c>
      <c r="K189" s="2">
        <v>6.825521092725198E-2</v>
      </c>
      <c r="L189" s="2">
        <v>0.92028383048883822</v>
      </c>
      <c r="M189" s="2">
        <v>1.2481711066595668E-3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6.7726590766351829E-3</v>
      </c>
      <c r="X189" s="2">
        <f t="shared" si="24"/>
        <v>2.5550300103048946E-5</v>
      </c>
      <c r="Y189" s="2">
        <v>3.3735701117153939E-2</v>
      </c>
      <c r="Z189" s="2">
        <f t="shared" si="25"/>
        <v>1.2727014278685463E-4</v>
      </c>
      <c r="AA189" s="2">
        <v>1898.4777789804323</v>
      </c>
      <c r="AB189" s="2">
        <f t="shared" si="26"/>
        <v>7.1621318071747879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8.9095793895821642E-3</v>
      </c>
      <c r="J190" s="2">
        <v>2.2774620431313948E-3</v>
      </c>
      <c r="K190" s="2">
        <v>6.7143302427405127E-2</v>
      </c>
      <c r="L190" s="2">
        <v>0.92166965613988294</v>
      </c>
      <c r="M190" s="2">
        <v>1.2277829725750541E-3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6.6620317110228887E-3</v>
      </c>
      <c r="X190" s="2">
        <f t="shared" si="24"/>
        <v>2.4390160157458176E-5</v>
      </c>
      <c r="Y190" s="2">
        <v>3.3185256609799055E-2</v>
      </c>
      <c r="Z190" s="2">
        <f t="shared" si="25"/>
        <v>1.2149352610257573E-4</v>
      </c>
      <c r="AA190" s="2">
        <v>1867.1277170092051</v>
      </c>
      <c r="AB190" s="2">
        <f t="shared" si="26"/>
        <v>6.8356840717126541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8.6966402547883955E-3</v>
      </c>
      <c r="J191" s="2">
        <v>2.2230306524018725E-3</v>
      </c>
      <c r="K191" s="2">
        <v>6.6047683903987894E-2</v>
      </c>
      <c r="L191" s="2">
        <v>0.92303264518882344</v>
      </c>
      <c r="M191" s="2">
        <v>1.2076951278000114E-3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6.5530337350884578E-3</v>
      </c>
      <c r="X191" s="2">
        <f t="shared" si="24"/>
        <v>2.3282066522298546E-5</v>
      </c>
      <c r="Y191" s="2">
        <v>3.2642901777047553E-2</v>
      </c>
      <c r="Z191" s="2">
        <f t="shared" si="25"/>
        <v>1.1597593441105941E-4</v>
      </c>
      <c r="AA191" s="2">
        <v>1836.2492363556798</v>
      </c>
      <c r="AB191" s="2">
        <f t="shared" si="26"/>
        <v>6.5239518977961968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8.488790369794651E-3</v>
      </c>
      <c r="J192" s="2">
        <v>2.1699001730555653E-3</v>
      </c>
      <c r="K192" s="2">
        <v>6.4968169676135348E-2</v>
      </c>
      <c r="L192" s="2">
        <v>0.9243731397810161</v>
      </c>
      <c r="M192" s="2">
        <v>1.1879040980146711E-3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6.4456462969427674E-3</v>
      </c>
      <c r="X192" s="2">
        <f t="shared" si="24"/>
        <v>2.2223720049271669E-5</v>
      </c>
      <c r="Y192" s="2">
        <v>3.210854358824896E-2</v>
      </c>
      <c r="Z192" s="2">
        <f t="shared" si="25"/>
        <v>1.1070593250416727E-4</v>
      </c>
      <c r="AA192" s="2">
        <v>1805.8365647641326</v>
      </c>
      <c r="AB192" s="2">
        <f t="shared" si="26"/>
        <v>6.2262811859676077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8.2859081014236731E-3</v>
      </c>
      <c r="J193" s="2">
        <v>2.118039513283054E-3</v>
      </c>
      <c r="K193" s="2">
        <v>6.3904574468220635E-2</v>
      </c>
      <c r="L193" s="2">
        <v>0.92569147791707429</v>
      </c>
      <c r="M193" s="2">
        <v>1.1684064186191683E-3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6.3398505974375302E-3</v>
      </c>
      <c r="X193" s="2">
        <f t="shared" si="24"/>
        <v>2.1212921104554581E-5</v>
      </c>
      <c r="Y193" s="2">
        <v>3.1582089249861917E-2</v>
      </c>
      <c r="Z193" s="2">
        <f t="shared" si="25"/>
        <v>1.0567257970481277E-4</v>
      </c>
      <c r="AA193" s="2">
        <v>1775.8839590573334</v>
      </c>
      <c r="AB193" s="2">
        <f t="shared" si="26"/>
        <v>5.9420463834831647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8.0878747235337018E-3</v>
      </c>
      <c r="J194" s="2">
        <v>2.0674183243698189E-3</v>
      </c>
      <c r="K194" s="2">
        <v>6.2856713480019435E-2</v>
      </c>
      <c r="L194" s="2">
        <v>0.92698799347207872</v>
      </c>
      <c r="M194" s="2">
        <v>1.149198635952997E-3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6.2356278967821447E-3</v>
      </c>
      <c r="X194" s="2">
        <f t="shared" si="24"/>
        <v>2.0247565380908382E-5</v>
      </c>
      <c r="Y194" s="2">
        <v>3.1063446239119143E-2</v>
      </c>
      <c r="Z194" s="2">
        <f t="shared" si="25"/>
        <v>1.0086540908053024E-4</v>
      </c>
      <c r="AA194" s="2">
        <v>1746.3857065975094</v>
      </c>
      <c r="AB194" s="2">
        <f t="shared" si="26"/>
        <v>5.6706492689957146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7.8945743475402601E-3</v>
      </c>
      <c r="J195" s="2">
        <v>2.0180069829362547E-3</v>
      </c>
      <c r="K195" s="2">
        <v>6.1824402453616284E-2</v>
      </c>
      <c r="L195" s="2">
        <v>0.9282630162159089</v>
      </c>
      <c r="M195" s="2">
        <v>1.130277308456575E-3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6.1329595208464236E-3</v>
      </c>
      <c r="X195" s="2">
        <f t="shared" ref="X195:X258" si="35">W195*Q195</f>
        <v>1.932563987892943E-5</v>
      </c>
      <c r="Y195" s="2">
        <v>3.055252233610899E-2</v>
      </c>
      <c r="Z195" s="2">
        <f t="shared" ref="Z195:Z258" si="36">Y195*Q195</f>
        <v>9.6274407495045892E-5</v>
      </c>
      <c r="AA195" s="2">
        <v>1717.3361266697002</v>
      </c>
      <c r="AB195" s="2">
        <f t="shared" ref="AB195:AB258" si="37">AA195*S195</f>
        <v>5.4115177871765443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7.7058938545984789E-3</v>
      </c>
      <c r="J196" s="2">
        <v>1.9697765736021527E-3</v>
      </c>
      <c r="K196" s="2">
        <v>6.0807457737162042E-2</v>
      </c>
      <c r="L196" s="2">
        <v>0.92951687183463905</v>
      </c>
      <c r="M196" s="2">
        <v>1.1116390077768692E-3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6.0318268671597898E-3</v>
      </c>
      <c r="X196" s="2">
        <f t="shared" si="35"/>
        <v>1.8445219051045874E-5</v>
      </c>
      <c r="Y196" s="2">
        <v>3.0049225654326831E-2</v>
      </c>
      <c r="Z196" s="2">
        <f t="shared" si="36"/>
        <v>9.1889996466253438E-5</v>
      </c>
      <c r="AA196" s="2">
        <v>1688.7295717902066</v>
      </c>
      <c r="AB196" s="2">
        <f t="shared" si="37"/>
        <v>5.1641049313334157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7.5217228294062605E-3</v>
      </c>
      <c r="J197" s="2">
        <v>1.9226988720654984E-3</v>
      </c>
      <c r="K197" s="2">
        <v>5.9805696345588445E-2</v>
      </c>
      <c r="L197" s="2">
        <v>0.9307498819529415</v>
      </c>
      <c r="M197" s="2">
        <v>1.0932803198189769E-3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5.932211410617224E-3</v>
      </c>
      <c r="X197" s="2">
        <f t="shared" si="35"/>
        <v>1.7604461102075911E-5</v>
      </c>
      <c r="Y197" s="2">
        <v>2.9553464669748009E-2</v>
      </c>
      <c r="Z197" s="2">
        <f t="shared" si="36"/>
        <v>8.7703013800046132E-5</v>
      </c>
      <c r="AA197" s="2">
        <v>1660.5604289427486</v>
      </c>
      <c r="AB197" s="2">
        <f t="shared" si="37"/>
        <v>4.9278876721501561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7.3419534955895477E-3</v>
      </c>
      <c r="J198" s="2">
        <v>1.8767463285856898E-3</v>
      </c>
      <c r="K198" s="2">
        <v>5.8818936018382513E-2</v>
      </c>
      <c r="L198" s="2">
        <v>0.93196236415744393</v>
      </c>
      <c r="M198" s="2">
        <v>1.0751978457455014E-3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5.8340947089019464E-3</v>
      </c>
      <c r="X198" s="2">
        <f t="shared" si="35"/>
        <v>1.6801604440373787E-5</v>
      </c>
      <c r="Y198" s="2">
        <v>2.9065148248472436E-2</v>
      </c>
      <c r="Z198" s="2">
        <f t="shared" si="36"/>
        <v>8.3704695970485734E-5</v>
      </c>
      <c r="AA198" s="2">
        <v>1632.823120744878</v>
      </c>
      <c r="AB198" s="2">
        <f t="shared" si="37"/>
        <v>4.7023659307401919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7.1664806526318924E-3</v>
      </c>
      <c r="J199" s="2">
        <v>1.8318920518615044E-3</v>
      </c>
      <c r="K199" s="2">
        <v>5.784699527452055E-2</v>
      </c>
      <c r="L199" s="2">
        <v>0.9331546320209877</v>
      </c>
      <c r="M199" s="2">
        <v>1.0573882029255069E-3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5.7374584076345077E-3</v>
      </c>
      <c r="X199" s="2">
        <f t="shared" si="35"/>
        <v>1.6034964273793259E-5</v>
      </c>
      <c r="Y199" s="2">
        <v>2.8584185672989575E-2</v>
      </c>
      <c r="Z199" s="2">
        <f t="shared" si="36"/>
        <v>7.9886661217790374E-5</v>
      </c>
      <c r="AA199" s="2">
        <v>1605.5121065471026</v>
      </c>
      <c r="AB199" s="2">
        <f t="shared" si="37"/>
        <v>4.4870615942712266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6.9952016143113999E-3</v>
      </c>
      <c r="J200" s="2">
        <v>1.7881097932943846E-3</v>
      </c>
      <c r="K200" s="2">
        <v>5.6889693464658629E-2</v>
      </c>
      <c r="L200" s="2">
        <v>0.9343269951277372</v>
      </c>
      <c r="M200" s="2">
        <v>1.039848025834781E-3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5.6422842452576718E-3</v>
      </c>
      <c r="X200" s="2">
        <f t="shared" si="35"/>
        <v>1.53029293448961E-5</v>
      </c>
      <c r="Y200" s="2">
        <v>2.8110486667110978E-2</v>
      </c>
      <c r="Z200" s="2">
        <f t="shared" si="36"/>
        <v>7.6240893336595468E-5</v>
      </c>
      <c r="AA200" s="2">
        <v>1578.621883467116</v>
      </c>
      <c r="AB200" s="2">
        <f t="shared" si="37"/>
        <v>4.2815175724811176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6.828016148609041E-3</v>
      </c>
      <c r="J201" s="2">
        <v>1.7453739316278297E-3</v>
      </c>
      <c r="K201" s="2">
        <v>5.5946850820673306E-2</v>
      </c>
      <c r="L201" s="2">
        <v>0.93547975909909142</v>
      </c>
      <c r="M201" s="2">
        <v>1.022573966909084E-3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5.5485540576662024E-3</v>
      </c>
      <c r="X201" s="2">
        <f t="shared" si="35"/>
        <v>1.4603958800027052E-5</v>
      </c>
      <c r="Y201" s="2">
        <v>2.7643961419616146E-2</v>
      </c>
      <c r="Z201" s="2">
        <f t="shared" si="36"/>
        <v>7.2759726127894669E-5</v>
      </c>
      <c r="AA201" s="2">
        <v>1552.1469873614426</v>
      </c>
      <c r="AB201" s="2">
        <f t="shared" si="37"/>
        <v>4.0852968934661282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6.6648264190531468E-3</v>
      </c>
      <c r="J202" s="2">
        <v>1.7036594579539098E-3</v>
      </c>
      <c r="K202" s="2">
        <v>5.50182885026438E-2</v>
      </c>
      <c r="L202" s="2">
        <v>0.93661322562035076</v>
      </c>
      <c r="M202" s="2">
        <v>1.0055626973520177E-3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5.4562497825904159E-3</v>
      </c>
      <c r="X202" s="2">
        <f t="shared" si="35"/>
        <v>1.3936579187063983E-5</v>
      </c>
      <c r="Y202" s="2">
        <v>2.7184520606656205E-2</v>
      </c>
      <c r="Z202" s="2">
        <f t="shared" si="36"/>
        <v>6.9435828488989952E-5</v>
      </c>
      <c r="AA202" s="2">
        <v>1526.0819937367514</v>
      </c>
      <c r="AB202" s="2">
        <f t="shared" si="37"/>
        <v>3.897981837181824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6.5055369274657797E-3</v>
      </c>
      <c r="J203" s="2">
        <v>1.6629419610781188E-3</v>
      </c>
      <c r="K203" s="2">
        <v>5.4103828643363938E-2</v>
      </c>
      <c r="L203" s="2">
        <v>0.93772769246809373</v>
      </c>
      <c r="M203" s="2">
        <v>9.8881090789908459E-4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5.3653534637420159E-3</v>
      </c>
      <c r="X203" s="2">
        <f t="shared" si="35"/>
        <v>1.3299381576834909E-5</v>
      </c>
      <c r="Y203" s="2">
        <v>2.6732075412958488E-2</v>
      </c>
      <c r="Z203" s="2">
        <f t="shared" si="36"/>
        <v>6.62621901166801E-5</v>
      </c>
      <c r="AA203" s="2">
        <v>1500.4215186030078</v>
      </c>
      <c r="AB203" s="2">
        <f t="shared" si="37"/>
        <v>3.7191731051542489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6.3500544580774648E-3</v>
      </c>
      <c r="J204" s="2">
        <v>1.6231976132340133E-3</v>
      </c>
      <c r="K204" s="2">
        <v>5.3203294390469572E-2</v>
      </c>
      <c r="L204" s="2">
        <v>0.9388234535382205</v>
      </c>
      <c r="M204" s="2">
        <v>9.723153095394793E-4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5.2758472547305771E-3</v>
      </c>
      <c r="X204" s="2">
        <f t="shared" si="35"/>
        <v>1.2691018803370684E-5</v>
      </c>
      <c r="Y204" s="2">
        <v>2.6286537551873733E-2</v>
      </c>
      <c r="Z204" s="2">
        <f t="shared" si="36"/>
        <v>6.3232107799787943E-5</v>
      </c>
      <c r="AA204" s="2">
        <v>1475.1602192705775</v>
      </c>
      <c r="AB204" s="2">
        <f t="shared" si="37"/>
        <v>3.5484890249544128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6.198288022977577E-3</v>
      </c>
      <c r="J205" s="2">
        <v>1.5844031561392693E-3</v>
      </c>
      <c r="K205" s="2">
        <v>5.2316509946264668E-2</v>
      </c>
      <c r="L205" s="2">
        <v>0.93990079887462008</v>
      </c>
      <c r="M205" s="2">
        <v>9.560726341970913E-4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5.1877134227587196E-3</v>
      </c>
      <c r="X205" s="2">
        <f t="shared" si="35"/>
        <v>1.2110202818334763E-5</v>
      </c>
      <c r="Y205" s="2">
        <v>2.5847819284306572E-2</v>
      </c>
      <c r="Z205" s="2">
        <f t="shared" si="36"/>
        <v>6.0339172277977961E-5</v>
      </c>
      <c r="AA205" s="2">
        <v>1450.2927950933295</v>
      </c>
      <c r="AB205" s="2">
        <f t="shared" si="37"/>
        <v>3.3855647880429784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6.0501488088684687E-3</v>
      </c>
      <c r="J206" s="2">
        <v>1.5465358873849996E-3</v>
      </c>
      <c r="K206" s="2">
        <v>5.1443300605326626E-2</v>
      </c>
      <c r="L206" s="2">
        <v>0.9409600146984215</v>
      </c>
      <c r="M206" s="2">
        <v>9.4007963537216105E-4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5.1009343521037677E-3</v>
      </c>
      <c r="X206" s="2">
        <f t="shared" si="35"/>
        <v>1.1555702155138493E-5</v>
      </c>
      <c r="Y206" s="2">
        <v>2.5415833436568513E-2</v>
      </c>
      <c r="Z206" s="2">
        <f t="shared" si="36"/>
        <v>5.7577255644638231E-5</v>
      </c>
      <c r="AA206" s="2">
        <v>1425.813988159716</v>
      </c>
      <c r="AB206" s="2">
        <f t="shared" si="37"/>
        <v>3.2300517196439826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5.9055501250921726E-3</v>
      </c>
      <c r="J207" s="2">
        <v>1.5095736471503664E-3</v>
      </c>
      <c r="K207" s="2">
        <v>5.0583492789969105E-2</v>
      </c>
      <c r="L207" s="2">
        <v>0.94200138343778994</v>
      </c>
      <c r="M207" s="2">
        <v>9.2433308874498863E-4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5.0154925473935219E-3</v>
      </c>
      <c r="X207" s="2">
        <f t="shared" si="35"/>
        <v>1.1026339498412663E-5</v>
      </c>
      <c r="Y207" s="2">
        <v>2.4990493417191631E-2</v>
      </c>
      <c r="Z207" s="2">
        <f t="shared" si="36"/>
        <v>5.4940499272400067E-5</v>
      </c>
      <c r="AA207" s="2">
        <v>1401.718583933756</v>
      </c>
      <c r="AB207" s="2">
        <f t="shared" si="37"/>
        <v>3.081616579356699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5.7644073528992723E-3</v>
      </c>
      <c r="J208" s="2">
        <v>1.4734948052347163E-3</v>
      </c>
      <c r="K208" s="2">
        <v>4.9736914083638124E-2</v>
      </c>
      <c r="L208" s="2">
        <v>0.94302518375822952</v>
      </c>
      <c r="M208" s="2">
        <v>9.088297927430485E-4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4.9313706366834542E-3</v>
      </c>
      <c r="X208" s="2">
        <f t="shared" si="35"/>
        <v>1.0520989354663405E-5</v>
      </c>
      <c r="Y208" s="2">
        <v>2.457171323273985E-2</v>
      </c>
      <c r="Z208" s="2">
        <f t="shared" si="36"/>
        <v>5.2423302240644834E-5</v>
      </c>
      <c r="AA208" s="2">
        <v>1378.0014118477832</v>
      </c>
      <c r="AB208" s="2">
        <f t="shared" si="37"/>
        <v>2.9399408912634715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5.6266378959302418E-3</v>
      </c>
      <c r="J209" s="2">
        <v>1.4382782483996458E-3</v>
      </c>
      <c r="K209" s="2">
        <v>4.8903393262315055E-2</v>
      </c>
      <c r="L209" s="2">
        <v>0.94403169059335668</v>
      </c>
      <c r="M209" s="2">
        <v>8.935665690728232E-4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4.8485513743424793E-3</v>
      </c>
      <c r="X209" s="2">
        <f t="shared" si="35"/>
        <v>1.0038575820092987E-5</v>
      </c>
      <c r="Y209" s="2">
        <v>2.4159407502653777E-2</v>
      </c>
      <c r="Z209" s="2">
        <f t="shared" si="36"/>
        <v>5.0020310245099277E-5</v>
      </c>
      <c r="AA209" s="2">
        <v>1354.6573458487612</v>
      </c>
      <c r="AB209" s="2">
        <f t="shared" si="37"/>
        <v>2.8047203023383203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5.4921611318802833E-3</v>
      </c>
      <c r="J210" s="2">
        <v>1.4039033680135944E-3</v>
      </c>
      <c r="K210" s="2">
        <v>4.8082760323997671E-2</v>
      </c>
      <c r="L210" s="2">
        <v>0.94502117517611006</v>
      </c>
      <c r="M210" s="2">
        <v>8.7854026321763045E-4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4.7670176437541898E-3</v>
      </c>
      <c r="X210" s="2">
        <f t="shared" si="35"/>
        <v>9.5780704417139027E-6</v>
      </c>
      <c r="Y210" s="2">
        <v>2.3753491473163697E-2</v>
      </c>
      <c r="Z210" s="2">
        <f t="shared" si="36"/>
        <v>4.7726404970349223E-5</v>
      </c>
      <c r="AA210" s="2">
        <v>1331.6813048999152</v>
      </c>
      <c r="AB210" s="2">
        <f t="shared" si="37"/>
        <v>2.6756639680066141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5.3608983653193817E-3</v>
      </c>
      <c r="J211" s="2">
        <v>1.3703500479917284E-3</v>
      </c>
      <c r="K211" s="2">
        <v>4.7274846516328572E-2</v>
      </c>
      <c r="L211" s="2">
        <v>0.94599390507036196</v>
      </c>
      <c r="M211" s="2">
        <v>8.6374774490267708E-4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4.6867524598402785E-3</v>
      </c>
      <c r="X211" s="2">
        <f t="shared" si="35"/>
        <v>9.1384901680275215E-6</v>
      </c>
      <c r="Y211" s="2">
        <v>2.3353881030304603E-2</v>
      </c>
      <c r="Z211" s="2">
        <f t="shared" si="36"/>
        <v>4.5536693906807325E-5</v>
      </c>
      <c r="AA211" s="2">
        <v>1309.0682534393779</v>
      </c>
      <c r="AB211" s="2">
        <f t="shared" si="37"/>
        <v>2.552493963749987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5.2327727816399517E-3</v>
      </c>
      <c r="J212" s="2">
        <v>1.3375986530240653E-3</v>
      </c>
      <c r="K212" s="2">
        <v>4.6479484362437776E-2</v>
      </c>
      <c r="L212" s="2">
        <v>0.9469501442028998</v>
      </c>
      <c r="M212" s="2">
        <v>8.4918590852853856E-4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4.607738971412618E-3</v>
      </c>
      <c r="X212" s="2">
        <f t="shared" si="35"/>
        <v>8.7188953856773233E-6</v>
      </c>
      <c r="Y212" s="2">
        <v>2.2960492712065718E-2</v>
      </c>
      <c r="Z212" s="2">
        <f t="shared" si="36"/>
        <v>4.3446500594354262E-5</v>
      </c>
      <c r="AA212" s="2">
        <v>1286.8132017974849</v>
      </c>
      <c r="AB212" s="2">
        <f t="shared" si="37"/>
        <v>2.4349447216931011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5.1077094021051471E-3</v>
      </c>
      <c r="J213" s="2">
        <v>1.3056300170849436E-3</v>
      </c>
      <c r="K213" s="2">
        <v>4.5696507685064655E-2</v>
      </c>
      <c r="L213" s="2">
        <v>0.94789015289574685</v>
      </c>
      <c r="M213" s="2">
        <v>8.348516735742199E-4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4.5299604633603028E-3</v>
      </c>
      <c r="X213" s="2">
        <f t="shared" si="35"/>
        <v>8.3183880386206048E-6</v>
      </c>
      <c r="Y213" s="2">
        <v>2.2573243719706374E-2</v>
      </c>
      <c r="Z213" s="2">
        <f t="shared" si="36"/>
        <v>4.1451355275534591E-5</v>
      </c>
      <c r="AA213" s="2">
        <v>1264.9112065743152</v>
      </c>
      <c r="AB213" s="2">
        <f t="shared" si="37"/>
        <v>2.3227624911498137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4.9856350399715074E-3</v>
      </c>
      <c r="J214" s="2">
        <v>1.2744254322171189E-3</v>
      </c>
      <c r="K214" s="2">
        <v>4.4925751629022008E-2</v>
      </c>
      <c r="L214" s="2">
        <v>0.94881418789879102</v>
      </c>
      <c r="M214" s="2">
        <v>8.2074198497092789E-4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4.4534003586777608E-3</v>
      </c>
      <c r="X214" s="2">
        <f t="shared" si="35"/>
        <v>7.9361098264924641E-6</v>
      </c>
      <c r="Y214" s="2">
        <v>2.2192051928268747E-2</v>
      </c>
      <c r="Z214" s="2">
        <f t="shared" si="36"/>
        <v>3.954698594182878E-5</v>
      </c>
      <c r="AA214" s="2">
        <v>1243.357370979011</v>
      </c>
      <c r="AB214" s="2">
        <f t="shared" si="37"/>
        <v>2.2157048221458484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4.8664782576602816E-3</v>
      </c>
      <c r="J215" s="2">
        <v>1.2439666375839175E-3</v>
      </c>
      <c r="K215" s="2">
        <v>4.4167052682063418E-2</v>
      </c>
      <c r="L215" s="2">
        <v>0.94972250242269407</v>
      </c>
      <c r="M215" s="2">
        <v>8.0685381344763635E-4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4.3780422203398084E-3</v>
      </c>
      <c r="X215" s="2">
        <f t="shared" si="35"/>
        <v>7.5712404789608624E-6</v>
      </c>
      <c r="Y215" s="2">
        <v>2.1816835896317353E-2</v>
      </c>
      <c r="Z215" s="2">
        <f t="shared" si="36"/>
        <v>3.7729309757141538E-5</v>
      </c>
      <c r="AA215" s="2">
        <v>1222.1468451323756</v>
      </c>
      <c r="AB215" s="2">
        <f t="shared" si="37"/>
        <v>2.1135400709731749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4.7501693249523535E-3</v>
      </c>
      <c r="J216" s="2">
        <v>1.214235808783047E-3</v>
      </c>
      <c r="K216" s="2">
        <v>4.3420248694213022E-2</v>
      </c>
      <c r="L216" s="2">
        <v>0.95061534617205323</v>
      </c>
      <c r="M216" s="2">
        <v>7.931841558495087E-4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4.3038697530294384E-3</v>
      </c>
      <c r="X216" s="2">
        <f t="shared" si="35"/>
        <v>7.2229961029932645E-6</v>
      </c>
      <c r="Y216" s="2">
        <v>2.1447514874933987E-2</v>
      </c>
      <c r="Z216" s="2">
        <f t="shared" si="36"/>
        <v>3.5994424843246101E-5</v>
      </c>
      <c r="AA216" s="2">
        <v>1201.274826334185</v>
      </c>
      <c r="AB216" s="2">
        <f t="shared" si="37"/>
        <v>2.0160469268681376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4.6366401781823075E-3</v>
      </c>
      <c r="J217" s="2">
        <v>1.1852155474158044E-3</v>
      </c>
      <c r="K217" s="2">
        <v>4.2685178895614927E-2</v>
      </c>
      <c r="L217" s="2">
        <v>0.95149296537878858</v>
      </c>
      <c r="M217" s="2">
        <v>7.7973003543019357E-4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4.2308668047238342E-3</v>
      </c>
      <c r="X217" s="2">
        <f t="shared" si="35"/>
        <v>6.8906276000722433E-6</v>
      </c>
      <c r="Y217" s="2">
        <v>2.1084008815996133E-2</v>
      </c>
      <c r="Z217" s="2">
        <f t="shared" si="36"/>
        <v>3.4338602412503177E-5</v>
      </c>
      <c r="AA217" s="2">
        <v>1180.7365592966205</v>
      </c>
      <c r="AB217" s="2">
        <f t="shared" si="37"/>
        <v>1.9230139589409034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4.5258243804077655E-3</v>
      </c>
      <c r="J218" s="2">
        <v>1.1568888709055816E-3</v>
      </c>
      <c r="K218" s="2">
        <v>4.1961683912957966E-2</v>
      </c>
      <c r="L218" s="2">
        <v>0.95235560283573029</v>
      </c>
      <c r="M218" s="2">
        <v>7.664885021189873E-4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4.1590173681440076E-3</v>
      </c>
      <c r="X218" s="2">
        <f t="shared" si="35"/>
        <v>6.5734191505105608E-6</v>
      </c>
      <c r="Y218" s="2">
        <v>2.0726238379765827E-2</v>
      </c>
      <c r="Z218" s="2">
        <f t="shared" si="36"/>
        <v>3.2758279233731305E-5</v>
      </c>
      <c r="AA218" s="2">
        <v>1160.5273363451699</v>
      </c>
      <c r="AB218" s="2">
        <f t="shared" si="37"/>
        <v>1.8342391825179332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4.41765708253067E-3</v>
      </c>
      <c r="J219" s="2">
        <v>1.1292392025597084E-3</v>
      </c>
      <c r="K219" s="2">
        <v>4.1249605784529478E-2</v>
      </c>
      <c r="L219" s="2">
        <v>0.95320349793038173</v>
      </c>
      <c r="M219" s="2">
        <v>7.534566327638242E-4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4.0883055820732849E-3</v>
      </c>
      <c r="X219" s="2">
        <f t="shared" si="35"/>
        <v>6.270686762125825E-6</v>
      </c>
      <c r="Y219" s="2">
        <v>2.0374124941815275E-2</v>
      </c>
      <c r="Z219" s="2">
        <f t="shared" si="36"/>
        <v>3.1250050417647197E-5</v>
      </c>
      <c r="AA219" s="2">
        <v>1140.6424975883126</v>
      </c>
      <c r="AB219" s="2">
        <f t="shared" si="37"/>
        <v>1.7495296440922834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4.3120749853477686E-3</v>
      </c>
      <c r="J220" s="2">
        <v>1.1022503618688185E-3</v>
      </c>
      <c r="K220" s="2">
        <v>4.0548787973950291E-2</v>
      </c>
      <c r="L220" s="2">
        <v>0.95403688667883468</v>
      </c>
      <c r="M220" s="2">
        <v>7.4063153135102357E-4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4.0187157325496633E-3</v>
      </c>
      <c r="X220" s="2">
        <f t="shared" si="35"/>
        <v>5.9817768806400944E-6</v>
      </c>
      <c r="Y220" s="2">
        <v>2.0027590599314495E-2</v>
      </c>
      <c r="Z220" s="2">
        <f t="shared" si="36"/>
        <v>2.9810662508815272E-5</v>
      </c>
      <c r="AA220" s="2">
        <v>1121.0774310572547</v>
      </c>
      <c r="AB220" s="2">
        <f t="shared" si="37"/>
        <v>1.6687010241082789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4.2090163025080996E-3</v>
      </c>
      <c r="J221" s="2">
        <v>1.0759065550380595E-3</v>
      </c>
      <c r="K221" s="2">
        <v>3.9859075382641461E-2</v>
      </c>
      <c r="L221" s="2">
        <v>0.95485600175981389</v>
      </c>
      <c r="M221" s="2">
        <v>7.2801032920269252E-4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3.950232253936938E-3</v>
      </c>
      <c r="X221" s="2">
        <f t="shared" si="35"/>
        <v>5.7060650592719051E-6</v>
      </c>
      <c r="Y221" s="2">
        <v>1.9686558176705716E-2</v>
      </c>
      <c r="Z221" s="2">
        <f t="shared" si="36"/>
        <v>2.8437006871550243E-5</v>
      </c>
      <c r="AA221" s="2">
        <v>1101.8275728169444</v>
      </c>
      <c r="AB221" s="2">
        <f t="shared" si="37"/>
        <v>1.5915772568377964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4.1084207243557878E-3</v>
      </c>
      <c r="J222" s="2">
        <v>1.0501923657446083E-3</v>
      </c>
      <c r="K222" s="2">
        <v>3.9180314361071632E-2</v>
      </c>
      <c r="L222" s="2">
        <v>0.95566107254882948</v>
      </c>
      <c r="M222" s="2">
        <v>7.1559018515266024E-4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3.8828397298793292E-3</v>
      </c>
      <c r="X222" s="2">
        <f t="shared" si="35"/>
        <v>5.4429546850863127E-6</v>
      </c>
      <c r="Y222" s="2">
        <v>1.9350951230788282E-2</v>
      </c>
      <c r="Z222" s="2">
        <f t="shared" si="36"/>
        <v>2.7126113357702034E-5</v>
      </c>
      <c r="AA222" s="2">
        <v>1082.8884070495594</v>
      </c>
      <c r="AB222" s="2">
        <f t="shared" si="37"/>
        <v>1.5179901666348794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4.0102293826370025E-3</v>
      </c>
      <c r="J223" s="2">
        <v>1.0250927461160813E-3</v>
      </c>
      <c r="K223" s="2">
        <v>3.8512352718832438E-2</v>
      </c>
      <c r="L223" s="2">
        <v>0.95645232515241596</v>
      </c>
      <c r="M223" s="2">
        <v>7.033682857017871E-4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3.8165228941441985E-3</v>
      </c>
      <c r="X223" s="2">
        <f t="shared" si="35"/>
        <v>5.191875759763552E-6</v>
      </c>
      <c r="Y223" s="2">
        <v>1.902069405523716E-2</v>
      </c>
      <c r="Z223" s="2">
        <f t="shared" si="36"/>
        <v>2.5875144244721865E-5</v>
      </c>
      <c r="AA223" s="2">
        <v>1064.2554661116071</v>
      </c>
      <c r="AB223" s="2">
        <f t="shared" si="37"/>
        <v>1.4477791198838661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3.9143848160504181E-3</v>
      </c>
      <c r="J224" s="2">
        <v>1.0005930079245613E-3</v>
      </c>
      <c r="K224" s="2">
        <v>3.7855039733587829E-2</v>
      </c>
      <c r="L224" s="2">
        <v>0.95722998244243862</v>
      </c>
      <c r="M224" s="2">
        <v>6.9134184515346516E-4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3.7512666313572877E-3</v>
      </c>
      <c r="X224" s="2">
        <f t="shared" si="35"/>
        <v>4.9522837325383723E-6</v>
      </c>
      <c r="Y224" s="2">
        <v>1.8695711684577378E-2</v>
      </c>
      <c r="Z224" s="2">
        <f t="shared" si="36"/>
        <v>2.468138843286124E-5</v>
      </c>
      <c r="AA224" s="2">
        <v>1045.9243305657651</v>
      </c>
      <c r="AB224" s="2">
        <f t="shared" si="37"/>
        <v>1.3807906919836288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3.820830936621018E-3</v>
      </c>
      <c r="J225" s="2">
        <v>9.7667881399108756E-4</v>
      </c>
      <c r="K225" s="2">
        <v>3.7208226158941766E-2</v>
      </c>
      <c r="L225" s="2">
        <v>0.95799426409044752</v>
      </c>
      <c r="M225" s="2">
        <v>6.7950810573010523E-4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3.687055977634782E-3</v>
      </c>
      <c r="X225" s="2">
        <f t="shared" si="35"/>
        <v>4.7236583831502108E-6</v>
      </c>
      <c r="Y225" s="2">
        <v>1.8375929897636065E-2</v>
      </c>
      <c r="Z225" s="2">
        <f t="shared" si="36"/>
        <v>2.3542255890791157E-5</v>
      </c>
      <c r="AA225" s="2">
        <v>1027.8906291885271</v>
      </c>
      <c r="AB225" s="2">
        <f t="shared" si="37"/>
        <v>1.3168783487368247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3.7295129968775687E-3</v>
      </c>
      <c r="J226" s="2">
        <v>9.533361697955776E-4</v>
      </c>
      <c r="K226" s="2">
        <v>3.6571764231267304E-2</v>
      </c>
      <c r="L226" s="2">
        <v>0.95874538660206099</v>
      </c>
      <c r="M226" s="2">
        <v>6.678643376713747E-4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3.6238761211163564E-3</v>
      </c>
      <c r="X226" s="2">
        <f t="shared" si="35"/>
        <v>4.5055027527295716E-6</v>
      </c>
      <c r="Y226" s="2">
        <v>1.8061275220493011E-2</v>
      </c>
      <c r="Z226" s="2">
        <f t="shared" si="36"/>
        <v>2.2455272339350711E-5</v>
      </c>
      <c r="AA226" s="2">
        <v>1010.1500389547016</v>
      </c>
      <c r="AB226" s="2">
        <f t="shared" si="37"/>
        <v>1.2559021415385074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3.6403775578145508E-3</v>
      </c>
      <c r="J227" s="2">
        <v>9.3055141528727348E-4</v>
      </c>
      <c r="K227" s="2">
        <v>3.5945507675538793E-2</v>
      </c>
      <c r="L227" s="2">
        <v>0.95948356335136087</v>
      </c>
      <c r="M227" s="2">
        <v>6.5640783931492943E-4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3.5617124024032313E-3</v>
      </c>
      <c r="X227" s="2">
        <f t="shared" si="35"/>
        <v>4.2973421206277961E-6</v>
      </c>
      <c r="Y227" s="2">
        <v>1.7751674928950058E-2</v>
      </c>
      <c r="Z227" s="2">
        <f t="shared" si="36"/>
        <v>2.1418074163539124E-5</v>
      </c>
      <c r="AA227" s="2">
        <v>992.69828499977291</v>
      </c>
      <c r="AB227" s="2">
        <f t="shared" si="37"/>
        <v>1.1977284157828358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3.5533724576198005E-3</v>
      </c>
      <c r="J228" s="2">
        <v>9.0831121689091785E-4</v>
      </c>
      <c r="K228" s="2">
        <v>3.5329311710207409E-2</v>
      </c>
      <c r="L228" s="2">
        <v>0.96020900461528336</v>
      </c>
      <c r="M228" s="2">
        <v>6.4513593716035932E-4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3.5005503149051474E-3</v>
      </c>
      <c r="X228" s="2">
        <f t="shared" si="35"/>
        <v>4.098723025276565E-6</v>
      </c>
      <c r="Y228" s="2">
        <v>1.7447057050538908E-2</v>
      </c>
      <c r="Z228" s="2">
        <f t="shared" si="36"/>
        <v>2.0428403543256982E-5</v>
      </c>
      <c r="AA228" s="2">
        <v>975.53114056109439</v>
      </c>
      <c r="AB228" s="2">
        <f t="shared" si="37"/>
        <v>1.1422295319301561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3.4684467811495617E-3</v>
      </c>
      <c r="J229" s="2">
        <v>8.8660255970398228E-4</v>
      </c>
      <c r="K229" s="2">
        <v>3.4723033051159188E-2</v>
      </c>
      <c r="L229" s="2">
        <v>0.96092191760798873</v>
      </c>
      <c r="M229" s="2">
        <v>6.3404598591704068E-4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3.4403755051000129E-3</v>
      </c>
      <c r="X229" s="2">
        <f t="shared" si="35"/>
        <v>3.9092123272393335E-6</v>
      </c>
      <c r="Y229" s="2">
        <v>1.714735036608641E-2</v>
      </c>
      <c r="Z229" s="2">
        <f t="shared" si="36"/>
        <v>1.9484103793678254E-5</v>
      </c>
      <c r="AA229" s="2">
        <v>958.64442689886096</v>
      </c>
      <c r="AB229" s="2">
        <f t="shared" si="37"/>
        <v>1.0892835986993146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3.3855508301330849E-3</v>
      </c>
      <c r="J230" s="2">
        <v>8.654127398803823E-4</v>
      </c>
      <c r="K230" s="2">
        <v>3.4126529914793292E-2</v>
      </c>
      <c r="L230" s="2">
        <v>0.96162250651519465</v>
      </c>
      <c r="M230" s="2">
        <v>6.2313536853657065E-4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3.3811737727098973E-3</v>
      </c>
      <c r="X230" s="2">
        <f t="shared" si="35"/>
        <v>3.7283963126904029E-6</v>
      </c>
      <c r="Y230" s="2">
        <v>1.685248441085567E-2</v>
      </c>
      <c r="Z230" s="2">
        <f t="shared" si="36"/>
        <v>1.8583114906498414E-5</v>
      </c>
      <c r="AA230" s="2">
        <v>942.03401319777117</v>
      </c>
      <c r="AB230" s="2">
        <f t="shared" si="37"/>
        <v>1.0387742178718431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3.3046360940893367E-3</v>
      </c>
      <c r="J231" s="2">
        <v>8.4472935719622237E-4</v>
      </c>
      <c r="K231" s="2">
        <v>3.3539662020257037E-2</v>
      </c>
      <c r="L231" s="2">
        <v>0.96231097252845876</v>
      </c>
      <c r="M231" s="2">
        <v>6.1240149623043364E-4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3.3229310707968899E-3</v>
      </c>
      <c r="X231" s="2">
        <f t="shared" si="35"/>
        <v>3.5558798356278229E-6</v>
      </c>
      <c r="Y231" s="2">
        <v>1.6562389475280777E-2</v>
      </c>
      <c r="Z231" s="2">
        <f t="shared" si="36"/>
        <v>1.7723469283653163E-5</v>
      </c>
      <c r="AA231" s="2">
        <v>925.69581645025823</v>
      </c>
      <c r="AB231" s="2">
        <f t="shared" si="37"/>
        <v>0.99059024021558051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3.2256552219388007E-3</v>
      </c>
      <c r="J232" s="2">
        <v>8.2454030779321856E-4</v>
      </c>
      <c r="K232" s="2">
        <v>3.296229059087321E-2</v>
      </c>
      <c r="L232" s="2">
        <v>0.96298751387939618</v>
      </c>
      <c r="M232" s="2">
        <v>6.01841808473529E-4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3.2656335057822403E-3</v>
      </c>
      <c r="X232" s="2">
        <f t="shared" si="35"/>
        <v>3.3912854971942042E-6</v>
      </c>
      <c r="Y232" s="2">
        <v>1.6276996605312424E-2</v>
      </c>
      <c r="Z232" s="2">
        <f t="shared" si="36"/>
        <v>1.6903287655438508E-5</v>
      </c>
      <c r="AA232" s="2">
        <v>909.62580132214578</v>
      </c>
      <c r="AB232" s="2">
        <f t="shared" si="37"/>
        <v>0.94462553205538768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3.1485619942937569E-3</v>
      </c>
      <c r="J233" s="2">
        <v>8.048337770955546E-4</v>
      </c>
      <c r="K233" s="2">
        <v>3.2394278354793749E-2</v>
      </c>
      <c r="L233" s="2">
        <v>0.96365232587381833</v>
      </c>
      <c r="M233" s="2">
        <v>5.9145377299417282E-4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3.2092673373921086E-3</v>
      </c>
      <c r="X233" s="2">
        <f t="shared" si="35"/>
        <v>3.2342528605450799E-6</v>
      </c>
      <c r="Y233" s="2">
        <v>1.5996237602391002E-2</v>
      </c>
      <c r="Z233" s="2">
        <f t="shared" si="36"/>
        <v>1.6120775175287544E-5</v>
      </c>
      <c r="AA233" s="2">
        <v>893.81998000154749</v>
      </c>
      <c r="AB233" s="2">
        <f t="shared" si="37"/>
        <v>0.90077875203799129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3.0733112964108243E-3</v>
      </c>
      <c r="J234" s="2">
        <v>7.8559823289602471E-4</v>
      </c>
      <c r="K234" s="2">
        <v>3.1835489544913054E-2</v>
      </c>
      <c r="L234" s="2">
        <v>0.96430560092578144</v>
      </c>
      <c r="M234" s="2">
        <v>5.8123488575115788E-4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3.1538189785330914E-3</v>
      </c>
      <c r="X234" s="2">
        <f t="shared" si="35"/>
        <v>3.0844376997672396E-6</v>
      </c>
      <c r="Y234" s="2">
        <v>1.5720045023063334E-2</v>
      </c>
      <c r="Z234" s="2">
        <f t="shared" si="36"/>
        <v>1.5374217683770642E-5</v>
      </c>
      <c r="AA234" s="2">
        <v>878.27441203181047</v>
      </c>
      <c r="AB234" s="2">
        <f t="shared" si="37"/>
        <v>0.85895313765656522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2.9998590917899364E-3</v>
      </c>
      <c r="J235" s="2">
        <v>7.6682241860741816E-4</v>
      </c>
      <c r="K235" s="2">
        <v>3.1285789898072902E-2</v>
      </c>
      <c r="L235" s="2">
        <v>0.9649475285915311</v>
      </c>
      <c r="M235" s="2">
        <v>5.7118267089844817E-4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3.0992749951006498E-3</v>
      </c>
      <c r="X235" s="2">
        <f t="shared" si="35"/>
        <v>2.9415112814102069E-6</v>
      </c>
      <c r="Y235" s="2">
        <v>1.5448352178258611E-2</v>
      </c>
      <c r="Z235" s="2">
        <f t="shared" si="36"/>
        <v>1.4661978134686278E-5</v>
      </c>
      <c r="AA235" s="2">
        <v>862.98520412926689</v>
      </c>
      <c r="AB235" s="2">
        <f t="shared" si="37"/>
        <v>0.819056301118543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2.9281623964043054E-3</v>
      </c>
      <c r="J236" s="2">
        <v>7.4849534667519469E-4</v>
      </c>
      <c r="K236" s="2">
        <v>3.074504665359E-2</v>
      </c>
      <c r="L236" s="2">
        <v>0.96557829560333186</v>
      </c>
      <c r="M236" s="2">
        <v>5.6129468073805365E-4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3.0456221057234079E-3</v>
      </c>
      <c r="X236" s="2">
        <f t="shared" si="35"/>
        <v>2.8051596772521367E-6</v>
      </c>
      <c r="Y236" s="2">
        <v>1.5181093132238638E-2</v>
      </c>
      <c r="Z236" s="2">
        <f t="shared" si="36"/>
        <v>1.3982493176398231E-5</v>
      </c>
      <c r="AA236" s="2">
        <v>847.94850998654169</v>
      </c>
      <c r="AB236" s="2">
        <f t="shared" si="37"/>
        <v>0.78100003415732233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2.8581792535462879E-3</v>
      </c>
      <c r="J237" s="2">
        <v>7.3060629214759905E-4</v>
      </c>
      <c r="K237" s="2">
        <v>3.0213128551136122E-2</v>
      </c>
      <c r="L237" s="2">
        <v>0.96619808590317136</v>
      </c>
      <c r="M237" s="2">
        <v>5.5156849566162253E-4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2.9928471814462264E-3</v>
      </c>
      <c r="X237" s="2">
        <f t="shared" si="35"/>
        <v>2.6750831069775954E-6</v>
      </c>
      <c r="Y237" s="2">
        <v>1.4918202701236925E-2</v>
      </c>
      <c r="Z237" s="2">
        <f t="shared" si="36"/>
        <v>1.3334269881852788E-5</v>
      </c>
      <c r="AA237" s="2">
        <v>833.1605300621294</v>
      </c>
      <c r="AB237" s="2">
        <f t="shared" si="37"/>
        <v>0.74470012140502817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2.7898687092744348E-3</v>
      </c>
      <c r="J238" s="2">
        <v>7.1314478639944857E-4</v>
      </c>
      <c r="K238" s="2">
        <v>2.9689905827999841E-2</v>
      </c>
      <c r="L238" s="2">
        <v>0.96680708067632759</v>
      </c>
      <c r="M238" s="2">
        <v>5.4200172408126464E-4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2.9409372453548452E-3</v>
      </c>
      <c r="X238" s="2">
        <f t="shared" si="35"/>
        <v>2.5509953094985746E-6</v>
      </c>
      <c r="Y238" s="2">
        <v>1.4659616451800726E-2</v>
      </c>
      <c r="Z238" s="2">
        <f t="shared" si="36"/>
        <v>1.2715882620977047E-5</v>
      </c>
      <c r="AA238" s="2">
        <v>818.61751135693578</v>
      </c>
      <c r="AB238" s="2">
        <f t="shared" si="37"/>
        <v>0.71007616195937295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2.7231907884473594E-3</v>
      </c>
      <c r="J239" s="2">
        <v>6.9610061100592235E-4</v>
      </c>
      <c r="K239" s="2">
        <v>2.9175250215757901E-2</v>
      </c>
      <c r="L239" s="2">
        <v>0.96740545838479008</v>
      </c>
      <c r="M239" s="2">
        <v>5.3259200235010408E-4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2.8898794721447995E-3</v>
      </c>
      <c r="X239" s="2">
        <f t="shared" si="35"/>
        <v>2.4326229417018671E-6</v>
      </c>
      <c r="Y239" s="2">
        <v>1.4405270698849683E-2</v>
      </c>
      <c r="Z239" s="2">
        <f t="shared" si="36"/>
        <v>1.2125970069415958E-5</v>
      </c>
      <c r="AA239" s="2">
        <v>804.31574717845285</v>
      </c>
      <c r="AB239" s="2">
        <f t="shared" si="37"/>
        <v>0.67705139879285126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2.6581064713303948E-3</v>
      </c>
      <c r="J240" s="2">
        <v>6.794637917627677E-4</v>
      </c>
      <c r="K240" s="2">
        <v>2.8669034936383276E-2</v>
      </c>
      <c r="L240" s="2">
        <v>0.96799339480052482</v>
      </c>
      <c r="M240" s="2">
        <v>5.2333699467304326E-4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2.8396611876372172E-3</v>
      </c>
      <c r="X240" s="2">
        <f t="shared" si="35"/>
        <v>2.3197050034558622E-6</v>
      </c>
      <c r="Y240" s="2">
        <v>1.4155102503464214E-2</v>
      </c>
      <c r="Z240" s="2">
        <f t="shared" si="36"/>
        <v>1.1563232347813277E-5</v>
      </c>
      <c r="AA240" s="2">
        <v>790.2515768932135</v>
      </c>
      <c r="AB240" s="2">
        <f t="shared" si="37"/>
        <v>0.6455525556671684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2.594577670761353E-3</v>
      </c>
      <c r="J241" s="2">
        <v>6.6322459284942354E-4</v>
      </c>
      <c r="K241" s="2">
        <v>2.8171134697816153E-2</v>
      </c>
      <c r="L241" s="2">
        <v>0.96857106303857432</v>
      </c>
      <c r="M241" s="2">
        <v>5.1423439300820359E-4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2.7902698682440294E-3</v>
      </c>
      <c r="X241" s="2">
        <f t="shared" si="35"/>
        <v>2.2119922877576729E-6</v>
      </c>
      <c r="Y241" s="2">
        <v>1.3909049670416377E-2</v>
      </c>
      <c r="Z241" s="2">
        <f t="shared" si="36"/>
        <v>1.1026428286078834E-5</v>
      </c>
      <c r="AA241" s="2">
        <v>776.42138566814958</v>
      </c>
      <c r="AB241" s="2">
        <f t="shared" si="37"/>
        <v>0.61550968122982652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2.5325672098620244E-3</v>
      </c>
      <c r="J242" s="2">
        <v>6.4737351113164474E-4</v>
      </c>
      <c r="K242" s="2">
        <v>2.768142568902314E-2</v>
      </c>
      <c r="L242" s="2">
        <v>0.96913863358998442</v>
      </c>
      <c r="M242" s="2">
        <v>5.0528191695949261E-4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2.7416931403850351E-3</v>
      </c>
      <c r="X242" s="2">
        <f t="shared" si="35"/>
        <v>2.1092468549476223E-6</v>
      </c>
      <c r="Y242" s="2">
        <v>1.3667050745455524E-2</v>
      </c>
      <c r="Z242" s="2">
        <f t="shared" si="36"/>
        <v>1.0514372807313228E-5</v>
      </c>
      <c r="AA242" s="2">
        <v>762.8216042014551</v>
      </c>
      <c r="AB242" s="2">
        <f t="shared" si="37"/>
        <v>0.58685599998330196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2.4720388002823692E-3</v>
      </c>
      <c r="J243" s="2">
        <v>6.3190127060029448E-4</v>
      </c>
      <c r="K243" s="2">
        <v>2.7199785574569132E-2</v>
      </c>
      <c r="L243" s="2">
        <v>0.96969627435454941</v>
      </c>
      <c r="M243" s="2">
        <v>4.9647731366073145E-4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2.6939187798591664E-3</v>
      </c>
      <c r="X243" s="2">
        <f t="shared" si="35"/>
        <v>2.0112415299622748E-6</v>
      </c>
      <c r="Y243" s="2">
        <v>1.3429045012360608E-2</v>
      </c>
      <c r="Z243" s="2">
        <f t="shared" si="36"/>
        <v>1.0025934426280066E-5</v>
      </c>
      <c r="AA243" s="2">
        <v>749.44870844353602</v>
      </c>
      <c r="AB243" s="2">
        <f t="shared" si="37"/>
        <v>0.55952776983017594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2.4129570209646773E-3</v>
      </c>
      <c r="J244" s="2">
        <v>6.1679881694304956E-4</v>
      </c>
      <c r="K244" s="2">
        <v>2.6726093488725532E-2</v>
      </c>
      <c r="L244" s="2">
        <v>0.970244150673368</v>
      </c>
      <c r="M244" s="2">
        <v>4.8781835765176248E-4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2.6469347111722414E-3</v>
      </c>
      <c r="X244" s="2">
        <f t="shared" si="35"/>
        <v>1.9177594216398145E-6</v>
      </c>
      <c r="Y244" s="2">
        <v>1.3194972489770663E-2</v>
      </c>
      <c r="Z244" s="2">
        <f t="shared" si="36"/>
        <v>9.5600328575271832E-6</v>
      </c>
      <c r="AA244" s="2">
        <v>736.29921930860746</v>
      </c>
      <c r="AB244" s="2">
        <f t="shared" si="37"/>
        <v>0.53346414591003388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2.3552872974152627E-3</v>
      </c>
      <c r="J245" s="2">
        <v>6.0205731224584173E-4</v>
      </c>
      <c r="K245" s="2">
        <v>2.6260230029137584E-2</v>
      </c>
      <c r="L245" s="2">
        <v>0.97078242536120252</v>
      </c>
      <c r="M245" s="2">
        <v>4.7930285074694351E-4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2.6007290068234051E-3</v>
      </c>
      <c r="X245" s="2">
        <f t="shared" si="35"/>
        <v>1.8285934631324036E-6</v>
      </c>
      <c r="Y245" s="2">
        <v>1.2964773927804501E-2</v>
      </c>
      <c r="Z245" s="2">
        <f t="shared" si="36"/>
        <v>9.1156367284607671E-6</v>
      </c>
      <c r="AA245" s="2">
        <v>723.36970237747869</v>
      </c>
      <c r="AB245" s="2">
        <f t="shared" si="37"/>
        <v>0.50860705045587518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2.2989958814715657E-3</v>
      </c>
      <c r="J246" s="2">
        <v>5.8766812982093456E-4</v>
      </c>
      <c r="K246" s="2">
        <v>2.5802077250072941E-2</v>
      </c>
      <c r="L246" s="2">
        <v>0.97131125873863577</v>
      </c>
      <c r="M246" s="2">
        <v>4.7092862189641806E-4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2.5552898865523728E-3</v>
      </c>
      <c r="X246" s="2">
        <f t="shared" si="35"/>
        <v>1.743545972519343E-6</v>
      </c>
      <c r="Y246" s="2">
        <v>1.2738390804480368E-2</v>
      </c>
      <c r="Z246" s="2">
        <f t="shared" si="36"/>
        <v>8.6917613928708236E-6</v>
      </c>
      <c r="AA246" s="2">
        <v>710.65676759204746</v>
      </c>
      <c r="AB246" s="2">
        <f t="shared" si="37"/>
        <v>0.4849010484092226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2.2440498315528224E-3</v>
      </c>
      <c r="J247" s="2">
        <v>5.7362284915861027E-4</v>
      </c>
      <c r="K247" s="2">
        <v>2.5351518655272708E-2</v>
      </c>
      <c r="L247" s="2">
        <v>0.97183080866401705</v>
      </c>
      <c r="M247" s="2">
        <v>4.6269352704054117E-4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2.5106057165495349E-3</v>
      </c>
      <c r="X247" s="2">
        <f t="shared" si="35"/>
        <v>1.662428232752623E-6</v>
      </c>
      <c r="Y247" s="2">
        <v>1.2515765321945895E-2</v>
      </c>
      <c r="Z247" s="2">
        <f t="shared" si="36"/>
        <v>8.2874668405936285E-6</v>
      </c>
      <c r="AA247" s="2">
        <v>698.1570689420065</v>
      </c>
      <c r="AB247" s="2">
        <f t="shared" si="37"/>
        <v>0.46229322854412108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2.1904169933827404E-3</v>
      </c>
      <c r="J248" s="2">
        <v>5.5991325099951034E-4</v>
      </c>
      <c r="K248" s="2">
        <v>2.4908439190425569E-2</v>
      </c>
      <c r="L248" s="2">
        <v>0.97234123056519339</v>
      </c>
      <c r="M248" s="2">
        <v>4.5459544895782466E-4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2.4666650086308975E-3</v>
      </c>
      <c r="X248" s="2">
        <f t="shared" si="35"/>
        <v>1.5850600901025909E-6</v>
      </c>
      <c r="Y248" s="2">
        <v>1.2296840402528306E-2</v>
      </c>
      <c r="Z248" s="2">
        <f t="shared" si="36"/>
        <v>7.9018556991762532E-6</v>
      </c>
      <c r="AA248" s="2">
        <v>685.86730414424801</v>
      </c>
      <c r="AB248" s="2">
        <f t="shared" si="37"/>
        <v>0.44073308986075566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2.1380659811729079E-3</v>
      </c>
      <c r="J249" s="2">
        <v>5.4653131252474767E-4</v>
      </c>
      <c r="K249" s="2">
        <v>2.4472725235284848E-2</v>
      </c>
      <c r="L249" s="2">
        <v>0.97284267747101871</v>
      </c>
      <c r="M249" s="2">
        <v>4.4663229710675416E-4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2.4234564193797714E-3</v>
      </c>
      <c r="X249" s="2">
        <f t="shared" si="35"/>
        <v>1.5112695703062668E-6</v>
      </c>
      <c r="Y249" s="2">
        <v>1.208155968461457E-2</v>
      </c>
      <c r="Z249" s="2">
        <f t="shared" si="36"/>
        <v>7.5340713235808146E-6</v>
      </c>
      <c r="AA249" s="2">
        <v>673.78421431543268</v>
      </c>
      <c r="AB249" s="2">
        <f t="shared" si="37"/>
        <v>0.42017243301954338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2.0869661592559166E-3</v>
      </c>
      <c r="J250" s="2">
        <v>5.3346920266097563E-4</v>
      </c>
      <c r="K250" s="2">
        <v>2.4044264595447631E-2</v>
      </c>
      <c r="L250" s="2">
        <v>0.97333530004263669</v>
      </c>
      <c r="M250" s="2">
        <v>4.3880200746181834E-4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2.3809687492570555E-3</v>
      </c>
      <c r="X250" s="2">
        <f t="shared" si="35"/>
        <v>1.4408925116541492E-6</v>
      </c>
      <c r="Y250" s="2">
        <v>1.186986751837075E-2</v>
      </c>
      <c r="Z250" s="2">
        <f t="shared" si="36"/>
        <v>7.183295970131495E-6</v>
      </c>
      <c r="AA250" s="2">
        <v>661.90458363817356</v>
      </c>
      <c r="AB250" s="2">
        <f t="shared" si="37"/>
        <v>0.4005652565962487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2.0370876241574522E-3</v>
      </c>
      <c r="J251" s="2">
        <v>5.2071927749766482E-4</v>
      </c>
      <c r="K251" s="2">
        <v>2.3622946493814509E-2</v>
      </c>
      <c r="L251" s="2">
        <v>0.97381924660453156</v>
      </c>
      <c r="M251" s="2">
        <v>4.3110254234407638E-4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2.3391909416818849E-3</v>
      </c>
      <c r="X251" s="2">
        <f t="shared" si="35"/>
        <v>1.3737722142834391E-6</v>
      </c>
      <c r="Y251" s="2">
        <v>1.1661708961309549E-2</v>
      </c>
      <c r="Z251" s="2">
        <f t="shared" si="36"/>
        <v>6.8487490510665356E-6</v>
      </c>
      <c r="AA251" s="2">
        <v>650.22523902126932</v>
      </c>
      <c r="AB251" s="2">
        <f t="shared" si="37"/>
        <v>0.38186765794799554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1.988401187096867E-3</v>
      </c>
      <c r="J252" s="2">
        <v>5.082740758139085E-4</v>
      </c>
      <c r="K252" s="2">
        <v>2.3208661561747741E-2</v>
      </c>
      <c r="L252" s="2">
        <v>0.97429466317534263</v>
      </c>
      <c r="M252" s="2">
        <v>4.2353189024658228E-4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2.298112082084372E-3</v>
      </c>
      <c r="X252" s="2">
        <f t="shared" si="35"/>
        <v>1.3097591049763203E-6</v>
      </c>
      <c r="Y252" s="2">
        <v>1.1457029773714709E-2</v>
      </c>
      <c r="Z252" s="2">
        <f t="shared" si="36"/>
        <v>6.529685466209871E-6</v>
      </c>
      <c r="AA252" s="2">
        <v>638.74304975440532</v>
      </c>
      <c r="AB252" s="2">
        <f t="shared" si="37"/>
        <v>0.36403773848897092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1.9408783569059835E-3</v>
      </c>
      <c r="J253" s="2">
        <v>4.961263147121365E-4</v>
      </c>
      <c r="K253" s="2">
        <v>2.2801301829945071E-2</v>
      </c>
      <c r="L253" s="2">
        <v>0.974761693498438</v>
      </c>
      <c r="M253" s="2">
        <v>4.160880656549691E-4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2.2577213969320843E-3</v>
      </c>
      <c r="X253" s="2">
        <f t="shared" si="35"/>
        <v>1.248710416791469E-6</v>
      </c>
      <c r="Y253" s="2">
        <v>1.1255776413930624E-2</v>
      </c>
      <c r="Z253" s="2">
        <f t="shared" si="36"/>
        <v>6.2253940084236613E-6</v>
      </c>
      <c r="AA253" s="2">
        <v>627.45492715772309</v>
      </c>
      <c r="AB253" s="2">
        <f t="shared" si="37"/>
        <v>0.3470355131831841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1.8944913233561436E-3</v>
      </c>
      <c r="J254" s="2">
        <v>4.8426888535618381E-4</v>
      </c>
      <c r="K254" s="2">
        <v>2.2400760719045832E-2</v>
      </c>
      <c r="L254" s="2">
        <v>0.97522047907224307</v>
      </c>
      <c r="M254" s="2">
        <v>4.0876910886348817E-4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2.2180082527318607E-3</v>
      </c>
      <c r="X254" s="2">
        <f t="shared" si="35"/>
        <v>1.1904898828852515E-6</v>
      </c>
      <c r="Y254" s="2">
        <v>1.1057896033525208E-2</v>
      </c>
      <c r="Z254" s="2">
        <f t="shared" si="36"/>
        <v>5.935195839643331E-6</v>
      </c>
      <c r="AA254" s="2">
        <v>616.35782422664875</v>
      </c>
      <c r="AB254" s="2">
        <f t="shared" si="37"/>
        <v>0.3308228240698517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1.8492129408837388E-3</v>
      </c>
      <c r="J255" s="2">
        <v>4.7269484881121908E-4</v>
      </c>
      <c r="K255" s="2">
        <v>2.2006933029985326E-2</v>
      </c>
      <c r="L255" s="2">
        <v>0.97567115918032099</v>
      </c>
      <c r="M255" s="2">
        <v>4.0157308578678676E-4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2.1789621550085052E-3</v>
      </c>
      <c r="X255" s="2">
        <f t="shared" si="35"/>
        <v>1.1349674439062678E-6</v>
      </c>
      <c r="Y255" s="2">
        <v>1.0863336472333793E-2</v>
      </c>
      <c r="Z255" s="2">
        <f t="shared" si="36"/>
        <v>5.6584430344318173E-6</v>
      </c>
      <c r="AA255" s="2">
        <v>605.44873527235086</v>
      </c>
      <c r="AB255" s="2">
        <f t="shared" si="37"/>
        <v>0.31536325764485817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1.8050167127047015E-3</v>
      </c>
      <c r="J256" s="2">
        <v>4.6139743198309968E-4</v>
      </c>
      <c r="K256" s="2">
        <v>2.1619714934112928E-2</v>
      </c>
      <c r="L256" s="2">
        <v>0.9761138709212005</v>
      </c>
      <c r="M256" s="2">
        <v>3.9449808776769688E-4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2.1405727472618365E-3</v>
      </c>
      <c r="X256" s="2">
        <f t="shared" si="35"/>
        <v>1.0820189683729568E-6</v>
      </c>
      <c r="Y256" s="2">
        <v>1.0672046253391547E-2</v>
      </c>
      <c r="Z256" s="2">
        <f t="shared" si="36"/>
        <v>5.3945171881190537E-6</v>
      </c>
      <c r="AA256" s="2">
        <v>594.72469555818805</v>
      </c>
      <c r="AB256" s="2">
        <f t="shared" si="37"/>
        <v>0.30062206592929103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1.7618767753086607E-3</v>
      </c>
      <c r="J257" s="2">
        <v>4.5037002365477509E-4</v>
      </c>
      <c r="K257" s="2">
        <v>2.123900396308883E-2</v>
      </c>
      <c r="L257" s="2">
        <v>0.97654874923794899</v>
      </c>
      <c r="M257" s="2">
        <v>3.8754223138129964E-4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2.1028298099035267E-3</v>
      </c>
      <c r="X257" s="2">
        <f t="shared" si="35"/>
        <v>1.0315259854689737E-6</v>
      </c>
      <c r="Y257" s="2">
        <v>1.0483974577761625E-2</v>
      </c>
      <c r="Z257" s="2">
        <f t="shared" si="36"/>
        <v>5.1428280867168098E-6</v>
      </c>
      <c r="AA257" s="2">
        <v>584.18278093249205</v>
      </c>
      <c r="AB257" s="2">
        <f t="shared" si="37"/>
        <v>0.28656609106328029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1.7197678833236875E-3</v>
      </c>
      <c r="J258" s="2">
        <v>4.3960617061742155E-4</v>
      </c>
      <c r="K258" s="2">
        <v>2.0864698998573766E-2</v>
      </c>
      <c r="L258" s="2">
        <v>0.97697592694748636</v>
      </c>
      <c r="M258" s="2">
        <v>3.8070365823551756E-4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2.0657232591751039E-3</v>
      </c>
      <c r="X258" s="2">
        <f t="shared" si="35"/>
        <v>9.8337542971505685E-7</v>
      </c>
      <c r="Y258" s="2">
        <v>1.0299071319266034E-2</v>
      </c>
      <c r="Z258" s="2">
        <f t="shared" si="36"/>
        <v>4.9028124359182381E-6</v>
      </c>
      <c r="AA258" s="2">
        <v>573.8201074580179</v>
      </c>
      <c r="AB258" s="2">
        <f t="shared" si="37"/>
        <v>0.27316369327031736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1.6786653947427725E-3</v>
      </c>
      <c r="J259" s="2">
        <v>4.2909957389404189E-4</v>
      </c>
      <c r="K259" s="2">
        <v>2.0496700261725509E-2</v>
      </c>
      <c r="L259" s="2">
        <v>0.97739553476963892</v>
      </c>
      <c r="M259" s="2">
        <v>3.7398053476848096E-4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2.0292431460484481E-3</v>
      </c>
      <c r="X259" s="2">
        <f t="shared" ref="X259:X322" si="46">W259*Q259</f>
        <v>9.3745939699909147E-7</v>
      </c>
      <c r="Y259" s="2">
        <v>1.0117287019125846E-2</v>
      </c>
      <c r="Z259" s="2">
        <f t="shared" ref="Z259:Z322" si="47">Y259*Q259</f>
        <v>4.6739326466055772E-6</v>
      </c>
      <c r="AA259" s="2">
        <v>563.63383103837896</v>
      </c>
      <c r="AB259" s="2">
        <f t="shared" ref="AB259:AB322" si="48">AA259*S259</f>
        <v>0.26038468204386944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1.6385452565033929E-3</v>
      </c>
      <c r="J260" s="2">
        <v>4.1884408505332151E-4</v>
      </c>
      <c r="K260" s="2">
        <v>2.0134909302515533E-2</v>
      </c>
      <c r="L260" s="2">
        <v>0.97780770135592898</v>
      </c>
      <c r="M260" s="2">
        <v>3.6737105204290229E-4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1.9933796551100513E-3</v>
      </c>
      <c r="X260" s="2">
        <f t="shared" si="46"/>
        <v>8.9367491146815559E-7</v>
      </c>
      <c r="Y260" s="2">
        <v>9.9385728805172976E-3</v>
      </c>
      <c r="Z260" s="2">
        <f t="shared" si="47"/>
        <v>4.4556756743991931E-6</v>
      </c>
      <c r="AA260" s="2">
        <v>553.6211470417793</v>
      </c>
      <c r="AB260" s="2">
        <f t="shared" si="48"/>
        <v>0.2482002504144882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1.5993839904117253E-3</v>
      </c>
      <c r="J261" s="2">
        <v>4.0883370261158376E-4</v>
      </c>
      <c r="K261" s="2">
        <v>1.9779228988878596E-2</v>
      </c>
      <c r="L261" s="2">
        <v>0.97821255331809931</v>
      </c>
      <c r="M261" s="2">
        <v>3.6087342553768565E-4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1.9581231034302799E-3</v>
      </c>
      <c r="X261" s="2">
        <f t="shared" si="46"/>
        <v>8.5192370280746788E-7</v>
      </c>
      <c r="Y261" s="2">
        <v>9.7628807630499147E-3</v>
      </c>
      <c r="Z261" s="2">
        <f t="shared" si="47"/>
        <v>4.2475519108859846E-6</v>
      </c>
      <c r="AA261" s="2">
        <v>543.77928992233092</v>
      </c>
      <c r="AB261" s="2">
        <f t="shared" si="48"/>
        <v>0.23658291216170327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1.5611586794032728E-3</v>
      </c>
      <c r="J262" s="2">
        <v>3.9906256852073802E-4</v>
      </c>
      <c r="K262" s="2">
        <v>1.9429563495707659E-2</v>
      </c>
      <c r="L262" s="2">
        <v>0.9786102152563696</v>
      </c>
      <c r="M262" s="2">
        <v>3.5448589493698994E-4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1.9234639394188138E-3</v>
      </c>
      <c r="X262" s="2">
        <f t="shared" si="46"/>
        <v>8.1211199345146116E-7</v>
      </c>
      <c r="Y262" s="2">
        <v>9.5901631771726989E-3</v>
      </c>
      <c r="Z262" s="2">
        <f t="shared" si="47"/>
        <v>4.0490941242661388E-6</v>
      </c>
      <c r="AA262" s="2">
        <v>534.10553283924514</v>
      </c>
      <c r="AB262" s="2">
        <f t="shared" si="48"/>
        <v>0.22550644184085689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1.523846954131862E-3</v>
      </c>
      <c r="J263" s="2">
        <v>3.8952496474016615E-4</v>
      </c>
      <c r="K263" s="2">
        <v>1.9085818293706019E-2</v>
      </c>
      <c r="L263" s="2">
        <v>0.97900080978742321</v>
      </c>
      <c r="M263" s="2">
        <v>3.4820672391695442E-4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1.8893927416674088E-3</v>
      </c>
      <c r="X263" s="2">
        <f t="shared" si="46"/>
        <v>7.7415029529165752E-7</v>
      </c>
      <c r="Y263" s="2">
        <v>9.420373278514119E-3</v>
      </c>
      <c r="Z263" s="2">
        <f t="shared" si="47"/>
        <v>3.8598564472537281E-6</v>
      </c>
      <c r="AA263" s="2">
        <v>524.59718727416885</v>
      </c>
      <c r="AB263" s="2">
        <f t="shared" si="48"/>
        <v>0.21494581750063685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1.4874269798791633E-3</v>
      </c>
      <c r="J264" s="2">
        <v>3.8021530989054101E-4</v>
      </c>
      <c r="K264" s="2">
        <v>1.8747900138108065E-2</v>
      </c>
      <c r="L264" s="2">
        <v>0.97938445757212345</v>
      </c>
      <c r="M264" s="2">
        <v>3.4203419993029098E-4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1.8559002177810772E-3</v>
      </c>
      <c r="X264" s="2">
        <f t="shared" si="46"/>
        <v>7.3795321546463641E-7</v>
      </c>
      <c r="Y264" s="2">
        <v>9.2534648621614094E-3</v>
      </c>
      <c r="Z264" s="2">
        <f t="shared" si="47"/>
        <v>3.6794134101591817E-6</v>
      </c>
      <c r="AA264" s="2">
        <v>515.25160264692477</v>
      </c>
      <c r="AB264" s="2">
        <f t="shared" si="48"/>
        <v>0.20487716597243139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1.4518774437770748E-3</v>
      </c>
      <c r="J265" s="2">
        <v>3.7112815598761885E-4</v>
      </c>
      <c r="K265" s="2">
        <v>1.8415717057279745E-2</v>
      </c>
      <c r="L265" s="2">
        <v>0.97976127734295682</v>
      </c>
      <c r="M265" s="2">
        <v>3.3596663398893393E-4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1.8229772031987325E-3</v>
      </c>
      <c r="X265" s="2">
        <f t="shared" si="46"/>
        <v>7.0343927082128903E-7</v>
      </c>
      <c r="Y265" s="2">
        <v>9.0893923568845739E-3</v>
      </c>
      <c r="Z265" s="2">
        <f t="shared" si="47"/>
        <v>3.5073590171705818E-6</v>
      </c>
      <c r="AA265" s="2">
        <v>506.06616592990918</v>
      </c>
      <c r="AB265" s="2">
        <f t="shared" si="48"/>
        <v>0.19527771061778479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1.4171775423354898E-3</v>
      </c>
      <c r="J266" s="2">
        <v>3.6225818525409403E-4</v>
      </c>
      <c r="K266" s="2">
        <v>1.8089178341209284E-2</v>
      </c>
      <c r="L266" s="2">
        <v>0.98013138593120241</v>
      </c>
      <c r="M266" s="2">
        <v>3.300023604449376E-4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1.7906146600043247E-3</v>
      </c>
      <c r="X266" s="2">
        <f t="shared" si="46"/>
        <v>6.7053071069566063E-7</v>
      </c>
      <c r="Y266" s="2">
        <v>8.9281108193101626E-3</v>
      </c>
      <c r="Z266" s="2">
        <f t="shared" si="47"/>
        <v>3.3433058639356843E-6</v>
      </c>
      <c r="AA266" s="2">
        <v>497.03830126138718</v>
      </c>
      <c r="AB266" s="2">
        <f t="shared" si="48"/>
        <v>0.18612572142515402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1.3833069692681533E-3</v>
      </c>
      <c r="J267" s="2">
        <v>3.5360020700765015E-4</v>
      </c>
      <c r="K267" s="2">
        <v>1.7768194529898348E-2</v>
      </c>
      <c r="L267" s="2">
        <v>0.98049489829382719</v>
      </c>
      <c r="M267" s="2">
        <v>3.2413973676979826E-4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1.7588036757294272E-3</v>
      </c>
      <c r="X267" s="2">
        <f t="shared" si="46"/>
        <v>6.3915334760811557E-7</v>
      </c>
      <c r="Y267" s="2">
        <v>8.7695759280497741E-3</v>
      </c>
      <c r="Z267" s="2">
        <f t="shared" si="47"/>
        <v>3.1868842946282561E-6</v>
      </c>
      <c r="AA267" s="2">
        <v>488.16546955791415</v>
      </c>
      <c r="AB267" s="2">
        <f t="shared" si="48"/>
        <v>0.17740046735189344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1.3502459036094788E-3</v>
      </c>
      <c r="J268" s="2">
        <v>3.4514915462338744E-4</v>
      </c>
      <c r="K268" s="2">
        <v>1.7452677401663487E-2</v>
      </c>
      <c r="L268" s="2">
        <v>0.98085192754010497</v>
      </c>
      <c r="M268" s="2">
        <v>3.18377143332375E-4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1.7275354621482202E-3</v>
      </c>
      <c r="X268" s="2">
        <f t="shared" si="46"/>
        <v>6.0923639555326606E-7</v>
      </c>
      <c r="Y268" s="2">
        <v>8.6137439777880208E-3</v>
      </c>
      <c r="Z268" s="2">
        <f t="shared" si="47"/>
        <v>3.0377415967603284E-6</v>
      </c>
      <c r="AA268" s="2">
        <v>479.44516812610732</v>
      </c>
      <c r="AB268" s="2">
        <f t="shared" si="48"/>
        <v>0.16908217081191118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1.3179749981153737E-3</v>
      </c>
      <c r="J269" s="2">
        <v>3.3690008256884781E-4</v>
      </c>
      <c r="K269" s="2">
        <v>1.7142539961357242E-2</v>
      </c>
      <c r="L269" s="2">
        <v>0.98120258495795987</v>
      </c>
      <c r="M269" s="2">
        <v>3.1271298317557425E-4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1.6968013540657658E-3</v>
      </c>
      <c r="X269" s="2">
        <f t="shared" si="46"/>
        <v>5.8071231553820515E-7</v>
      </c>
      <c r="Y269" s="2">
        <v>8.4605718733344933E-3</v>
      </c>
      <c r="Z269" s="2">
        <f t="shared" si="47"/>
        <v>2.8955412320769848E-6</v>
      </c>
      <c r="AA269" s="2">
        <v>470.87493027397784</v>
      </c>
      <c r="AB269" s="2">
        <f t="shared" si="48"/>
        <v>0.16115196421377576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1.2864753679412868E-3</v>
      </c>
      <c r="J270" s="2">
        <v>3.2884816350990285E-4</v>
      </c>
      <c r="K270" s="2">
        <v>1.6837696428517963E-2</v>
      </c>
      <c r="L270" s="2">
        <v>0.98154698004003216</v>
      </c>
      <c r="M270" s="2">
        <v>3.071456817919573E-4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1.66659280810044E-3</v>
      </c>
      <c r="X270" s="2">
        <f t="shared" si="46"/>
        <v>5.5351666805101572E-7</v>
      </c>
      <c r="Y270" s="2">
        <v>8.3100171236441169E-3</v>
      </c>
      <c r="Z270" s="2">
        <f t="shared" si="47"/>
        <v>2.7599621019420394E-6</v>
      </c>
      <c r="AA270" s="2">
        <v>462.45232492202604</v>
      </c>
      <c r="AB270" s="2">
        <f t="shared" si="48"/>
        <v>0.15359184845819804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1.2557285795908484E-3</v>
      </c>
      <c r="J271" s="2">
        <v>3.2098868548581148E-4</v>
      </c>
      <c r="K271" s="2">
        <v>1.6538062225457048E-2</v>
      </c>
      <c r="L271" s="2">
        <v>0.98188522050946758</v>
      </c>
      <c r="M271" s="2">
        <v>3.0167368689842315E-4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1.6369014014613475E-3</v>
      </c>
      <c r="X271" s="2">
        <f t="shared" si="46"/>
        <v>5.2758797215335789E-7</v>
      </c>
      <c r="Y271" s="2">
        <v>8.1620378358100813E-3</v>
      </c>
      <c r="Z271" s="2">
        <f t="shared" si="47"/>
        <v>2.6306978456916581E-6</v>
      </c>
      <c r="AA271" s="2">
        <v>454.17495621429498</v>
      </c>
      <c r="AB271" s="2">
        <f t="shared" si="48"/>
        <v>0.14638465330778089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1.2257166401286397E-3</v>
      </c>
      <c r="J272" s="2">
        <v>3.1331704915179339E-4</v>
      </c>
      <c r="K272" s="2">
        <v>1.6243553965291917E-2</v>
      </c>
      <c r="L272" s="2">
        <v>0.98221741234542892</v>
      </c>
      <c r="M272" s="2">
        <v>2.9629546821011447E-4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1.6077188307215191E-3</v>
      </c>
      <c r="X272" s="2">
        <f t="shared" si="46"/>
        <v>5.0286757090420458E-7</v>
      </c>
      <c r="Y272" s="2">
        <v>8.0165927090333506E-3</v>
      </c>
      <c r="Z272" s="2">
        <f t="shared" si="47"/>
        <v>2.5074561704989051E-6</v>
      </c>
      <c r="AA272" s="2">
        <v>446.04046312956774</v>
      </c>
      <c r="AB272" s="2">
        <f t="shared" si="48"/>
        <v>0.13951399954573535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1.1964219866507772E-3</v>
      </c>
      <c r="J273" s="2">
        <v>3.0582876508750514E-4</v>
      </c>
      <c r="K273" s="2">
        <v>1.5954089439932755E-2</v>
      </c>
      <c r="L273" s="2">
        <v>0.98254365980833025</v>
      </c>
      <c r="M273" s="2">
        <v>2.9100951721368568E-4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1.5790369105876502E-3</v>
      </c>
      <c r="X273" s="2">
        <f t="shared" si="46"/>
        <v>4.7929950283449199E-7</v>
      </c>
      <c r="Y273" s="2">
        <v>7.8736410285726831E-3</v>
      </c>
      <c r="Z273" s="2">
        <f t="shared" si="47"/>
        <v>2.3899582113553542E-6</v>
      </c>
      <c r="AA273" s="2">
        <v>438.046519092886</v>
      </c>
      <c r="AB273" s="2">
        <f t="shared" si="48"/>
        <v>0.13296426284390248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1.167827476007149E-3</v>
      </c>
      <c r="J274" s="2">
        <v>2.9851945116984402E-4</v>
      </c>
      <c r="K274" s="2">
        <v>1.5669587608030704E-2</v>
      </c>
      <c r="L274" s="2">
        <v>0.98286406546479355</v>
      </c>
      <c r="M274" s="2">
        <v>2.8581434694006881E-4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1.5508475726671138E-3</v>
      </c>
      <c r="X274" s="2">
        <f t="shared" si="46"/>
        <v>4.5683037920459445E-7</v>
      </c>
      <c r="Y274" s="2">
        <v>7.7331426596787918E-3</v>
      </c>
      <c r="Z274" s="2">
        <f t="shared" si="47"/>
        <v>2.2779379198361632E-6</v>
      </c>
      <c r="AA274" s="2">
        <v>430.19083158756081</v>
      </c>
      <c r="AB274" s="2">
        <f t="shared" si="48"/>
        <v>0.12672053926389887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1.1399163747692921E-3</v>
      </c>
      <c r="J275" s="2">
        <v>2.9138483000854161E-4</v>
      </c>
      <c r="K275" s="2">
        <v>1.5389968582894866E-2</v>
      </c>
      <c r="L275" s="2">
        <v>0.98317873021232849</v>
      </c>
      <c r="M275" s="2">
        <v>2.8070849173686744E-4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1.5231428642329533E-3</v>
      </c>
      <c r="X275" s="2">
        <f t="shared" si="46"/>
        <v>4.354092667882164E-7</v>
      </c>
      <c r="Y275" s="2">
        <v>7.5950580415162661E-3</v>
      </c>
      <c r="Z275" s="2">
        <f t="shared" si="47"/>
        <v>2.1711414803731565E-6</v>
      </c>
      <c r="AA275" s="2">
        <v>422.47114176783663</v>
      </c>
      <c r="AB275" s="2">
        <f t="shared" si="48"/>
        <v>0.12076861231854934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1.1126723494380352E-3</v>
      </c>
      <c r="J276" s="2">
        <v>2.8442072644304685E-4</v>
      </c>
      <c r="K276" s="2">
        <v>1.5115153620385175E-2</v>
      </c>
      <c r="L276" s="2">
        <v>0.98348775330373495</v>
      </c>
      <c r="M276" s="2">
        <v>2.7569050704050001E-4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1.4959149469875187E-3</v>
      </c>
      <c r="X276" s="2">
        <f t="shared" si="46"/>
        <v>4.1498757593741727E-7</v>
      </c>
      <c r="Y276" s="2">
        <v>7.4593481810766036E-3</v>
      </c>
      <c r="Z276" s="2">
        <f t="shared" si="47"/>
        <v>2.069326752815707E-6</v>
      </c>
      <c r="AA276" s="2">
        <v>414.88522407236451</v>
      </c>
      <c r="AB276" s="2">
        <f t="shared" si="48"/>
        <v>0.11509492152395699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1.0860794568851809E-3</v>
      </c>
      <c r="J277" s="2">
        <v>2.7762306509923368E-4</v>
      </c>
      <c r="K277" s="2">
        <v>1.4845065106787935E-2</v>
      </c>
      <c r="L277" s="2">
        <v>0.9837912323712289</v>
      </c>
      <c r="M277" s="2">
        <v>2.7075896914821362E-4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1.4691560958253972E-3</v>
      </c>
      <c r="X277" s="2">
        <f t="shared" si="46"/>
        <v>3.9551895369417791E-7</v>
      </c>
      <c r="Y277" s="2">
        <v>7.3259746470856644E-3</v>
      </c>
      <c r="Z277" s="2">
        <f t="shared" si="47"/>
        <v>1.9722627401123747E-6</v>
      </c>
      <c r="AA277" s="2">
        <v>407.43088583863238</v>
      </c>
      <c r="AB277" s="2">
        <f t="shared" si="48"/>
        <v>0.10968653237561728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1.0601221350236311E-3</v>
      </c>
      <c r="J278" s="2">
        <v>2.7098786800450338E-4</v>
      </c>
      <c r="K278" s="2">
        <v>1.4579626546680503E-2</v>
      </c>
      <c r="L278" s="2">
        <v>0.98408926345029257</v>
      </c>
      <c r="M278" s="2">
        <v>2.6591247499008046E-4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1.4428586975962516E-3</v>
      </c>
      <c r="X278" s="2">
        <f t="shared" si="46"/>
        <v>3.769591817241597E-7</v>
      </c>
      <c r="Y278" s="2">
        <v>7.1948995639086483E-3</v>
      </c>
      <c r="Z278" s="2">
        <f t="shared" si="47"/>
        <v>1.8797290799971705E-6</v>
      </c>
      <c r="AA278" s="2">
        <v>400.10596691849287</v>
      </c>
      <c r="AB278" s="2">
        <f t="shared" si="48"/>
        <v>0.10453110768491417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1.0347851937004965E-3</v>
      </c>
      <c r="J279" s="2">
        <v>2.6451125225988598E-4</v>
      </c>
      <c r="K279" s="2">
        <v>1.4318762550791311E-2</v>
      </c>
      <c r="L279" s="2">
        <v>0.98438194100324949</v>
      </c>
      <c r="M279" s="2">
        <v>2.6114964190108569E-4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1.4170152498681535E-3</v>
      </c>
      <c r="X279" s="2">
        <f t="shared" si="46"/>
        <v>3.5926607885808548E-7</v>
      </c>
      <c r="Y279" s="2">
        <v>7.066085605455589E-3</v>
      </c>
      <c r="Z279" s="2">
        <f t="shared" si="47"/>
        <v>1.7915155596129227E-6</v>
      </c>
      <c r="AA279" s="2">
        <v>392.90833929492453</v>
      </c>
      <c r="AB279" s="2">
        <f t="shared" si="48"/>
        <v>9.9616880215131001E-2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1.0100538058078613E-3</v>
      </c>
      <c r="J280" s="2">
        <v>2.5818942776777853E-4</v>
      </c>
      <c r="K280" s="2">
        <v>1.4062398823861193E-2</v>
      </c>
      <c r="L280" s="2">
        <v>0.98466935794256438</v>
      </c>
      <c r="M280" s="2">
        <v>2.5646910739341138E-4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1.3916183596919811E-3</v>
      </c>
      <c r="X280" s="2">
        <f t="shared" si="46"/>
        <v>3.4239940803554623E-7</v>
      </c>
      <c r="Y280" s="2">
        <v>6.9394959890902216E-3</v>
      </c>
      <c r="Z280" s="2">
        <f t="shared" si="47"/>
        <v>1.7074216520508234E-6</v>
      </c>
      <c r="AA280" s="2">
        <v>385.83590670015241</v>
      </c>
      <c r="AB280" s="2">
        <f t="shared" si="48"/>
        <v>9.4932626558786898E-2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9.8591349860600083E-4</v>
      </c>
      <c r="J281" s="2">
        <v>2.520186950139906E-4</v>
      </c>
      <c r="K281" s="2">
        <v>1.3810462152511711E-2</v>
      </c>
      <c r="L281" s="2">
        <v>0.98495160565386952</v>
      </c>
      <c r="M281" s="2">
        <v>2.5186952892901484E-4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1.3666607423674141E-3</v>
      </c>
      <c r="X281" s="2">
        <f t="shared" si="46"/>
        <v>3.2632078745503819E-7</v>
      </c>
      <c r="Y281" s="2">
        <v>6.8150944695449869E-3</v>
      </c>
      <c r="Z281" s="2">
        <f t="shared" si="47"/>
        <v>1.6272560738300034E-6</v>
      </c>
      <c r="AA281" s="2">
        <v>378.88660423525204</v>
      </c>
      <c r="AB281" s="2">
        <f t="shared" si="48"/>
        <v>9.0467642200681403E-2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9.6235014525397416E-4</v>
      </c>
      <c r="J282" s="2">
        <v>2.4599544290279858E-4</v>
      </c>
      <c r="K282" s="2">
        <v>1.3562880393125885E-2</v>
      </c>
      <c r="L282" s="2">
        <v>0.98522877401871856</v>
      </c>
      <c r="M282" s="2">
        <v>2.4734958369259665E-4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1.3421352202110427E-3</v>
      </c>
      <c r="X282" s="2">
        <f t="shared" si="46"/>
        <v>3.1099360574259469E-7</v>
      </c>
      <c r="Y282" s="2">
        <v>6.6928453328447433E-3</v>
      </c>
      <c r="Z282" s="2">
        <f t="shared" si="47"/>
        <v>1.5508363623835088E-6</v>
      </c>
      <c r="AA282" s="2">
        <v>372.05839799135163</v>
      </c>
      <c r="AB282" s="2">
        <f t="shared" si="48"/>
        <v>8.6211717713472594E-2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9.3934995654263614E-4</v>
      </c>
      <c r="J283" s="2">
        <v>2.4011614664374274E-4</v>
      </c>
      <c r="K283" s="2">
        <v>1.3319582459746574E-2</v>
      </c>
      <c r="L283" s="2">
        <v>0.98550095143706828</v>
      </c>
      <c r="M283" s="2">
        <v>2.4290796836504944E-4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1.3180347213270871E-3</v>
      </c>
      <c r="X283" s="2">
        <f t="shared" si="46"/>
        <v>2.9638294095963595E-7</v>
      </c>
      <c r="Y283" s="2">
        <v>6.5727133902417295E-3</v>
      </c>
      <c r="Z283" s="2">
        <f t="shared" si="47"/>
        <v>1.4779884726581433E-6</v>
      </c>
      <c r="AA283" s="2">
        <v>365.34928467254264</v>
      </c>
      <c r="AB283" s="2">
        <f t="shared" si="48"/>
        <v>8.2155116034970943E-2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9.1689947282522991E-4</v>
      </c>
      <c r="J284" s="2">
        <v>2.3437736568892936E-4</v>
      </c>
      <c r="K284" s="2">
        <v>1.3080498311997426E-2</v>
      </c>
      <c r="L284" s="2">
        <v>0.98576822484948967</v>
      </c>
      <c r="M284" s="2">
        <v>2.3854339889747299E-4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1.2943522783811867E-3</v>
      </c>
      <c r="X284" s="2">
        <f t="shared" si="46"/>
        <v>2.8245548327851081E-7</v>
      </c>
      <c r="Y284" s="2">
        <v>6.4546639721641316E-3</v>
      </c>
      <c r="Z284" s="2">
        <f t="shared" si="47"/>
        <v>1.4085463919746685E-6</v>
      </c>
      <c r="AA284" s="2">
        <v>358.7572912206038</v>
      </c>
      <c r="AB284" s="2">
        <f t="shared" si="48"/>
        <v>7.8288550778571386E-2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8.9498555614083949E-4</v>
      </c>
      <c r="J285" s="2">
        <v>2.2877574171963178E-4</v>
      </c>
      <c r="K285" s="2">
        <v>1.2845558943031176E-2</v>
      </c>
      <c r="L285" s="2">
        <v>0.98603067975910963</v>
      </c>
      <c r="M285" s="2">
        <v>2.3425461028583883E-4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1.2710810273777167E-3</v>
      </c>
      <c r="X285" s="2">
        <f t="shared" si="46"/>
        <v>2.6917946116174569E-7</v>
      </c>
      <c r="Y285" s="2">
        <v>6.3386629221805465E-3</v>
      </c>
      <c r="Z285" s="2">
        <f t="shared" si="47"/>
        <v>1.342351772332345E-6</v>
      </c>
      <c r="AA285" s="2">
        <v>352.28047444163752</v>
      </c>
      <c r="AB285" s="2">
        <f t="shared" si="48"/>
        <v>7.4603165530394824E-2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8.7359538252609079E-4</v>
      </c>
      <c r="J286" s="2">
        <v>2.2330799668101158E-4</v>
      </c>
      <c r="K286" s="2">
        <v>1.2614696367509788E-2</v>
      </c>
      <c r="L286" s="2">
        <v>0.98628840025328435</v>
      </c>
      <c r="M286" s="2">
        <v>2.3004035634638243E-4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1.2482142064410505E-3</v>
      </c>
      <c r="X286" s="2">
        <f t="shared" si="46"/>
        <v>2.5652457088823732E-7</v>
      </c>
      <c r="Y286" s="2">
        <v>6.2246765909825001E-3</v>
      </c>
      <c r="Z286" s="2">
        <f t="shared" si="47"/>
        <v>1.2792535793777259E-6</v>
      </c>
      <c r="AA286" s="2">
        <v>345.9169206347126</v>
      </c>
      <c r="AB286" s="2">
        <f t="shared" si="48"/>
        <v>7.1090514088769777E-2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8.5271643451060425E-4</v>
      </c>
      <c r="J287" s="2">
        <v>2.1797093086380981E-4</v>
      </c>
      <c r="K287" s="2">
        <v>1.2387843609620759E-2</v>
      </c>
      <c r="L287" s="2">
        <v>0.98654146902500606</v>
      </c>
      <c r="M287" s="2">
        <v>2.2589940949179838E-4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1.2257451546011798E-3</v>
      </c>
      <c r="X287" s="2">
        <f t="shared" si="46"/>
        <v>2.4446190927651718E-7</v>
      </c>
      <c r="Y287" s="2">
        <v>6.1126718303870986E-3</v>
      </c>
      <c r="Z287" s="2">
        <f t="shared" si="47"/>
        <v>1.2191077572918638E-6</v>
      </c>
      <c r="AA287" s="2">
        <v>339.66474522260268</v>
      </c>
      <c r="AB287" s="2">
        <f t="shared" si="48"/>
        <v>6.7742541603647052E-2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8.3233649379180555E-4</v>
      </c>
      <c r="J288" s="2">
        <v>2.1276142103188628E-4</v>
      </c>
      <c r="K288" s="2">
        <v>1.2164934691133696E-2</v>
      </c>
      <c r="L288" s="2">
        <v>0.98678996739404379</v>
      </c>
      <c r="M288" s="2">
        <v>2.2183056050830896E-4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1.2036673105840746E-3</v>
      </c>
      <c r="X288" s="2">
        <f t="shared" si="46"/>
        <v>2.3296390946181817E-7</v>
      </c>
      <c r="Y288" s="2">
        <v>6.0026159873617663E-3</v>
      </c>
      <c r="Z288" s="2">
        <f t="shared" si="47"/>
        <v>1.1617769088829409E-6</v>
      </c>
      <c r="AA288" s="2">
        <v>333.52209238470357</v>
      </c>
      <c r="AB288" s="2">
        <f t="shared" si="48"/>
        <v>6.455156657542134E-2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8.1244363408480911E-4</v>
      </c>
      <c r="J289" s="2">
        <v>2.0767641859451003E-4</v>
      </c>
      <c r="K289" s="2">
        <v>1.194590461950109E-2</v>
      </c>
      <c r="L289" s="2">
        <v>0.98703397532782078</v>
      </c>
      <c r="M289" s="2">
        <v>2.1783261833367449E-4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1.1819742116071523E-3</v>
      </c>
      <c r="X289" s="2">
        <f t="shared" si="46"/>
        <v>2.22004279590006E-7</v>
      </c>
      <c r="Y289" s="2">
        <v>5.8944768980729702E-3</v>
      </c>
      <c r="Z289" s="2">
        <f t="shared" si="47"/>
        <v>1.1071299902028289E-6</v>
      </c>
      <c r="AA289" s="2">
        <v>327.48713469221121</v>
      </c>
      <c r="AB289" s="2">
        <f t="shared" si="48"/>
        <v>6.1510263674436058E-2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7.9302621414318859E-4</v>
      </c>
      <c r="J290" s="2">
        <v>2.0271294782233285E-4</v>
      </c>
      <c r="K290" s="2">
        <v>1.1730689376006968E-2</v>
      </c>
      <c r="L290" s="2">
        <v>0.98727357146202865</v>
      </c>
      <c r="M290" s="2">
        <v>2.1390440983620989E-4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1.1606594921802064E-3</v>
      </c>
      <c r="X290" s="2">
        <f t="shared" si="46"/>
        <v>2.1155794429747363E-7</v>
      </c>
      <c r="Y290" s="2">
        <v>5.788222881960659E-3</v>
      </c>
      <c r="Z290" s="2">
        <f t="shared" si="47"/>
        <v>1.0550420190360793E-6</v>
      </c>
      <c r="AA290" s="2">
        <v>321.55807274563182</v>
      </c>
      <c r="AB290" s="2">
        <f t="shared" si="48"/>
        <v>5.8611647344164533E-2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7.7407287094655229E-4</v>
      </c>
      <c r="J291" s="2">
        <v>1.9786810410600043E-4</v>
      </c>
      <c r="K291" s="2">
        <v>1.1519225903967013E-2</v>
      </c>
      <c r="L291" s="2">
        <v>0.98750883312098159</v>
      </c>
      <c r="M291" s="2">
        <v>2.1004477959486785E-4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1.1397168829121245E-3</v>
      </c>
      <c r="X291" s="2">
        <f t="shared" si="46"/>
        <v>2.0160098885187969E-7</v>
      </c>
      <c r="Y291" s="2">
        <v>5.6838227358401846E-3</v>
      </c>
      <c r="Z291" s="2">
        <f t="shared" si="47"/>
        <v>1.0053937966386401E-6</v>
      </c>
      <c r="AA291" s="2">
        <v>315.73313481469847</v>
      </c>
      <c r="AB291" s="2">
        <f t="shared" si="48"/>
        <v>5.5849056152706668E-2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7.5557251305093489E-4</v>
      </c>
      <c r="J292" s="2">
        <v>1.9313905225638324E-4</v>
      </c>
      <c r="K292" s="2">
        <v>1.131145209698348E-2</v>
      </c>
      <c r="L292" s="2">
        <v>0.98773983633771034</v>
      </c>
      <c r="M292" s="2">
        <v>2.0625258968044703E-4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1.1191402093237079E-3</v>
      </c>
      <c r="X292" s="2">
        <f t="shared" si="46"/>
        <v>1.9211060583416121E-7</v>
      </c>
      <c r="Y292" s="2">
        <v>5.5812457280332295E-3</v>
      </c>
      <c r="Z292" s="2">
        <f t="shared" si="47"/>
        <v>9.5807164213117155E-7</v>
      </c>
      <c r="AA292" s="2">
        <v>310.010576480758</v>
      </c>
      <c r="AB292" s="2">
        <f t="shared" si="48"/>
        <v>5.3216137858817208E-2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7.3751431409811502E-4</v>
      </c>
      <c r="J293" s="2">
        <v>1.8852302484543144E-4</v>
      </c>
      <c r="K293" s="2">
        <v>1.1107306787258093E-2</v>
      </c>
      <c r="L293" s="2">
        <v>0.9879666558737995</v>
      </c>
      <c r="M293" s="2">
        <v>2.0252671943798054E-4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1.0989233906668985E-3</v>
      </c>
      <c r="X293" s="2">
        <f t="shared" si="46"/>
        <v>1.8306504424752532E-7</v>
      </c>
      <c r="Y293" s="2">
        <v>5.4804615925293301E-3</v>
      </c>
      <c r="Z293" s="2">
        <f t="shared" si="47"/>
        <v>9.1296713897807614E-7</v>
      </c>
      <c r="AA293" s="2">
        <v>304.38868028169162</v>
      </c>
      <c r="AB293" s="2">
        <f t="shared" si="48"/>
        <v>5.0706835160181096E-2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7.1988770648006043E-4</v>
      </c>
      <c r="J294" s="2">
        <v>1.8401732058668385E-4</v>
      </c>
      <c r="K294" s="2">
        <v>1.0906729733965975E-2</v>
      </c>
      <c r="L294" s="2">
        <v>0.98818936523896839</v>
      </c>
      <c r="M294" s="2">
        <v>1.988660652703559E-4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1.0790604387506853E-3</v>
      </c>
      <c r="X294" s="2">
        <f t="shared" si="46"/>
        <v>1.7444356094420662E-7</v>
      </c>
      <c r="Y294" s="2">
        <v>5.3814405231793873E-3</v>
      </c>
      <c r="Z294" s="2">
        <f t="shared" si="47"/>
        <v>8.6997689300864521E-7</v>
      </c>
      <c r="AA294" s="2">
        <v>298.86575535942836</v>
      </c>
      <c r="AB294" s="2">
        <f t="shared" si="48"/>
        <v>4.8315372093096005E-2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7.0268237515479313E-4</v>
      </c>
      <c r="J295" s="2">
        <v>1.7961930275448251E-4</v>
      </c>
      <c r="K295" s="2">
        <v>1.0709661611693446E-2</v>
      </c>
      <c r="L295" s="2">
        <v>0.98840803671039834</v>
      </c>
      <c r="M295" s="2">
        <v>1.9526954042321611E-4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1.0595454567739644E-3</v>
      </c>
      <c r="X295" s="2">
        <f t="shared" si="46"/>
        <v>1.6622637426561151E-7</v>
      </c>
      <c r="Y295" s="2">
        <v>5.2841531679225645E-3</v>
      </c>
      <c r="Z295" s="2">
        <f t="shared" si="47"/>
        <v>8.2900230146076401E-7</v>
      </c>
      <c r="AA295" s="2">
        <v>293.44013711010439</v>
      </c>
      <c r="AB295" s="2">
        <f t="shared" si="48"/>
        <v>4.60362410540942E-2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6.8588825161005544E-4</v>
      </c>
      <c r="J296" s="2">
        <v>1.7532639764096818E-4</v>
      </c>
      <c r="K296" s="2">
        <v>1.0516043998942425E-2</v>
      </c>
      <c r="L296" s="2">
        <v>0.98862274135180761</v>
      </c>
      <c r="M296" s="2">
        <v>1.9173607477118829E-4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1.0403726381656004E-3</v>
      </c>
      <c r="X296" s="2">
        <f t="shared" si="46"/>
        <v>1.5839461979610322E-7</v>
      </c>
      <c r="Y296" s="2">
        <v>5.1885706230478364E-3</v>
      </c>
      <c r="Z296" s="2">
        <f t="shared" si="47"/>
        <v>7.8994933255066688E-7</v>
      </c>
      <c r="AA296" s="2">
        <v>288.11018683692106</v>
      </c>
      <c r="AB296" s="2">
        <f t="shared" si="48"/>
        <v>4.3864190415352354E-2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6.6949550797124437E-4</v>
      </c>
      <c r="J297" s="2">
        <v>1.7113609304995349E-4</v>
      </c>
      <c r="K297" s="2">
        <v>1.0325819366703969E-2</v>
      </c>
      <c r="L297" s="2">
        <v>0.98883354903227594</v>
      </c>
      <c r="M297" s="2">
        <v>1.8826461460548342E-4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1.0215362654319292E-3</v>
      </c>
      <c r="X297" s="2">
        <f t="shared" si="46"/>
        <v>1.50930308135123E-7</v>
      </c>
      <c r="Y297" s="2">
        <v>5.0946644274914282E-3</v>
      </c>
      <c r="Z297" s="2">
        <f t="shared" si="47"/>
        <v>7.527283150943309E-7</v>
      </c>
      <c r="AA297" s="2">
        <v>282.87429140574892</v>
      </c>
      <c r="AB297" s="2">
        <f t="shared" si="48"/>
        <v>4.1794212706997846E-2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6.5349455125016662E-4</v>
      </c>
      <c r="J298" s="2">
        <v>1.670459368267929E-4</v>
      </c>
      <c r="K298" s="2">
        <v>1.0138931067103406E-2</v>
      </c>
      <c r="L298" s="2">
        <v>0.98904052844482071</v>
      </c>
      <c r="M298" s="2">
        <v>1.8485412242290867E-4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1.0030307090119245E-3</v>
      </c>
      <c r="X298" s="2">
        <f t="shared" si="46"/>
        <v>1.4381628459657112E-7</v>
      </c>
      <c r="Y298" s="2">
        <v>5.002406557171277E-3</v>
      </c>
      <c r="Z298" s="2">
        <f t="shared" si="47"/>
        <v>7.1725373772713172E-7</v>
      </c>
      <c r="AA298" s="2">
        <v>277.73086290352097</v>
      </c>
      <c r="AB298" s="2">
        <f t="shared" si="48"/>
        <v>3.9821533340619983E-2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6.3787601773124844E-4</v>
      </c>
      <c r="J299" s="2">
        <v>1.630535354233884E-4</v>
      </c>
      <c r="K299" s="2">
        <v>9.9553233221192916E-3</v>
      </c>
      <c r="L299" s="2">
        <v>0.98924374712472718</v>
      </c>
      <c r="M299" s="2">
        <v>1.8150357671633087E-4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9.8485042614023942E-4</v>
      </c>
      <c r="X299" s="2">
        <f t="shared" si="46"/>
        <v>1.3703619074842628E-7</v>
      </c>
      <c r="Y299" s="2">
        <v>4.9117694193595955E-3</v>
      </c>
      <c r="Z299" s="2">
        <f t="shared" si="47"/>
        <v>6.8344405728855589E-7</v>
      </c>
      <c r="AA299" s="2">
        <v>272.67833829945761</v>
      </c>
      <c r="AB299" s="2">
        <f t="shared" si="48"/>
        <v>3.7941599849445028E-2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6.2263076749191518E-4</v>
      </c>
      <c r="J300" s="2">
        <v>1.5915655249749188E-4</v>
      </c>
      <c r="K300" s="2">
        <v>9.774941212378388E-3</v>
      </c>
      <c r="L300" s="2">
        <v>0.98944327146763333</v>
      </c>
      <c r="M300" s="2">
        <v>1.7821197176662776E-4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9.6698995971831927E-4</v>
      </c>
      <c r="X300" s="2">
        <f t="shared" si="46"/>
        <v>1.305744277094653E-7</v>
      </c>
      <c r="Y300" s="2">
        <v>4.8227258470945724E-3</v>
      </c>
      <c r="Z300" s="2">
        <f t="shared" si="47"/>
        <v>6.5122151595809392E-7</v>
      </c>
      <c r="AA300" s="2">
        <v>267.71517910916015</v>
      </c>
      <c r="AB300" s="2">
        <f t="shared" si="48"/>
        <v>3.615007162173469E-2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6.0774987905393412E-4</v>
      </c>
      <c r="J301" s="2">
        <v>1.553527075454841E-4</v>
      </c>
      <c r="K301" s="2">
        <v>9.5977306660286407E-3</v>
      </c>
      <c r="L301" s="2">
        <v>0.98963916674737307</v>
      </c>
      <c r="M301" s="2">
        <v>1.7497831743616102E-4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9.4944393719377334E-4</v>
      </c>
      <c r="X301" s="2">
        <f t="shared" si="46"/>
        <v>1.2441612112364329E-7</v>
      </c>
      <c r="Y301" s="2">
        <v>4.7352490936321354E-3</v>
      </c>
      <c r="Z301" s="2">
        <f t="shared" si="47"/>
        <v>6.2051196674682559E-7</v>
      </c>
      <c r="AA301" s="2">
        <v>262.8398710616089</v>
      </c>
      <c r="AB301" s="2">
        <f t="shared" si="48"/>
        <v>3.4442810105016042E-2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5.9322464416258975E-4</v>
      </c>
      <c r="J302" s="2">
        <v>1.5163977456783027E-4</v>
      </c>
      <c r="K302" s="2">
        <v>9.4236384476920725E-3</v>
      </c>
      <c r="L302" s="2">
        <v>0.98983149713357865</v>
      </c>
      <c r="M302" s="2">
        <v>1.7180163896380324E-4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9.3220706944817703E-4</v>
      </c>
      <c r="X302" s="2">
        <f t="shared" si="46"/>
        <v>1.1854708773624011E-7</v>
      </c>
      <c r="Y302" s="2">
        <v>4.6493128269386955E-3</v>
      </c>
      <c r="Z302" s="2">
        <f t="shared" si="47"/>
        <v>5.9124470696686568E-7</v>
      </c>
      <c r="AA302" s="2">
        <v>258.05092376909641</v>
      </c>
      <c r="AB302" s="2">
        <f t="shared" si="48"/>
        <v>3.2815869459755793E-2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5.7904656269063752E-4</v>
      </c>
      <c r="J303" s="2">
        <v>1.480155807664313E-4</v>
      </c>
      <c r="K303" s="2">
        <v>9.2526121474993603E-3</v>
      </c>
      <c r="L303" s="2">
        <v>0.99002032570904475</v>
      </c>
      <c r="M303" s="2">
        <v>1.6868097676154824E-4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9.1527414969346649E-4</v>
      </c>
      <c r="X303" s="2">
        <f t="shared" si="46"/>
        <v>1.1295380349927292E-7</v>
      </c>
      <c r="Y303" s="2">
        <v>4.5648911242256954E-3</v>
      </c>
      <c r="Z303" s="2">
        <f t="shared" si="47"/>
        <v>5.6335231931771551E-7</v>
      </c>
      <c r="AA303" s="2">
        <v>253.3468704001269</v>
      </c>
      <c r="AB303" s="2">
        <f t="shared" si="48"/>
        <v>3.1265487642053058E-2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5.6520733766405272E-4</v>
      </c>
      <c r="J304" s="2">
        <v>1.4447800527310836E-4</v>
      </c>
      <c r="K304" s="2">
        <v>9.0846001702077454E-3</v>
      </c>
      <c r="L304" s="2">
        <v>0.99020571448685624</v>
      </c>
      <c r="M304" s="2">
        <v>1.6561538621273311E-4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8.9864005237707775E-4</v>
      </c>
      <c r="X304" s="2">
        <f t="shared" si="46"/>
        <v>1.0762337313690869E-7</v>
      </c>
      <c r="Y304" s="2">
        <v>4.4819584665267359E-3</v>
      </c>
      <c r="Z304" s="2">
        <f t="shared" si="47"/>
        <v>5.3677052024466164E-7</v>
      </c>
      <c r="AA304" s="2">
        <v>248.72626735530699</v>
      </c>
      <c r="AB304" s="2">
        <f t="shared" si="48"/>
        <v>2.9788077895840651E-2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5.5169887040666438E-4</v>
      </c>
      <c r="J305" s="2">
        <v>1.4102497790847675E-4</v>
      </c>
      <c r="K305" s="2">
        <v>8.9195517244038455E-3</v>
      </c>
      <c r="L305" s="2">
        <v>0.99038772442728218</v>
      </c>
      <c r="M305" s="2">
        <v>1.6260393747189735E-4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8.8229973209596937E-4</v>
      </c>
      <c r="X305" s="2">
        <f t="shared" si="46"/>
        <v>1.0254350110470797E-7</v>
      </c>
      <c r="Y305" s="2">
        <v>4.4004897333180257E-3</v>
      </c>
      <c r="Z305" s="2">
        <f t="shared" si="47"/>
        <v>5.1143801523978098E-7</v>
      </c>
      <c r="AA305" s="2">
        <v>244.18769394625278</v>
      </c>
      <c r="AB305" s="2">
        <f t="shared" si="48"/>
        <v>2.8380220635961875E-2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5.3851325580083246E-4</v>
      </c>
      <c r="J306" s="2">
        <v>1.3765447797048255E-4</v>
      </c>
      <c r="K306" s="2">
        <v>8.7574168117927741E-3</v>
      </c>
      <c r="L306" s="2">
        <v>0.99056641545443702</v>
      </c>
      <c r="M306" s="2">
        <v>1.5964571526630347E-4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8.6624822251965962E-4</v>
      </c>
      <c r="X306" s="2">
        <f t="shared" si="46"/>
        <v>9.7702463879499544E-8</v>
      </c>
      <c r="Y306" s="2">
        <v>4.3204601971827969E-3</v>
      </c>
      <c r="Z306" s="2">
        <f t="shared" si="47"/>
        <v>4.8729636077087326E-7</v>
      </c>
      <c r="AA306" s="2">
        <v>239.7297520775343</v>
      </c>
      <c r="AB306" s="2">
        <f t="shared" si="48"/>
        <v>2.7038655704329721E-2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5.2564277766139447E-4</v>
      </c>
      <c r="J307" s="2">
        <v>1.3436453305189341E-4</v>
      </c>
      <c r="K307" s="2">
        <v>8.5981462165749464E-3</v>
      </c>
      <c r="L307" s="2">
        <v>0.99074184647271291</v>
      </c>
      <c r="M307" s="2">
        <v>1.5673981869914028E-4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8.504806353223952E-4</v>
      </c>
      <c r="X307" s="2">
        <f t="shared" si="46"/>
        <v>9.3089083519505176E-8</v>
      </c>
      <c r="Y307" s="2">
        <v>4.241845518520351E-3</v>
      </c>
      <c r="Z307" s="2">
        <f t="shared" si="47"/>
        <v>4.6428983253768599E-7</v>
      </c>
      <c r="AA307" s="2">
        <v>235.35106593167663</v>
      </c>
      <c r="AB307" s="2">
        <f t="shared" si="48"/>
        <v>2.5760274982173374E-2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5.1307990422017589E-4</v>
      </c>
      <c r="J308" s="2">
        <v>1.3115321788605139E-4</v>
      </c>
      <c r="K308" s="2">
        <v>8.4416914949117742E-3</v>
      </c>
      <c r="L308" s="2">
        <v>0.99091407538298315</v>
      </c>
      <c r="M308" s="2">
        <v>1.5388536105443061E-4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8.3499215912456693E-4</v>
      </c>
      <c r="X308" s="2">
        <f t="shared" si="46"/>
        <v>8.8692702437051203E-8</v>
      </c>
      <c r="Y308" s="2">
        <v>4.164621740300265E-3</v>
      </c>
      <c r="Z308" s="2">
        <f t="shared" si="47"/>
        <v>4.4236529976830791E-7</v>
      </c>
      <c r="AA308" s="2">
        <v>231.05028165723508</v>
      </c>
      <c r="AB308" s="2">
        <f t="shared" si="48"/>
        <v>2.4542115342145246E-2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5.0081728371841982E-4</v>
      </c>
      <c r="J309" s="2">
        <v>1.2801865322021209E-4</v>
      </c>
      <c r="K309" s="2">
        <v>8.2880049644814147E-3</v>
      </c>
      <c r="L309" s="2">
        <v>0.99108315909858113</v>
      </c>
      <c r="M309" s="2">
        <v>1.5108146960366101E-4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8.1977805844347029E-4</v>
      </c>
      <c r="X309" s="2">
        <f t="shared" si="46"/>
        <v>8.4503159328782542E-8</v>
      </c>
      <c r="Y309" s="2">
        <v>4.0887652828623337E-3</v>
      </c>
      <c r="Z309" s="2">
        <f t="shared" si="47"/>
        <v>4.2147210528145172E-7</v>
      </c>
      <c r="AA309" s="2">
        <v>226.82606705995843</v>
      </c>
      <c r="AB309" s="2">
        <f t="shared" si="48"/>
        <v>2.3381351924791145E-2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4.888477401045583E-4</v>
      </c>
      <c r="J310" s="2">
        <v>1.2495900471581127E-4</v>
      </c>
      <c r="K310" s="2">
        <v>8.1370396941256116E-3</v>
      </c>
      <c r="L310" s="2">
        <v>0.99124915356105525</v>
      </c>
      <c r="M310" s="2">
        <v>1.4832728541415099E-4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8.0483367265350367E-4</v>
      </c>
      <c r="X310" s="2">
        <f t="shared" si="46"/>
        <v>8.0510766210768463E-8</v>
      </c>
      <c r="Y310" s="2">
        <v>4.0142529387626903E-3</v>
      </c>
      <c r="Z310" s="2">
        <f t="shared" si="47"/>
        <v>4.0156195105265304E-7</v>
      </c>
      <c r="AA310" s="2">
        <v>222.67711129705361</v>
      </c>
      <c r="AB310" s="2">
        <f t="shared" si="48"/>
        <v>2.2275291724585509E-2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4.7716426883480682E-4</v>
      </c>
      <c r="J311" s="2">
        <v>1.2197248187501496E-4</v>
      </c>
      <c r="K311" s="2">
        <v>7.9887494935885935E-3</v>
      </c>
      <c r="L311" s="2">
        <v>0.99141211375570282</v>
      </c>
      <c r="M311" s="2">
        <v>1.4562196315917703E-4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7.9015441495588904E-4</v>
      </c>
      <c r="X311" s="2">
        <f t="shared" si="46"/>
        <v>7.670628650825638E-8</v>
      </c>
      <c r="Y311" s="2">
        <v>3.9410618676665767E-3</v>
      </c>
      <c r="Z311" s="2">
        <f t="shared" si="47"/>
        <v>3.8258878903419497E-7</v>
      </c>
      <c r="AA311" s="2">
        <v>218.60212457456188</v>
      </c>
      <c r="AB311" s="2">
        <f t="shared" si="48"/>
        <v>2.1221367471402398E-2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4.6576003277412457E-4</v>
      </c>
      <c r="J312" s="2">
        <v>1.1905733699292504E-4</v>
      </c>
      <c r="K312" s="2">
        <v>7.8430889033489059E-3</v>
      </c>
      <c r="L312" s="2">
        <v>0.99157209372688526</v>
      </c>
      <c r="M312" s="2">
        <v>1.4296467092986574E-4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7.7573577135799175E-4</v>
      </c>
      <c r="X312" s="2">
        <f t="shared" si="46"/>
        <v>7.3080914152084551E-8</v>
      </c>
      <c r="Y312" s="2">
        <v>3.869169591288156E-3</v>
      </c>
      <c r="Z312" s="2">
        <f t="shared" si="47"/>
        <v>3.6450871698978889E-7</v>
      </c>
      <c r="AA312" s="2">
        <v>214.5998378478555</v>
      </c>
      <c r="AB312" s="2">
        <f t="shared" si="48"/>
        <v>2.02171317939299E-2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4.54628358195142E-4</v>
      </c>
      <c r="J313" s="2">
        <v>1.1621186413482725E-4</v>
      </c>
      <c r="K313" s="2">
        <v>7.7000131845449751E-3</v>
      </c>
      <c r="L313" s="2">
        <v>0.99172914659312628</v>
      </c>
      <c r="M313" s="2">
        <v>1.4035459004886841E-4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7.6157329966230634E-4</v>
      </c>
      <c r="X313" s="2">
        <f t="shared" si="46"/>
        <v>6.962625363592303E-8</v>
      </c>
      <c r="Y313" s="2">
        <v>3.7985539883777196E-3</v>
      </c>
      <c r="Z313" s="2">
        <f t="shared" si="47"/>
        <v>3.4727987911578354E-7</v>
      </c>
      <c r="AA313" s="2">
        <v>210.66900252526185</v>
      </c>
      <c r="AB313" s="2">
        <f t="shared" si="48"/>
        <v>1.9260251652145441E-2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4.4376273087271407E-4</v>
      </c>
      <c r="J314" s="2">
        <v>1.1343439813788286E-4</v>
      </c>
      <c r="K314" s="2">
        <v>7.5594783089951139E-3</v>
      </c>
      <c r="L314" s="2">
        <v>0.99188332456199546</v>
      </c>
      <c r="M314" s="2">
        <v>1.3779091488582806E-4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7.476626284651681E-4</v>
      </c>
      <c r="X314" s="2">
        <f t="shared" si="46"/>
        <v>6.6334300990578648E-8</v>
      </c>
      <c r="Y314" s="2">
        <v>3.7291932897566258E-3</v>
      </c>
      <c r="Z314" s="2">
        <f t="shared" si="47"/>
        <v>3.3086237123096588E-7</v>
      </c>
      <c r="AA314" s="2">
        <v>206.80839017481961</v>
      </c>
      <c r="AB314" s="2">
        <f t="shared" si="48"/>
        <v>1.8348503026552738E-2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4.3315679227181377E-4</v>
      </c>
      <c r="J315" s="2">
        <v>1.1072331363668003E-4</v>
      </c>
      <c r="K315" s="2">
        <v>7.4214409493126169E-3</v>
      </c>
      <c r="L315" s="2">
        <v>0.99203467894478004</v>
      </c>
      <c r="M315" s="2">
        <v>1.3527285267464926E-4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7.3399945616524755E-4</v>
      </c>
      <c r="X315" s="2">
        <f t="shared" si="46"/>
        <v>6.3197425633567952E-8</v>
      </c>
      <c r="Y315" s="2">
        <v>3.6610660734002478E-3</v>
      </c>
      <c r="Z315" s="2">
        <f t="shared" si="47"/>
        <v>3.152181503268059E-7</v>
      </c>
      <c r="AA315" s="2">
        <v>203.01679223417116</v>
      </c>
      <c r="AB315" s="2">
        <f t="shared" si="48"/>
        <v>1.7479765852436897E-2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4.2280433582653492E-4</v>
      </c>
      <c r="J316" s="2">
        <v>1.0807702411207439E-4</v>
      </c>
      <c r="K316" s="2">
        <v>7.2858584691165027E-3</v>
      </c>
      <c r="L316" s="2">
        <v>0.99218326017094605</v>
      </c>
      <c r="M316" s="2">
        <v>1.3279962333257882E-4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7.205795499818701E-4</v>
      </c>
      <c r="X316" s="2">
        <f t="shared" si="46"/>
        <v>6.0208353054045403E-8</v>
      </c>
      <c r="Y316" s="2">
        <v>3.5941512595691863E-3</v>
      </c>
      <c r="Z316" s="2">
        <f t="shared" si="47"/>
        <v>3.0031094827937896E-7</v>
      </c>
      <c r="AA316" s="2">
        <v>199.29301972359184</v>
      </c>
      <c r="AB316" s="2">
        <f t="shared" si="48"/>
        <v>1.665201918792554E-2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4.1269930330802701E-4</v>
      </c>
      <c r="J317" s="2">
        <v>1.0549398096276253E-4</v>
      </c>
      <c r="K317" s="2">
        <v>7.15268891333841E-3</v>
      </c>
      <c r="L317" s="2">
        <v>0.99232911780239197</v>
      </c>
      <c r="M317" s="2">
        <v>1.3037045928110475E-4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7.0739874498320179E-4</v>
      </c>
      <c r="X317" s="2">
        <f t="shared" si="46"/>
        <v>5.7360148294977794E-8</v>
      </c>
      <c r="Y317" s="2">
        <v>3.528428105988959E-3</v>
      </c>
      <c r="Z317" s="2">
        <f t="shared" si="47"/>
        <v>2.8610618953317538E-7</v>
      </c>
      <c r="AA317" s="2">
        <v>195.63590296215733</v>
      </c>
      <c r="AB317" s="2">
        <f t="shared" si="48"/>
        <v>1.5863336605152878E-2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4.0283578127923644E-4</v>
      </c>
      <c r="J318" s="2">
        <v>1.0297267259904479E-4</v>
      </c>
      <c r="K318" s="2">
        <v>7.0218909986260805E-3</v>
      </c>
      <c r="L318" s="2">
        <v>0.9924723005474968</v>
      </c>
      <c r="M318" s="2">
        <v>1.2798460526868E-4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6.9445294312433679E-4</v>
      </c>
      <c r="X318" s="2">
        <f t="shared" si="46"/>
        <v>5.464620019617243E-8</v>
      </c>
      <c r="Y318" s="2">
        <v>3.463876203078366E-3</v>
      </c>
      <c r="Z318" s="2">
        <f t="shared" si="47"/>
        <v>2.7257091257555146E-7</v>
      </c>
      <c r="AA318" s="2">
        <v>192.04429128704734</v>
      </c>
      <c r="AB318" s="2">
        <f t="shared" si="48"/>
        <v>1.5111881794307665E-2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3.9320799763437969E-4</v>
      </c>
      <c r="J319" s="2">
        <v>1.0051162355824706E-4</v>
      </c>
      <c r="K319" s="2">
        <v>6.8934241038437778E-3</v>
      </c>
      <c r="L319" s="2">
        <v>0.99261285627496476</v>
      </c>
      <c r="M319" s="2">
        <v>1.2564131819527575E-4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6.8173811229531192E-4</v>
      </c>
      <c r="X319" s="2">
        <f t="shared" si="46"/>
        <v>5.2060206363410417E-8</v>
      </c>
      <c r="Y319" s="2">
        <v>3.4004754692266654E-3</v>
      </c>
      <c r="Z319" s="2">
        <f t="shared" si="47"/>
        <v>2.5967369502875958E-7</v>
      </c>
      <c r="AA319" s="2">
        <v>188.51705277598271</v>
      </c>
      <c r="AB319" s="2">
        <f t="shared" si="48"/>
        <v>1.4395904370809638E-2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3.8381031822112274E-4</v>
      </c>
      <c r="J320" s="2">
        <v>9.8109393641284193E-5</v>
      </c>
      <c r="K320" s="2">
        <v>6.7672482606699726E-3</v>
      </c>
      <c r="L320" s="2">
        <v>0.99275083202746883</v>
      </c>
      <c r="M320" s="2">
        <v>1.2333986693876769E-4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6.6925028537906687E-4</v>
      </c>
      <c r="X320" s="2">
        <f t="shared" si="46"/>
        <v>4.9596158830509446E-8</v>
      </c>
      <c r="Y320" s="2">
        <v>3.3382061461196999E-3</v>
      </c>
      <c r="Z320" s="2">
        <f t="shared" si="47"/>
        <v>2.4738458219432834E-7</v>
      </c>
      <c r="AA320" s="2">
        <v>185.05307397279205</v>
      </c>
      <c r="AB320" s="2">
        <f t="shared" si="48"/>
        <v>1.3713735876302518E-2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3.7463724354349091E-4</v>
      </c>
      <c r="J321" s="2">
        <v>9.5764577069859481E-5</v>
      </c>
      <c r="K321" s="2">
        <v>6.6433241442925197E-3</v>
      </c>
      <c r="L321" s="2">
        <v>0.99288627403509533</v>
      </c>
      <c r="M321" s="2">
        <v>1.2107953218315964E-4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6.5698555931937436E-4</v>
      </c>
      <c r="X321" s="2">
        <f t="shared" si="46"/>
        <v>4.7248330382636546E-8</v>
      </c>
      <c r="Y321" s="2">
        <v>3.2770487941150717E-3</v>
      </c>
      <c r="Z321" s="2">
        <f t="shared" si="47"/>
        <v>2.3567501889200739E-7</v>
      </c>
      <c r="AA321" s="2">
        <v>181.65125961610275</v>
      </c>
      <c r="AB321" s="2">
        <f t="shared" si="48"/>
        <v>1.3063785964573185E-2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3.6568340554357897E-4</v>
      </c>
      <c r="J322" s="2">
        <v>9.3475801663807096E-5</v>
      </c>
      <c r="K322" s="2">
        <v>6.5216130642015233E-3</v>
      </c>
      <c r="L322" s="2">
        <v>0.9930192277285923</v>
      </c>
      <c r="M322" s="2">
        <v>1.188596062486445E-4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6.4494009419873962E-4</v>
      </c>
      <c r="X322" s="2">
        <f t="shared" si="46"/>
        <v>4.5011261510628081E-8</v>
      </c>
      <c r="Y322" s="2">
        <v>3.2169842876664132E-3</v>
      </c>
      <c r="Z322" s="2">
        <f t="shared" si="47"/>
        <v>2.2451778444264926E-7</v>
      </c>
      <c r="AA322" s="2">
        <v>178.31053237114921</v>
      </c>
      <c r="AB322" s="2">
        <f t="shared" si="48"/>
        <v>1.2444538763911751E-2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3.5694356446017855E-4</v>
      </c>
      <c r="J323" s="2">
        <v>9.1241728038095972E-5</v>
      </c>
      <c r="K323" s="2">
        <v>6.4020769550800233E-3</v>
      </c>
      <c r="L323" s="2">
        <v>0.99314973775242288</v>
      </c>
      <c r="M323" s="2">
        <v>1.1667939292350521E-4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6.33110112326284E-4</v>
      </c>
      <c r="X323" s="2">
        <f t="shared" ref="X323:X386" si="57">W323*Q323</f>
        <v>4.2879747967441804E-8</v>
      </c>
      <c r="Y323" s="2">
        <v>3.1579938107968242E-3</v>
      </c>
      <c r="Z323" s="2">
        <f t="shared" ref="Z323:Z386" si="58">Y323*Q323</f>
        <v>2.1388693065120563E-7</v>
      </c>
      <c r="AA323" s="2">
        <v>175.02983256469054</v>
      </c>
      <c r="AB323" s="2">
        <f t="shared" ref="AB323:AB386" si="59">AA323*S323</f>
        <v>1.1854549407812203E-2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3.4841260576248427E-4</v>
      </c>
      <c r="J324" s="2">
        <v>8.9061048819025503E-5</v>
      </c>
      <c r="K324" s="2">
        <v>6.2846783677925908E-3</v>
      </c>
      <c r="L324" s="2">
        <v>0.99327784797762708</v>
      </c>
      <c r="M324" s="2">
        <v>1.1453820729785458E-4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6.2149189733560583E-4</v>
      </c>
      <c r="X324" s="2">
        <f t="shared" si="57"/>
        <v>4.0848828899172843E-8</v>
      </c>
      <c r="Y324" s="2">
        <v>3.1000588526214723E-3</v>
      </c>
      <c r="Z324" s="2">
        <f t="shared" si="58"/>
        <v>2.0375772265252611E-7</v>
      </c>
      <c r="AA324" s="2">
        <v>171.80811792302933</v>
      </c>
      <c r="AB324" s="2">
        <f t="shared" si="59"/>
        <v>1.1292440726281789E-2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3.4008553715708461E-4</v>
      </c>
      <c r="J325" s="2">
        <v>8.6932487879154001E-5</v>
      </c>
      <c r="K325" s="2">
        <v>6.1693804604718528E-3</v>
      </c>
      <c r="L325" s="2">
        <v>0.99340360151449314</v>
      </c>
      <c r="M325" s="2">
        <v>1.124353755992138E-4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6.1008179329261904E-4</v>
      </c>
      <c r="X325" s="2">
        <f t="shared" si="57"/>
        <v>3.8913775524318197E-8</v>
      </c>
      <c r="Y325" s="2">
        <v>3.0431612029193605E-3</v>
      </c>
      <c r="Z325" s="2">
        <f t="shared" si="58"/>
        <v>1.9410658248888087E-7</v>
      </c>
      <c r="AA325" s="2">
        <v>168.64436331312066</v>
      </c>
      <c r="AB325" s="2">
        <f t="shared" si="59"/>
        <v>1.0756900090379631E-2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3.3195748566648562E-4</v>
      </c>
      <c r="J326" s="2">
        <v>8.4854799590512479E-5</v>
      </c>
      <c r="K326" s="2">
        <v>6.0561469897029447E-3</v>
      </c>
      <c r="L326" s="2">
        <v>0.99352704072504128</v>
      </c>
      <c r="M326" s="2">
        <v>1.1037023502992784E-4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5.9887620381335793E-4</v>
      </c>
      <c r="X326" s="2">
        <f t="shared" si="57"/>
        <v>3.7070080336164903E-8</v>
      </c>
      <c r="Y326" s="2">
        <v>2.9872829477542271E-3</v>
      </c>
      <c r="Z326" s="2">
        <f t="shared" si="58"/>
        <v>1.8491103529406033E-7</v>
      </c>
      <c r="AA326" s="2">
        <v>165.53756048676067</v>
      </c>
      <c r="AB326" s="2">
        <f t="shared" si="59"/>
        <v>1.024667640294059E-2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3.2402369477745789E-4</v>
      </c>
      <c r="J327" s="2">
        <v>8.2826768095666602E-5</v>
      </c>
      <c r="K327" s="2">
        <v>5.9449423018058225E-3</v>
      </c>
      <c r="L327" s="2">
        <v>0.99364820723532232</v>
      </c>
      <c r="M327" s="2">
        <v>1.083421336064149E-4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5.8787159119173447E-4</v>
      </c>
      <c r="X327" s="2">
        <f t="shared" si="57"/>
        <v>3.5313446804317727E-8</v>
      </c>
      <c r="Y327" s="2">
        <v>2.9324064651445295E-3</v>
      </c>
      <c r="Z327" s="2">
        <f t="shared" si="58"/>
        <v>1.7614965796458222E-7</v>
      </c>
      <c r="AA327" s="2">
        <v>162.4867178278428</v>
      </c>
      <c r="AB327" s="2">
        <f t="shared" si="59"/>
        <v>9.7605772287612941E-3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3.1627952165753833E-4</v>
      </c>
      <c r="J328" s="2">
        <v>8.0847206596200305E-5</v>
      </c>
      <c r="K328" s="2">
        <v>5.8357313242153267E-3</v>
      </c>
      <c r="L328" s="2">
        <v>0.99376714194753224</v>
      </c>
      <c r="M328" s="2">
        <v>1.063504300002475E-4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5.7706447553723325E-4</v>
      </c>
      <c r="X328" s="2">
        <f t="shared" si="57"/>
        <v>3.3639779552473185E-8</v>
      </c>
      <c r="Y328" s="2">
        <v>2.8785144207824401E-3</v>
      </c>
      <c r="Z328" s="2">
        <f t="shared" si="58"/>
        <v>1.6780203020396896E-7</v>
      </c>
      <c r="AA328" s="2">
        <v>159.49086010266808</v>
      </c>
      <c r="AB328" s="2">
        <f t="shared" si="59"/>
        <v>9.2974660578320767E-3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3.0872043443805721E-4</v>
      </c>
      <c r="J329" s="2">
        <v>7.8914956658204609E-5</v>
      </c>
      <c r="K329" s="2">
        <v>5.72847955695886E-3</v>
      </c>
      <c r="L329" s="2">
        <v>0.99388388505194614</v>
      </c>
      <c r="M329" s="2">
        <v>1.0439449338106024E-4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5.6645143392251916E-4</v>
      </c>
      <c r="X329" s="2">
        <f t="shared" si="57"/>
        <v>3.204517499058458E-8</v>
      </c>
      <c r="Y329" s="2">
        <v>2.8255897638017513E-3</v>
      </c>
      <c r="Z329" s="2">
        <f t="shared" si="58"/>
        <v>1.5984868783122699E-7</v>
      </c>
      <c r="AA329" s="2">
        <v>156.54902821329659</v>
      </c>
      <c r="AB329" s="2">
        <f t="shared" si="59"/>
        <v>8.8562596954909322E-3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3.013420095621014E-4</v>
      </c>
      <c r="J330" s="2">
        <v>7.7028887534365332E-5</v>
      </c>
      <c r="K330" s="2">
        <v>5.6231530642314878E-3</v>
      </c>
      <c r="L330" s="2">
        <v>0.99399847603867331</v>
      </c>
      <c r="M330" s="2">
        <v>1.0247370326128058E-4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5.5602909954093581E-4</v>
      </c>
      <c r="X330" s="2">
        <f t="shared" si="57"/>
        <v>3.0525912380556746E-8</v>
      </c>
      <c r="Y330" s="2">
        <v>2.7736157225946015E-3</v>
      </c>
      <c r="Z330" s="2">
        <f t="shared" si="58"/>
        <v>1.5227107824960888E-7</v>
      </c>
      <c r="AA330" s="2">
        <v>153.66027895392421</v>
      </c>
      <c r="AB330" s="2">
        <f t="shared" si="59"/>
        <v>8.4359257736547066E-3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2.9413992919586105E-4</v>
      </c>
      <c r="J331" s="2">
        <v>7.518789550225286E-5</v>
      </c>
      <c r="K331" s="2">
        <v>5.5197184660682325E-3</v>
      </c>
      <c r="L331" s="2">
        <v>0.99411095370923497</v>
      </c>
      <c r="M331" s="2">
        <v>1.005874493426766E-4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5.4579416087386387E-4</v>
      </c>
      <c r="X331" s="2">
        <f t="shared" si="57"/>
        <v>2.9078445315559653E-8</v>
      </c>
      <c r="Y331" s="2">
        <v>2.72257580067686E-3</v>
      </c>
      <c r="Z331" s="2">
        <f t="shared" si="58"/>
        <v>1.450515179764709E-7</v>
      </c>
      <c r="AA331" s="2">
        <v>150.82368477027003</v>
      </c>
      <c r="AB331" s="2">
        <f t="shared" si="59"/>
        <v>8.0354803775503723E-3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2.8710997870184517E-4</v>
      </c>
      <c r="J332" s="2">
        <v>7.3390903218426904E-5</v>
      </c>
      <c r="K332" s="2">
        <v>5.4181429301133135E-3</v>
      </c>
      <c r="L332" s="2">
        <v>0.9942213561879677</v>
      </c>
      <c r="M332" s="2">
        <v>9.8735131364716016E-5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5.3574336086790694E-4</v>
      </c>
      <c r="X332" s="2">
        <f t="shared" si="57"/>
        <v>2.7699393593953199E-8</v>
      </c>
      <c r="Y332" s="2">
        <v>2.6724537726020505E-3</v>
      </c>
      <c r="Z332" s="2">
        <f t="shared" si="58"/>
        <v>1.3817315213953907E-7</v>
      </c>
      <c r="AA332" s="2">
        <v>148.03833352195798</v>
      </c>
      <c r="AB332" s="2">
        <f t="shared" si="59"/>
        <v>7.6539857826230127E-3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2.8024804417248742E-4</v>
      </c>
      <c r="J333" s="2">
        <v>7.1636859087978005E-5</v>
      </c>
      <c r="K333" s="2">
        <v>5.3183941634860257E-3</v>
      </c>
      <c r="L333" s="2">
        <v>0.99432972093325478</v>
      </c>
      <c r="M333" s="2">
        <v>9.6916158954730297E-5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5.2587349612187194E-4</v>
      </c>
      <c r="X333" s="2">
        <f t="shared" si="57"/>
        <v>2.6385535469684249E-8</v>
      </c>
      <c r="Y333" s="2">
        <v>2.6232336799236395E-3</v>
      </c>
      <c r="Z333" s="2">
        <f t="shared" si="58"/>
        <v>1.3161991584921929E-7</v>
      </c>
      <c r="AA333" s="2">
        <v>145.30332824787533</v>
      </c>
      <c r="AB333" s="2">
        <f t="shared" si="59"/>
        <v>7.2905482965412169E-3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2.7355011002269881E-4</v>
      </c>
      <c r="J334" s="2">
        <v>6.9924736649137214E-5</v>
      </c>
      <c r="K334" s="2">
        <v>5.2204404047429334E-3</v>
      </c>
      <c r="L334" s="2">
        <v>0.99443608474858647</v>
      </c>
      <c r="M334" s="2">
        <v>9.5129951479876201E-5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5.1618141608350294E-4</v>
      </c>
      <c r="X334" s="2">
        <f t="shared" si="57"/>
        <v>2.5133800261840953E-8</v>
      </c>
      <c r="Y334" s="2">
        <v>2.5748998272055032E-3</v>
      </c>
      <c r="Z334" s="2">
        <f t="shared" si="58"/>
        <v>1.2537649736069265E-7</v>
      </c>
      <c r="AA334" s="2">
        <v>142.61778693449079</v>
      </c>
      <c r="AB334" s="2">
        <f t="shared" si="59"/>
        <v>6.9443162014523416E-3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2.6701225663995848E-4</v>
      </c>
      <c r="J335" s="2">
        <v>6.8253533972593395E-5</v>
      </c>
      <c r="K335" s="2">
        <v>5.1242504159360195E-3</v>
      </c>
      <c r="L335" s="2">
        <v>0.99454048379345261</v>
      </c>
      <c r="M335" s="2">
        <v>9.3375937900887359E-5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5.0666402225592712E-4</v>
      </c>
      <c r="X335" s="2">
        <f t="shared" si="57"/>
        <v>2.3941261306839121E-8</v>
      </c>
      <c r="Y335" s="2">
        <v>2.5274367780803849E-3</v>
      </c>
      <c r="Z335" s="2">
        <f t="shared" si="58"/>
        <v>1.1942830294347031E-7</v>
      </c>
      <c r="AA335" s="2">
        <v>139.98084228711392</v>
      </c>
      <c r="AB335" s="2">
        <f t="shared" si="59"/>
        <v>6.6144777918618527E-3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2.6063065809056721E-4</v>
      </c>
      <c r="J336" s="2">
        <v>6.6622273075167052E-5</v>
      </c>
      <c r="K336" s="2">
        <v>5.029793474766401E-3</v>
      </c>
      <c r="L336" s="2">
        <v>0.99464295359406907</v>
      </c>
      <c r="M336" s="2">
        <v>9.1653556627607787E-5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4.9731826741377077E-4</v>
      </c>
      <c r="X336" s="2">
        <f t="shared" si="57"/>
        <v>2.2805129237470385E-8</v>
      </c>
      <c r="Y336" s="2">
        <v>2.4808293513561403E-3</v>
      </c>
      <c r="Z336" s="2">
        <f t="shared" si="58"/>
        <v>1.1376142337984029E-7</v>
      </c>
      <c r="AA336" s="2">
        <v>137.39164150407666</v>
      </c>
      <c r="AB336" s="2">
        <f t="shared" si="59"/>
        <v>6.300259503723005E-3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2.5440157988072164E-4</v>
      </c>
      <c r="J337" s="2">
        <v>6.5029999347497242E-5</v>
      </c>
      <c r="K337" s="2">
        <v>4.9370393668331921E-3</v>
      </c>
      <c r="L337" s="2">
        <v>0.99474352905393981</v>
      </c>
      <c r="M337" s="2">
        <v>8.9962255376298589E-5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4.8814115482889513E-4</v>
      </c>
      <c r="X337" s="2">
        <f t="shared" si="57"/>
        <v>2.1722745573759863E-8</v>
      </c>
      <c r="Y337" s="2">
        <v>2.435062617169529E-3</v>
      </c>
      <c r="Z337" s="2">
        <f t="shared" si="58"/>
        <v>1.0836260201721542E-7</v>
      </c>
      <c r="AA337" s="2">
        <v>134.84934605381761</v>
      </c>
      <c r="AB337" s="2">
        <f t="shared" si="59"/>
        <v>6.0009241305248396E-3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2.4832137677109888E-4</v>
      </c>
      <c r="J338" s="2">
        <v>6.3475780995406799E-5</v>
      </c>
      <c r="K338" s="2">
        <v>4.8459583779770724E-3</v>
      </c>
      <c r="L338" s="2">
        <v>0.99484224446425762</v>
      </c>
      <c r="M338" s="2">
        <v>8.8301491028708708E-5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4.7912973750570555E-4</v>
      </c>
      <c r="X338" s="2">
        <f t="shared" si="57"/>
        <v>2.069157661126862E-8</v>
      </c>
      <c r="Y338" s="2">
        <v>2.390121893187339E-3</v>
      </c>
      <c r="Z338" s="2">
        <f t="shared" si="58"/>
        <v>1.0321920430281641E-7</v>
      </c>
      <c r="AA338" s="2">
        <v>132.35313145484966</v>
      </c>
      <c r="AB338" s="2">
        <f t="shared" si="59"/>
        <v>5.7157691223595087E-3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2.4238649064367253E-4</v>
      </c>
      <c r="J339" s="2">
        <v>6.195870849461903E-5</v>
      </c>
      <c r="K339" s="2">
        <v>4.756521286718083E-3</v>
      </c>
      <c r="L339" s="2">
        <v>0.99493913351414487</v>
      </c>
      <c r="M339" s="2">
        <v>8.6670729492900259E-5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4.7028111742598036E-4</v>
      </c>
      <c r="X339" s="2">
        <f t="shared" si="57"/>
        <v>1.97092075931333E-8</v>
      </c>
      <c r="Y339" s="2">
        <v>2.3459927408545772E-3</v>
      </c>
      <c r="Z339" s="2">
        <f t="shared" si="58"/>
        <v>9.8319188732395113E-8</v>
      </c>
      <c r="AA339" s="2">
        <v>129.9021870585895</v>
      </c>
      <c r="AB339" s="2">
        <f t="shared" si="59"/>
        <v>5.4441249641343434E-3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2.3659344841951184E-4</v>
      </c>
      <c r="J340" s="2">
        <v>6.0477894058506561E-5</v>
      </c>
      <c r="K340" s="2">
        <v>4.6686993567871633E-3</v>
      </c>
      <c r="L340" s="2">
        <v>0.99503422930073604</v>
      </c>
      <c r="M340" s="2">
        <v>8.5069445565818258E-5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4.6159244480316515E-4</v>
      </c>
      <c r="X340" s="2">
        <f t="shared" si="57"/>
        <v>1.8773337152760539E-8</v>
      </c>
      <c r="Y340" s="2">
        <v>2.3026609616894783E-3</v>
      </c>
      <c r="Z340" s="2">
        <f t="shared" si="58"/>
        <v>9.3651079147818795E-8</v>
      </c>
      <c r="AA340" s="2">
        <v>127.49571583502855</v>
      </c>
      <c r="AB340" s="2">
        <f t="shared" si="59"/>
        <v>5.185353629269647E-3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2.3093886002634555E-4</v>
      </c>
      <c r="J341" s="2">
        <v>5.9032471118561074E-5</v>
      </c>
      <c r="K341" s="2">
        <v>4.5824643297509111E-3</v>
      </c>
      <c r="L341" s="2">
        <v>0.99512756433910543</v>
      </c>
      <c r="M341" s="2">
        <v>8.349712279759462E-5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4.5306091734607717E-4</v>
      </c>
      <c r="X341" s="2">
        <f t="shared" si="57"/>
        <v>1.7881772014692228E-8</v>
      </c>
      <c r="Y341" s="2">
        <v>2.26011259362506E-3</v>
      </c>
      <c r="Z341" s="2">
        <f t="shared" si="58"/>
        <v>8.9203938321315446E-8</v>
      </c>
      <c r="AA341" s="2">
        <v>125.13293416122427</v>
      </c>
      <c r="AB341" s="2">
        <f t="shared" si="59"/>
        <v>4.9388471053910896E-3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2.2541941641470101E-4</v>
      </c>
      <c r="J342" s="2">
        <v>5.7621593817279849E-5</v>
      </c>
      <c r="K342" s="2">
        <v>4.4977884177290171E-3</v>
      </c>
      <c r="L342" s="2">
        <v>0.99521917057204023</v>
      </c>
      <c r="M342" s="2">
        <v>8.1953253357575648E-5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4.4468377953196174E-4</v>
      </c>
      <c r="X342" s="2">
        <f t="shared" si="57"/>
        <v>1.7032421941729456E-8</v>
      </c>
      <c r="Y342" s="2">
        <v>2.2183339073969374E-3</v>
      </c>
      <c r="Z342" s="2">
        <f t="shared" si="58"/>
        <v>8.4967342767028745E-8</v>
      </c>
      <c r="AA342" s="2">
        <v>122.81307161258934</v>
      </c>
      <c r="AB342" s="2">
        <f t="shared" si="59"/>
        <v>4.7040259886859869E-3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2.2003188762145754E-4</v>
      </c>
      <c r="J343" s="2">
        <v>5.624443651317226E-5</v>
      </c>
      <c r="K343" s="2">
        <v>4.4146442962038268E-3</v>
      </c>
      <c r="L343" s="2">
        <v>0.99530907937966273</v>
      </c>
      <c r="M343" s="2">
        <v>8.0437337902061599E-5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4.3645832188883831E-4</v>
      </c>
      <c r="X343" s="2">
        <f t="shared" si="57"/>
        <v>1.6223294916947288E-8</v>
      </c>
      <c r="Y343" s="2">
        <v>2.1773114029771169E-3</v>
      </c>
      <c r="Z343" s="2">
        <f t="shared" si="58"/>
        <v>8.0931358723242523E-8</v>
      </c>
      <c r="AA343" s="2">
        <v>120.53537075695699</v>
      </c>
      <c r="AB343" s="2">
        <f t="shared" si="59"/>
        <v>4.4803381437454621E-3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2.1477312087968096E-4</v>
      </c>
      <c r="J344" s="2">
        <v>5.4900193297596678E-5</v>
      </c>
      <c r="K344" s="2">
        <v>4.3330050969214414E-3</v>
      </c>
      <c r="L344" s="2">
        <v>0.99539732158890248</v>
      </c>
      <c r="M344" s="2">
        <v>7.8948885443747433E-5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4.2838188028707731E-4</v>
      </c>
      <c r="X344" s="2">
        <f t="shared" si="57"/>
        <v>1.5452492549753148E-8</v>
      </c>
      <c r="Y344" s="2">
        <v>2.1370318060534559E-3</v>
      </c>
      <c r="Z344" s="2">
        <f t="shared" si="58"/>
        <v>7.7086519251226858E-8</v>
      </c>
      <c r="AA344" s="2">
        <v>118.29908695139983</v>
      </c>
      <c r="AB344" s="2">
        <f t="shared" si="59"/>
        <v>4.2672574258604797E-3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2.0964003877363318E-4</v>
      </c>
      <c r="J345" s="2">
        <v>5.3588077523144943E-5</v>
      </c>
      <c r="K345" s="2">
        <v>4.2528444008837615E-3</v>
      </c>
      <c r="L345" s="2">
        <v>0.99548392748282066</v>
      </c>
      <c r="M345" s="2">
        <v>7.7487413222852446E-5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4.2045183524014106E-4</v>
      </c>
      <c r="X345" s="2">
        <f t="shared" si="57"/>
        <v>1.4718205695639399E-8</v>
      </c>
      <c r="Y345" s="2">
        <v>2.0974820645544975E-3</v>
      </c>
      <c r="Z345" s="2">
        <f t="shared" si="58"/>
        <v>7.3423802399139057E-8</v>
      </c>
      <c r="AA345" s="2">
        <v>116.10348814177915</v>
      </c>
      <c r="AB345" s="2">
        <f t="shared" si="59"/>
        <v>4.064282462879331E-3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2.0462963743787685E-4</v>
      </c>
      <c r="J346" s="2">
        <v>5.2307321343298507E-5</v>
      </c>
      <c r="K346" s="2">
        <v>4.1741362314308625E-3</v>
      </c>
      <c r="L346" s="2">
        <v>0.99556892680978915</v>
      </c>
      <c r="M346" s="2">
        <v>7.6052446579927317E-5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4.126656112144264E-4</v>
      </c>
      <c r="X346" s="2">
        <f t="shared" si="57"/>
        <v>1.4018710279753517E-8</v>
      </c>
      <c r="Y346" s="2">
        <v>2.0586493452193471E-3</v>
      </c>
      <c r="Z346" s="2">
        <f t="shared" si="58"/>
        <v>6.9934610381766179E-8</v>
      </c>
      <c r="AA346" s="2">
        <v>113.94785466500181</v>
      </c>
      <c r="AB346" s="2">
        <f t="shared" si="59"/>
        <v>3.8709354938667034E-3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1.9973898479942189E-4</v>
      </c>
      <c r="J347" s="2">
        <v>5.1057175263086754E-5</v>
      </c>
      <c r="K347" s="2">
        <v>4.0968550474130647E-3</v>
      </c>
      <c r="L347" s="2">
        <v>0.99565234879252562</v>
      </c>
      <c r="M347" s="2">
        <v>7.4643518830325609E-5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4.0502067594813863E-4</v>
      </c>
      <c r="X347" s="2">
        <f t="shared" si="57"/>
        <v>1.3352363314863649E-8</v>
      </c>
      <c r="Y347" s="2">
        <v>2.0205210302122758E-3</v>
      </c>
      <c r="Z347" s="2">
        <f t="shared" si="58"/>
        <v>6.6610749729160547E-8</v>
      </c>
      <c r="AA347" s="2">
        <v>111.83147905396099</v>
      </c>
      <c r="AB347" s="2">
        <f t="shared" si="59"/>
        <v>3.6867612619318523E-3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1.9496521886188431E-4</v>
      </c>
      <c r="J348" s="2">
        <v>4.9836907700484643E-5</v>
      </c>
      <c r="K348" s="2">
        <v>4.0209757364520612E-3</v>
      </c>
      <c r="L348" s="2">
        <v>0.99573422213698681</v>
      </c>
      <c r="M348" s="2">
        <v>7.3260171140327821E-5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3.9751453977913243E-4</v>
      </c>
      <c r="X348" s="2">
        <f t="shared" si="57"/>
        <v>1.2717599104728665E-8</v>
      </c>
      <c r="Y348" s="2">
        <v>1.9830847137817199E-3</v>
      </c>
      <c r="Z348" s="2">
        <f t="shared" si="58"/>
        <v>6.3444412359367579E-8</v>
      </c>
      <c r="AA348" s="2">
        <v>109.75366584513718</v>
      </c>
      <c r="AB348" s="2">
        <f t="shared" si="59"/>
        <v>3.5113259587142239E-3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1.9030554603065381E-4</v>
      </c>
      <c r="J349" s="2">
        <v>4.8645804558292906E-5</v>
      </c>
      <c r="K349" s="2">
        <v>3.9464736082904343E-3</v>
      </c>
      <c r="L349" s="2">
        <v>0.99581457504112181</v>
      </c>
      <c r="M349" s="2">
        <v>7.1901952404904835E-5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3.9014475498164842E-4</v>
      </c>
      <c r="X349" s="2">
        <f t="shared" si="57"/>
        <v>1.2112925624294457E-8</v>
      </c>
      <c r="Y349" s="2">
        <v>1.9463281989633334E-3</v>
      </c>
      <c r="Z349" s="2">
        <f t="shared" si="58"/>
        <v>6.0428157532500448E-8</v>
      </c>
      <c r="AA349" s="2">
        <v>107.71373138883573</v>
      </c>
      <c r="AB349" s="2">
        <f t="shared" si="59"/>
        <v>3.3442162181305502E-3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1.8575723947809013E-4</v>
      </c>
      <c r="J350" s="2">
        <v>4.7483168806250356E-5</v>
      </c>
      <c r="K350" s="2">
        <v>3.8733243882288879E-3</v>
      </c>
      <c r="L350" s="2">
        <v>0.99589343520348794</v>
      </c>
      <c r="M350" s="2">
        <v>7.0568419127107728E-5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3.8290891511187414E-4</v>
      </c>
      <c r="X350" s="2">
        <f t="shared" si="57"/>
        <v>1.1536921068532766E-8</v>
      </c>
      <c r="Y350" s="2">
        <v>1.9102394943267555E-3</v>
      </c>
      <c r="Z350" s="2">
        <f t="shared" si="58"/>
        <v>5.7554894645382752E-8</v>
      </c>
      <c r="AA350" s="2">
        <v>105.71100366203615</v>
      </c>
      <c r="AB350" s="2">
        <f t="shared" si="59"/>
        <v>3.1850381570979244E-3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1.8131763754779091E-4</v>
      </c>
      <c r="J351" s="2">
        <v>4.6348320073133725E-5</v>
      </c>
      <c r="K351" s="2">
        <v>3.8015042106505159E-3</v>
      </c>
      <c r="L351" s="2">
        <v>0.99597082983172969</v>
      </c>
      <c r="M351" s="2">
        <v>6.9259135299070798E-5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3.7580465436225837E-4</v>
      </c>
      <c r="X351" s="2">
        <f t="shared" si="57"/>
        <v>1.0988230562114097E-8</v>
      </c>
      <c r="Y351" s="2">
        <v>1.8748068107657353E-3</v>
      </c>
      <c r="Z351" s="2">
        <f t="shared" si="58"/>
        <v>5.4817866827847967E-8</v>
      </c>
      <c r="AA351" s="2">
        <v>103.74482208382965</v>
      </c>
      <c r="AB351" s="2">
        <f t="shared" si="59"/>
        <v>3.0334164610525179E-3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1.7698414219699779E-4</v>
      </c>
      <c r="J352" s="2">
        <v>4.5240594248606276E-5</v>
      </c>
      <c r="K352" s="2">
        <v>3.7309896126314027E-3</v>
      </c>
      <c r="L352" s="2">
        <v>0.99604678565092408</v>
      </c>
      <c r="M352" s="2">
        <v>6.7973672284614434E-5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3.6882964692450712E-4</v>
      </c>
      <c r="X352" s="2">
        <f t="shared" si="57"/>
        <v>1.0465563022465252E-8</v>
      </c>
      <c r="Y352" s="2">
        <v>1.8400185583312659E-3</v>
      </c>
      <c r="Z352" s="2">
        <f t="shared" si="58"/>
        <v>5.2210635303574308E-8</v>
      </c>
      <c r="AA352" s="2">
        <v>101.81453733341957</v>
      </c>
      <c r="AB352" s="2">
        <f t="shared" si="59"/>
        <v>2.8889935121840737E-3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1.7275421747622898E-4</v>
      </c>
      <c r="J353" s="2">
        <v>4.4159343094582281E-5</v>
      </c>
      <c r="K353" s="2">
        <v>3.6617575276368512E-3</v>
      </c>
      <c r="L353" s="2">
        <v>0.99612132891179339</v>
      </c>
      <c r="M353" s="2">
        <v>6.6711608703434166E-5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3.619816063611851E-4</v>
      </c>
      <c r="X353" s="2">
        <f t="shared" si="57"/>
        <v>9.967688169104887E-9</v>
      </c>
      <c r="Y353" s="2">
        <v>1.8058633431073654E-3</v>
      </c>
      <c r="Z353" s="2">
        <f t="shared" si="58"/>
        <v>4.972706448004104E-8</v>
      </c>
      <c r="AA353" s="2">
        <v>99.919511170660755</v>
      </c>
      <c r="AB353" s="2">
        <f t="shared" si="59"/>
        <v>2.7514285584023953E-3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1.6862538804524865E-4</v>
      </c>
      <c r="J354" s="2">
        <v>4.3103933865879901E-5</v>
      </c>
      <c r="K354" s="2">
        <v>3.5937852793025173E-3</v>
      </c>
      <c r="L354" s="2">
        <v>0.99619448539878741</v>
      </c>
      <c r="M354" s="2">
        <v>6.5472530316862079E-5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3.5525828498585003E-4</v>
      </c>
      <c r="X354" s="2">
        <f t="shared" si="57"/>
        <v>9.4934336724769948E-9</v>
      </c>
      <c r="Y354" s="2">
        <v>1.7723299641291359E-3</v>
      </c>
      <c r="Z354" s="2">
        <f t="shared" si="58"/>
        <v>4.7361307733818634E-8</v>
      </c>
      <c r="AA354" s="2">
        <v>98.059116259112542</v>
      </c>
      <c r="AB354" s="2">
        <f t="shared" si="59"/>
        <v>2.6203969211433704E-3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1.6459523772450468E-4</v>
      </c>
      <c r="J355" s="2">
        <v>4.2073748939940462E-5</v>
      </c>
      <c r="K355" s="2">
        <v>3.5270505752997279E-3</v>
      </c>
      <c r="L355" s="2">
        <v>0.99626628043803689</v>
      </c>
      <c r="M355" s="2">
        <v>6.4256029915186853E-5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3.4865747325164343E-4</v>
      </c>
      <c r="X355" s="2">
        <f t="shared" si="57"/>
        <v>9.0416824358141351E-9</v>
      </c>
      <c r="Y355" s="2">
        <v>1.7394074103427371E-3</v>
      </c>
      <c r="Z355" s="2">
        <f t="shared" si="58"/>
        <v>4.510779385895966E-8</v>
      </c>
      <c r="AA355" s="2">
        <v>96.232735991580711</v>
      </c>
      <c r="AB355" s="2">
        <f t="shared" si="59"/>
        <v>2.495589240209446E-3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1.6066140808118699E-4</v>
      </c>
      <c r="J356" s="2">
        <v>4.1068185455397425E-5</v>
      </c>
      <c r="K356" s="2">
        <v>3.4615315012842414E-3</v>
      </c>
      <c r="L356" s="2">
        <v>0.99633673890518026</v>
      </c>
      <c r="M356" s="2">
        <v>6.3061707206518131E-5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3.4217699914826166E-4</v>
      </c>
      <c r="X356" s="2">
        <f t="shared" si="57"/>
        <v>8.6113700038604889E-9</v>
      </c>
      <c r="Y356" s="2">
        <v>1.7070848576068974E-3</v>
      </c>
      <c r="Z356" s="2">
        <f t="shared" si="58"/>
        <v>4.296121414774284E-8</v>
      </c>
      <c r="AA356" s="2">
        <v>94.439764318123252</v>
      </c>
      <c r="AB356" s="2">
        <f t="shared" si="59"/>
        <v>2.3767107539229004E-3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1.5682159704907936E-4</v>
      </c>
      <c r="J357" s="2">
        <v>4.0086654959283574E-5</v>
      </c>
      <c r="K357" s="2">
        <v>3.3972065149277097E-3</v>
      </c>
      <c r="L357" s="2">
        <v>0.99640588523306506</v>
      </c>
      <c r="M357" s="2">
        <v>6.188916870718142E-5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3.358147276072309E-4</v>
      </c>
      <c r="X357" s="2">
        <f t="shared" si="57"/>
        <v>8.2014820925685415E-9</v>
      </c>
      <c r="Y357" s="2">
        <v>1.6753516657355867E-3</v>
      </c>
      <c r="Z357" s="2">
        <f t="shared" si="58"/>
        <v>4.0916510074436135E-8</v>
      </c>
      <c r="AA357" s="2">
        <v>92.679605576494865</v>
      </c>
      <c r="AB357" s="2">
        <f t="shared" si="59"/>
        <v>2.2634806129496598E-3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1.5307355758139649E-4</v>
      </c>
      <c r="J358" s="2">
        <v>3.9128583062670006E-5</v>
      </c>
      <c r="K358" s="2">
        <v>3.3340544400310931E-3</v>
      </c>
      <c r="L358" s="2">
        <v>0.99647374341932593</v>
      </c>
      <c r="M358" s="2">
        <v>6.0738027633628703E-5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3.2956855991540758E-4</v>
      </c>
      <c r="X358" s="2">
        <f t="shared" si="57"/>
        <v>7.8110522341543037E-9</v>
      </c>
      <c r="Y358" s="2">
        <v>1.6441973755814733E-3</v>
      </c>
      <c r="Z358" s="2">
        <f t="shared" si="58"/>
        <v>3.8968861554096001E-8</v>
      </c>
      <c r="AA358" s="2">
        <v>90.951674325005015</v>
      </c>
      <c r="AB358" s="2">
        <f t="shared" si="59"/>
        <v>2.1556312262272686E-3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1.4941509633581852E-4</v>
      </c>
      <c r="J359" s="2">
        <v>3.8193409104535294E-5</v>
      </c>
      <c r="K359" s="2">
        <v>3.2720544607192682E-3</v>
      </c>
      <c r="L359" s="2">
        <v>0.99654033703384148</v>
      </c>
      <c r="M359" s="2">
        <v>5.9607903795850999E-5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3.2343643313662728E-4</v>
      </c>
      <c r="X359" s="2">
        <f t="shared" si="57"/>
        <v>7.4391595321554469E-9</v>
      </c>
      <c r="Y359" s="2">
        <v>1.613611706159778E-3</v>
      </c>
      <c r="Z359" s="2">
        <f t="shared" si="58"/>
        <v>3.7113675749711803E-8</v>
      </c>
      <c r="AA359" s="2">
        <v>89.255395177764441</v>
      </c>
      <c r="AB359" s="2">
        <f t="shared" si="59"/>
        <v>2.0529076375031766E-3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1.4584407239095318E-4</v>
      </c>
      <c r="J360" s="2">
        <v>3.728058582366821E-5</v>
      </c>
      <c r="K360" s="2">
        <v>3.2111861157160687E-3</v>
      </c>
      <c r="L360" s="2">
        <v>0.9966056892260704</v>
      </c>
      <c r="M360" s="2">
        <v>5.8498423492277868E-5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3.1741631954142294E-4</v>
      </c>
      <c r="X360" s="2">
        <f t="shared" si="57"/>
        <v>7.0849265213827594E-9</v>
      </c>
      <c r="Y360" s="2">
        <v>1.5835845518121453E-3</v>
      </c>
      <c r="Z360" s="2">
        <f t="shared" si="58"/>
        <v>3.5346576402231074E-8</v>
      </c>
      <c r="AA360" s="2">
        <v>87.590202642294457</v>
      </c>
      <c r="AB360" s="2">
        <f t="shared" si="59"/>
        <v>1.9550669310583373E-3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1.4235839599347448E-4</v>
      </c>
      <c r="J361" s="2">
        <v>3.6389579038411986E-5</v>
      </c>
      <c r="K361" s="2">
        <v>3.1514292926989899E-3</v>
      </c>
      <c r="L361" s="2">
        <v>0.99666982273227023</v>
      </c>
      <c r="M361" s="2">
        <v>5.7409219406149687E-5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3.1150622604473368E-4</v>
      </c>
      <c r="X361" s="2">
        <f t="shared" si="57"/>
        <v>6.7475171278918943E-9</v>
      </c>
      <c r="Y361" s="2">
        <v>1.5541059794101407E-3</v>
      </c>
      <c r="Z361" s="2">
        <f t="shared" si="58"/>
        <v>3.3663393659179209E-8</v>
      </c>
      <c r="AA361" s="2">
        <v>85.955540959474263</v>
      </c>
      <c r="AB361" s="2">
        <f t="shared" si="59"/>
        <v>1.8618776652572497E-3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1.3895602733520488E-4</v>
      </c>
      <c r="J362" s="2">
        <v>3.5519867334062688E-5</v>
      </c>
      <c r="K362" s="2">
        <v>3.0927642227327867E-3</v>
      </c>
      <c r="L362" s="2">
        <v>0.99673275988259902</v>
      </c>
      <c r="M362" s="2">
        <v>5.6339930503347866E-5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3.057041936515249E-4</v>
      </c>
      <c r="X362" s="2">
        <f t="shared" si="57"/>
        <v>6.4261347243267323E-9</v>
      </c>
      <c r="Y362" s="2">
        <v>1.5251662255979833E-3</v>
      </c>
      <c r="Z362" s="2">
        <f t="shared" si="58"/>
        <v>3.20601543787054E-8</v>
      </c>
      <c r="AA362" s="2">
        <v>84.350863945800654</v>
      </c>
      <c r="AB362" s="2">
        <f t="shared" si="59"/>
        <v>1.7731193326283163E-3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1.3563497535942521E-4</v>
      </c>
      <c r="J363" s="2">
        <v>3.4670941757738767E-5</v>
      </c>
      <c r="K363" s="2">
        <v>3.0351714747811859E-3</v>
      </c>
      <c r="L363" s="2">
        <v>0.99679452260810275</v>
      </c>
      <c r="M363" s="2">
        <v>5.5290201931668375E-5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3.0000829691023982E-4</v>
      </c>
      <c r="X363" s="2">
        <f t="shared" si="57"/>
        <v>6.1200202762003274E-9</v>
      </c>
      <c r="Y363" s="2">
        <v>1.4967556940741276E-3</v>
      </c>
      <c r="Z363" s="2">
        <f t="shared" si="58"/>
        <v>3.053307288695622E-8</v>
      </c>
      <c r="AA363" s="2">
        <v>82.775634837934689</v>
      </c>
      <c r="AB363" s="2">
        <f t="shared" si="59"/>
        <v>1.6885818452383732E-3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1.3239329659571372E-4</v>
      </c>
      <c r="J364" s="2">
        <v>3.3842305520543264E-5</v>
      </c>
      <c r="K364" s="2">
        <v>2.9786319502959359E-3</v>
      </c>
      <c r="L364" s="2">
        <v>0.99685513244758894</v>
      </c>
      <c r="M364" s="2">
        <v>5.4259684921523933E-5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2.9441664337400293E-4</v>
      </c>
      <c r="X364" s="2">
        <f t="shared" si="57"/>
        <v>5.8284505748845482E-9</v>
      </c>
      <c r="Y364" s="2">
        <v>1.4688649529112964E-3</v>
      </c>
      <c r="Z364" s="2">
        <f t="shared" si="58"/>
        <v>2.9078542167699909E-8</v>
      </c>
      <c r="AA364" s="2">
        <v>81.229326139510391</v>
      </c>
      <c r="AB364" s="2">
        <f t="shared" si="59"/>
        <v>1.6080650441826169E-3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1.2922909402263266E-4</v>
      </c>
      <c r="J365" s="2">
        <v>3.3033473706844279E-5</v>
      </c>
      <c r="K365" s="2">
        <v>2.9231268778824129E-3</v>
      </c>
      <c r="L365" s="2">
        <v>0.99691461055438924</v>
      </c>
      <c r="M365" s="2">
        <v>5.3248036688060029E-5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2.8892737306949491E-4</v>
      </c>
      <c r="X365" s="2">
        <f t="shared" si="57"/>
        <v>5.5507365532745226E-9</v>
      </c>
      <c r="Y365" s="2">
        <v>1.4414847319145733E-3</v>
      </c>
      <c r="Z365" s="2">
        <f t="shared" si="58"/>
        <v>2.769312546409653E-8</v>
      </c>
      <c r="AA365" s="2">
        <v>79.711419470179919</v>
      </c>
      <c r="AB365" s="2">
        <f t="shared" si="59"/>
        <v>1.5313782320656173E-3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1.2614051595759648E-4</v>
      </c>
      <c r="J366" s="2">
        <v>3.2243972990503728E-5</v>
      </c>
      <c r="K366" s="2">
        <v>2.8686378080409933E-3</v>
      </c>
      <c r="L366" s="2">
        <v>0.99697297770301208</v>
      </c>
      <c r="M366" s="2">
        <v>5.2254920334669942E-5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2.8353865797341898E-4</v>
      </c>
      <c r="X366" s="2">
        <f t="shared" si="57"/>
        <v>5.2862216802805094E-9</v>
      </c>
      <c r="Y366" s="2">
        <v>1.4146059200171618E-3</v>
      </c>
      <c r="Z366" s="2">
        <f t="shared" si="58"/>
        <v>2.6373548273438302E-8</v>
      </c>
      <c r="AA366" s="2">
        <v>78.221405416870084</v>
      </c>
      <c r="AB366" s="2">
        <f t="shared" si="59"/>
        <v>1.4583397274012422E-3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1.2312575497327243E-4</v>
      </c>
      <c r="J367" s="2">
        <v>3.1473341357888186E-5</v>
      </c>
      <c r="K367" s="2">
        <v>2.8151466079834125E-3</v>
      </c>
      <c r="L367" s="2">
        <v>0.99703025429568659</v>
      </c>
      <c r="M367" s="2">
        <v>5.1280004757894081E-5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2.7824870149647824E-4</v>
      </c>
      <c r="X367" s="2">
        <f t="shared" si="57"/>
        <v>5.034280430477965E-9</v>
      </c>
      <c r="Y367" s="2">
        <v>1.3882195627134106E-3</v>
      </c>
      <c r="Z367" s="2">
        <f t="shared" si="58"/>
        <v>2.5116690716571973E-8</v>
      </c>
      <c r="AA367" s="2">
        <v>76.758783387224881</v>
      </c>
      <c r="AB367" s="2">
        <f t="shared" si="59"/>
        <v>1.3887764399090801E-3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1.2018304683987898E-4</v>
      </c>
      <c r="J368" s="2">
        <v>3.0721127837499775E-5</v>
      </c>
      <c r="K368" s="2">
        <v>2.7626354565233146E-3</v>
      </c>
      <c r="L368" s="2">
        <v>0.99708646036880044</v>
      </c>
      <c r="M368" s="2">
        <v>5.032296455368866E-5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2.7305573797478341E-4</v>
      </c>
      <c r="X368" s="2">
        <f t="shared" si="57"/>
        <v>4.7943168254160035E-9</v>
      </c>
      <c r="Y368" s="2">
        <v>1.3623168595287118E-3</v>
      </c>
      <c r="Z368" s="2">
        <f t="shared" si="58"/>
        <v>2.3919580264559624E-8</v>
      </c>
      <c r="AA368" s="2">
        <v>75.32306146520925</v>
      </c>
      <c r="AB368" s="2">
        <f t="shared" si="59"/>
        <v>1.3225234657322823E-3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1.1731066949276351E-4</v>
      </c>
      <c r="J369" s="2">
        <v>2.9986892236068906E-5</v>
      </c>
      <c r="K369" s="2">
        <v>2.7110868390402111E-3</v>
      </c>
      <c r="L369" s="2">
        <v>0.99714161559923209</v>
      </c>
      <c r="M369" s="2">
        <v>4.9383479925048966E-5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2.6795803216861038E-4</v>
      </c>
      <c r="X369" s="2">
        <f t="shared" si="57"/>
        <v>4.5657630432464151E-9</v>
      </c>
      <c r="Y369" s="2">
        <v>1.3368891615258758E-3</v>
      </c>
      <c r="Z369" s="2">
        <f t="shared" si="58"/>
        <v>2.2779384805941141E-8</v>
      </c>
      <c r="AA369" s="2">
        <v>73.913756268848331</v>
      </c>
      <c r="AB369" s="2">
        <f t="shared" si="59"/>
        <v>1.2594237016469759E-3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1.1450694202465482E-4</v>
      </c>
      <c r="J370" s="2">
        <v>2.9270204880954388E-5</v>
      </c>
      <c r="K370" s="2">
        <v>2.6604835425160529E-3</v>
      </c>
      <c r="L370" s="2">
        <v>0.99719573931057948</v>
      </c>
      <c r="M370" s="2">
        <v>4.8461236590972341E-5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2.6295387876842762E-4</v>
      </c>
      <c r="X370" s="2">
        <f t="shared" si="57"/>
        <v>4.3480780934902221E-9</v>
      </c>
      <c r="Y370" s="2">
        <v>1.3119279688475853E-3</v>
      </c>
      <c r="Z370" s="2">
        <f t="shared" si="58"/>
        <v>2.1693406038733134E-8</v>
      </c>
      <c r="AA370" s="2">
        <v>72.530392810077998</v>
      </c>
      <c r="AB370" s="2">
        <f t="shared" si="59"/>
        <v>1.1993274773766391E-3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1.1177022370200081E-4</v>
      </c>
      <c r="J371" s="2">
        <v>2.8570646368700194E-5</v>
      </c>
      <c r="K371" s="2">
        <v>2.6108086506436289E-3</v>
      </c>
      <c r="L371" s="2">
        <v>0.9972488504792868</v>
      </c>
      <c r="M371" s="2">
        <v>4.7555925696746085E-5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2.5804160190811214E-4</v>
      </c>
      <c r="X371" s="2">
        <f t="shared" si="57"/>
        <v>4.1407465539056234E-9</v>
      </c>
      <c r="Y371" s="2">
        <v>1.2874249282945325E-3</v>
      </c>
      <c r="Z371" s="2">
        <f t="shared" si="58"/>
        <v>2.0659073172030989E-8</v>
      </c>
      <c r="AA371" s="2">
        <v>71.172504356681188</v>
      </c>
      <c r="AB371" s="2">
        <f t="shared" si="59"/>
        <v>1.1420922051658361E-3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1.090989130048158E-4</v>
      </c>
      <c r="J372" s="2">
        <v>2.7887807319601713E-5</v>
      </c>
      <c r="K372" s="2">
        <v>2.5620455390059998E-3</v>
      </c>
      <c r="L372" s="2">
        <v>0.99730096774067067</v>
      </c>
      <c r="M372" s="2">
        <v>4.6667243725545428E-5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2.5321955468527433E-4</v>
      </c>
      <c r="X372" s="2">
        <f t="shared" si="57"/>
        <v>3.9432773665623471E-9</v>
      </c>
      <c r="Y372" s="2">
        <v>1.2633718309388409E-3</v>
      </c>
      <c r="Z372" s="2">
        <f t="shared" si="58"/>
        <v>1.9673936922784091E-8</v>
      </c>
      <c r="AA372" s="2">
        <v>69.839632296285259</v>
      </c>
      <c r="AB372" s="2">
        <f t="shared" si="59"/>
        <v>1.0875820458071193E-3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1.0649144668947546E-4</v>
      </c>
      <c r="J373" s="2">
        <v>2.7221288138137887E-5</v>
      </c>
      <c r="K373" s="2">
        <v>2.5141778703261777E-3</v>
      </c>
      <c r="L373" s="2">
        <v>0.99735210939484731</v>
      </c>
      <c r="M373" s="2">
        <v>4.5794892411326757E-5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2.4848611868861083E-4</v>
      </c>
      <c r="X373" s="2">
        <f t="shared" si="57"/>
        <v>3.755202690361218E-9</v>
      </c>
      <c r="Y373" s="2">
        <v>1.239760609772379E-3</v>
      </c>
      <c r="Z373" s="2">
        <f t="shared" si="58"/>
        <v>1.8735663793981125E-8</v>
      </c>
      <c r="AA373" s="2">
        <v>68.531326002395957</v>
      </c>
      <c r="AB373" s="2">
        <f t="shared" si="59"/>
        <v>1.0356675903522591E-3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1.0394629887391096E-4</v>
      </c>
      <c r="J374" s="2">
        <v>2.6570698779129014E-5</v>
      </c>
      <c r="K374" s="2">
        <v>2.4671895897862648E-3</v>
      </c>
      <c r="L374" s="2">
        <v>0.99740229341256181</v>
      </c>
      <c r="M374" s="2">
        <v>4.4938578653001399E-5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2.4383970353220581E-4</v>
      </c>
      <c r="X374" s="2">
        <f t="shared" si="57"/>
        <v>3.5760768073658384E-9</v>
      </c>
      <c r="Y374" s="2">
        <v>1.216583337389569E-3</v>
      </c>
      <c r="Z374" s="2">
        <f t="shared" si="58"/>
        <v>1.7842030621120527E-8</v>
      </c>
      <c r="AA374" s="2">
        <v>67.247142702443028</v>
      </c>
      <c r="AB374" s="2">
        <f t="shared" si="59"/>
        <v>9.8622555677469977E-4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1.0146198014466699E-4</v>
      </c>
      <c r="J375" s="2">
        <v>2.593565851948339E-5</v>
      </c>
      <c r="K375" s="2">
        <v>2.4210649204152602E-3</v>
      </c>
      <c r="L375" s="2">
        <v>0.99745153744092174</v>
      </c>
      <c r="M375" s="2">
        <v>4.4098014429875179E-5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2.3927874639670044E-4</v>
      </c>
      <c r="X375" s="2">
        <f t="shared" si="57"/>
        <v>3.4054750804354942E-9</v>
      </c>
      <c r="Y375" s="2">
        <v>1.1938322237042955E-3</v>
      </c>
      <c r="Z375" s="2">
        <f t="shared" si="58"/>
        <v>1.6990919374450271E-8</v>
      </c>
      <c r="AA375" s="2">
        <v>65.98664734781309</v>
      </c>
      <c r="AB375" s="2">
        <f t="shared" si="59"/>
        <v>9.3913850088426045E-4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9.9037036685301167E-5</v>
      </c>
      <c r="J376" s="2">
        <v>2.5315795735399214E-5</v>
      </c>
      <c r="K376" s="2">
        <v>2.375788358544754E-3</v>
      </c>
      <c r="L376" s="2">
        <v>0.99749985880903569</v>
      </c>
      <c r="M376" s="2">
        <v>4.3272916718339018E-5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2.3480171157725044E-4</v>
      </c>
      <c r="X376" s="2">
        <f t="shared" si="57"/>
        <v>3.2429929597647301E-9</v>
      </c>
      <c r="Y376" s="2">
        <v>1.1714996137005215E-3</v>
      </c>
      <c r="Z376" s="2">
        <f t="shared" si="58"/>
        <v>1.6180312205040958E-8</v>
      </c>
      <c r="AA376" s="2">
        <v>64.749412485845355</v>
      </c>
      <c r="AB376" s="2">
        <f t="shared" si="59"/>
        <v>8.9429454082754563E-4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9.6670049425614637E-5</v>
      </c>
      <c r="J377" s="2">
        <v>2.4710747684891358E-5</v>
      </c>
      <c r="K377" s="2">
        <v>2.3313446693317206E-3</v>
      </c>
      <c r="L377" s="2">
        <v>0.99754727453355896</v>
      </c>
      <c r="M377" s="2">
        <v>4.2463007409796013E-5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2.3040709003819317E-4</v>
      </c>
      <c r="X377" s="2">
        <f t="shared" si="57"/>
        <v>3.0882450360461526E-9</v>
      </c>
      <c r="Y377" s="2">
        <v>1.1495779852162189E-3</v>
      </c>
      <c r="Z377" s="2">
        <f t="shared" si="58"/>
        <v>1.5408286723309746E-8</v>
      </c>
      <c r="AA377" s="2">
        <v>63.535018133765945</v>
      </c>
      <c r="AB377" s="2">
        <f t="shared" si="59"/>
        <v>8.5158709453854117E-4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9.4359633211216163E-5</v>
      </c>
      <c r="J378" s="2">
        <v>2.4120160295515772E-5</v>
      </c>
      <c r="K378" s="2">
        <v>2.2877188823476301E-3</v>
      </c>
      <c r="L378" s="2">
        <v>0.99759380132414688</v>
      </c>
      <c r="M378" s="2">
        <v>4.1668013229810302E-5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2.2609339897434379E-4</v>
      </c>
      <c r="X378" s="2">
        <f t="shared" si="57"/>
        <v>2.9408641380791567E-9</v>
      </c>
      <c r="Y378" s="2">
        <v>1.1280599467602217E-3</v>
      </c>
      <c r="Z378" s="2">
        <f t="shared" si="58"/>
        <v>1.4673011499141877E-8</v>
      </c>
      <c r="AA378" s="2">
        <v>62.343051654536701</v>
      </c>
      <c r="AB378" s="2">
        <f t="shared" si="59"/>
        <v>8.1091462953347172E-4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9.2104435992933567E-5</v>
      </c>
      <c r="J379" s="2">
        <v>2.3543687957167262E-5</v>
      </c>
      <c r="K379" s="2">
        <v>2.2448962872331012E-3</v>
      </c>
      <c r="L379" s="2">
        <v>0.99763945558881806</v>
      </c>
      <c r="M379" s="2">
        <v>4.0887665658463182E-5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2.2185918137884245E-4</v>
      </c>
      <c r="X379" s="2">
        <f t="shared" si="57"/>
        <v>2.8005004727482309E-9</v>
      </c>
      <c r="Y379" s="2">
        <v>1.1069382353616124E-3</v>
      </c>
      <c r="Z379" s="2">
        <f t="shared" si="58"/>
        <v>1.3972741773259409E-8</v>
      </c>
      <c r="AA379" s="2">
        <v>61.173107634594274</v>
      </c>
      <c r="AB379" s="2">
        <f t="shared" si="59"/>
        <v>7.7218042447215634E-4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8.9903138035598342E-5</v>
      </c>
      <c r="J380" s="2">
        <v>2.2980993319829419E-5</v>
      </c>
      <c r="K380" s="2">
        <v>2.2028624294173158E-3</v>
      </c>
      <c r="L380" s="2">
        <v>0.99768425343922851</v>
      </c>
      <c r="M380" s="2">
        <v>4.012170085190201E-5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2.1770300561747345E-4</v>
      </c>
      <c r="X380" s="2">
        <f t="shared" si="57"/>
        <v>2.6668208053909457E-9</v>
      </c>
      <c r="Y380" s="2">
        <v>1.086205714451253E-3</v>
      </c>
      <c r="Z380" s="2">
        <f t="shared" si="58"/>
        <v>1.3305815369967678E-8</v>
      </c>
      <c r="AA380" s="2">
        <v>60.024787763455997</v>
      </c>
      <c r="AB380" s="2">
        <f t="shared" si="59"/>
        <v>7.35292341934999E-4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8.7754451145740259E-5</v>
      </c>
      <c r="J381" s="2">
        <v>2.2431747096158324E-5</v>
      </c>
      <c r="K381" s="2">
        <v>2.1616031059014233E-3</v>
      </c>
      <c r="L381" s="2">
        <v>0.99772821069585793</v>
      </c>
      <c r="M381" s="2">
        <v>3.9369859565067448E-5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2.1362346500937795E-4</v>
      </c>
      <c r="X381" s="2">
        <f t="shared" si="57"/>
        <v>2.5395076786678522E-9</v>
      </c>
      <c r="Y381" s="2">
        <v>1.0658553717750729E-3</v>
      </c>
      <c r="Z381" s="2">
        <f t="shared" si="58"/>
        <v>1.2670648801868985E-8</v>
      </c>
      <c r="AA381" s="2">
        <v>58.897700715168448</v>
      </c>
      <c r="AB381" s="2">
        <f t="shared" si="59"/>
        <v>7.0016261189043648E-4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8.5657117917740117E-5</v>
      </c>
      <c r="J382" s="2">
        <v>2.1895627868784497E-5</v>
      </c>
      <c r="K382" s="2">
        <v>2.1211043611051618E-3</v>
      </c>
      <c r="L382" s="2">
        <v>0.99777134289310954</v>
      </c>
      <c r="M382" s="2">
        <v>3.8631887075584643E-5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2.0961917741408277E-4</v>
      </c>
      <c r="X382" s="2">
        <f t="shared" si="57"/>
        <v>2.4182586681341473E-9</v>
      </c>
      <c r="Y382" s="2">
        <v>1.0458803173387298E-3</v>
      </c>
      <c r="Z382" s="2">
        <f t="shared" si="58"/>
        <v>1.2065733557569802E-8</v>
      </c>
      <c r="AA382" s="2">
        <v>57.791462031575399</v>
      </c>
      <c r="AB382" s="2">
        <f t="shared" si="59"/>
        <v>6.6670762535209519E-4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8.3609910997999455E-5</v>
      </c>
      <c r="J383" s="2">
        <v>2.1372321902220352E-5</v>
      </c>
      <c r="K383" s="2">
        <v>2.0813524827759332E-3</v>
      </c>
      <c r="L383" s="2">
        <v>0.99781366528432502</v>
      </c>
      <c r="M383" s="2">
        <v>3.7907533108804133E-5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2.0568878482476709E-4</v>
      </c>
      <c r="X383" s="2">
        <f t="shared" si="57"/>
        <v>2.3027856727966294E-9</v>
      </c>
      <c r="Y383" s="2">
        <v>1.026273781383259E-3</v>
      </c>
      <c r="Z383" s="2">
        <f t="shared" si="58"/>
        <v>1.1489632563824764E-8</v>
      </c>
      <c r="AA383" s="2">
        <v>56.705694007381723</v>
      </c>
      <c r="AB383" s="2">
        <f t="shared" si="59"/>
        <v>6.3484773774824196E-4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8.161163236669666E-5</v>
      </c>
      <c r="J384" s="2">
        <v>2.0861522959263055E-5</v>
      </c>
      <c r="K384" s="2">
        <v>2.0423339979595621E-3</v>
      </c>
      <c r="L384" s="2">
        <v>0.99785519284671564</v>
      </c>
      <c r="M384" s="2">
        <v>3.7196551763978095E-5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2.0183095296769007E-4</v>
      </c>
      <c r="X384" s="2">
        <f t="shared" si="57"/>
        <v>2.192814239019486E-9</v>
      </c>
      <c r="Y384" s="2">
        <v>1.0070291123913293E-3</v>
      </c>
      <c r="Z384" s="2">
        <f t="shared" si="58"/>
        <v>1.0940976813959569E-8</v>
      </c>
      <c r="AA384" s="2">
        <v>55.640025576989785</v>
      </c>
      <c r="AB384" s="2">
        <f t="shared" si="59"/>
        <v>6.0450708154840443E-4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7.9661112636708996E-5</v>
      </c>
      <c r="J385" s="2">
        <v>2.0362932121785359E-5</v>
      </c>
      <c r="K385" s="2">
        <v>2.0040356690319882E-3</v>
      </c>
      <c r="L385" s="2">
        <v>0.99789594028621065</v>
      </c>
      <c r="M385" s="2">
        <v>3.6498701441558004E-5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1.9804437090770307E-4</v>
      </c>
      <c r="X385" s="2">
        <f t="shared" si="57"/>
        <v>2.0880829162183448E-9</v>
      </c>
      <c r="Y385" s="2">
        <v>9.8813977512372743E-4</v>
      </c>
      <c r="Z385" s="2">
        <f t="shared" si="58"/>
        <v>1.0418462154792999E-8</v>
      </c>
      <c r="AA385" s="2">
        <v>54.594092203085665</v>
      </c>
      <c r="AB385" s="2">
        <f t="shared" si="59"/>
        <v>5.756133877131991E-4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7.7757210369290599E-5</v>
      </c>
      <c r="J386" s="2">
        <v>1.9876257615809545E-5</v>
      </c>
      <c r="K386" s="2">
        <v>1.9664444897911242E-3</v>
      </c>
      <c r="L386" s="2">
        <v>0.99793592204222492</v>
      </c>
      <c r="M386" s="2">
        <v>3.5813744771599492E-5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1.9432775065976972E-4</v>
      </c>
      <c r="X386" s="2">
        <f t="shared" si="57"/>
        <v>1.9883426428548621E-9</v>
      </c>
      <c r="Y386" s="2">
        <v>9.6959934868569243E-4</v>
      </c>
      <c r="Z386" s="2">
        <f t="shared" si="58"/>
        <v>9.9208462246415588E-9</v>
      </c>
      <c r="AA386" s="2">
        <v>53.567535766951892</v>
      </c>
      <c r="AB386" s="2">
        <f t="shared" si="59"/>
        <v>5.4809781555369792E-4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7.5898811406105619E-5</v>
      </c>
      <c r="J387" s="2">
        <v>1.94012146407621E-5</v>
      </c>
      <c r="K387" s="2">
        <v>1.9295476816081391E-3</v>
      </c>
      <c r="L387" s="2">
        <v>0.99797515229234612</v>
      </c>
      <c r="M387" s="2">
        <v>3.5141448543260417E-5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1.9067982680641768E-4</v>
      </c>
      <c r="X387" s="2">
        <f t="shared" ref="X387:X450" si="68">W387*Q387</f>
        <v>1.8933561613132626E-9</v>
      </c>
      <c r="Y387" s="2">
        <v>9.5140152462272465E-4</v>
      </c>
      <c r="Z387" s="2">
        <f t="shared" ref="Z387:Z450" si="69">Y387*Q387</f>
        <v>9.4469455353346272E-9</v>
      </c>
      <c r="AA387" s="2">
        <v>52.560004460484159</v>
      </c>
      <c r="AB387" s="2">
        <f t="shared" ref="AB387:AB450" si="70">AA387*S387</f>
        <v>5.2189479060592953E-4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7.4084828217225871E-5</v>
      </c>
      <c r="J388" s="2">
        <v>1.8937525202809203E-5</v>
      </c>
      <c r="K388" s="2">
        <v>1.893332689637412E-3</v>
      </c>
      <c r="L388" s="2">
        <v>0.99801364495694367</v>
      </c>
      <c r="M388" s="2">
        <v>3.4481583635378284E-5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1.8709935612104723E-4</v>
      </c>
      <c r="X388" s="2">
        <f t="shared" si="68"/>
        <v>1.8028974603062972E-9</v>
      </c>
      <c r="Y388" s="2">
        <v>9.3354010504549656E-4</v>
      </c>
      <c r="Z388" s="2">
        <f t="shared" si="69"/>
        <v>8.9956326914973628E-9</v>
      </c>
      <c r="AA388" s="2">
        <v>51.571152679889522</v>
      </c>
      <c r="AB388" s="2">
        <f t="shared" si="70"/>
        <v>4.9694185014451716E-4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7.2314199264711339E-5</v>
      </c>
      <c r="J389" s="2">
        <v>1.8484917952175513E-5</v>
      </c>
      <c r="K389" s="2">
        <v>1.8577871790844184E-3</v>
      </c>
      <c r="L389" s="2">
        <v>0.99805141370369976</v>
      </c>
      <c r="M389" s="2">
        <v>3.3833924948113353E-5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1.8358511719702221E-4</v>
      </c>
      <c r="X389" s="2">
        <f t="shared" si="68"/>
        <v>1.7167512435212037E-9</v>
      </c>
      <c r="Y389" s="2">
        <v>9.1600900078349552E-4</v>
      </c>
      <c r="Z389" s="2">
        <f t="shared" si="69"/>
        <v>8.5658337406731163E-9</v>
      </c>
      <c r="AA389" s="2">
        <v>50.600640921043528</v>
      </c>
      <c r="AB389" s="2">
        <f t="shared" si="70"/>
        <v>4.7317949597703234E-4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7.0585888381401079E-5</v>
      </c>
      <c r="J390" s="2">
        <v>1.8043128024351025E-5</v>
      </c>
      <c r="K390" s="2">
        <v>1.8228990315308075E-3</v>
      </c>
      <c r="L390" s="2">
        <v>0.99808847195206452</v>
      </c>
      <c r="M390" s="2">
        <v>3.3198251335643415E-5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1.8013591008246734E-4</v>
      </c>
      <c r="X390" s="2">
        <f t="shared" si="68"/>
        <v>1.6347124232762166E-9</v>
      </c>
      <c r="Y390" s="2">
        <v>8.9880222956702986E-4</v>
      </c>
      <c r="Z390" s="2">
        <f t="shared" si="69"/>
        <v>8.1565256481561003E-9</v>
      </c>
      <c r="AA390" s="2">
        <v>49.648135676484223</v>
      </c>
      <c r="AB390" s="2">
        <f t="shared" si="70"/>
        <v>4.5055105417734955E-4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6.889888416455108E-5</v>
      </c>
      <c r="J391" s="2">
        <v>1.7611896885093098E-5</v>
      </c>
      <c r="K391" s="2">
        <v>1.7886563413159395E-3</v>
      </c>
      <c r="L391" s="2">
        <v>0.99812483287763554</v>
      </c>
      <c r="M391" s="2">
        <v>3.257434553989689E-5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1.7675055592069976E-4</v>
      </c>
      <c r="X391" s="2">
        <f t="shared" si="68"/>
        <v>1.5565856380155107E-9</v>
      </c>
      <c r="Y391" s="2">
        <v>8.8191391423723074E-4</v>
      </c>
      <c r="Z391" s="2">
        <f t="shared" si="69"/>
        <v>7.766733890690675E-9</v>
      </c>
      <c r="AA391" s="2">
        <v>48.713309334020963</v>
      </c>
      <c r="AB391" s="2">
        <f t="shared" si="70"/>
        <v>4.2900254143225417E-4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6.7252199383964199E-5</v>
      </c>
      <c r="J392" s="2">
        <v>1.7190972179132915E-5</v>
      </c>
      <c r="K392" s="2">
        <v>1.7550474119741545E-3</v>
      </c>
      <c r="L392" s="2">
        <v>0.99816050941646384</v>
      </c>
      <c r="M392" s="2">
        <v>3.1961994125310644E-5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1.7342789659622056E-4</v>
      </c>
      <c r="X392" s="2">
        <f t="shared" si="68"/>
        <v>1.4821847925251779E-9</v>
      </c>
      <c r="Y392" s="2">
        <v>8.653382809836902E-4</v>
      </c>
      <c r="Z392" s="2">
        <f t="shared" si="69"/>
        <v>7.3955301634665381E-9</v>
      </c>
      <c r="AA392" s="2">
        <v>47.79584007693623</v>
      </c>
      <c r="AB392" s="2">
        <f t="shared" si="70"/>
        <v>4.0848253769079125E-4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6.5644870404265763E-5</v>
      </c>
      <c r="J393" s="2">
        <v>1.6780107582497905E-5</v>
      </c>
      <c r="K393" s="2">
        <v>1.7220607527270485E-3</v>
      </c>
      <c r="L393" s="2">
        <v>0.99819551426928732</v>
      </c>
      <c r="M393" s="2">
        <v>3.1360987414599031E-5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1.7016679438619332E-4</v>
      </c>
      <c r="X393" s="2">
        <f t="shared" si="68"/>
        <v>1.41133261980487E-9</v>
      </c>
      <c r="Y393" s="2">
        <v>8.4906965760937151E-4</v>
      </c>
      <c r="Z393" s="2">
        <f t="shared" si="69"/>
        <v>7.0420301950983055E-9</v>
      </c>
      <c r="AA393" s="2">
        <v>46.89541178575881</v>
      </c>
      <c r="AB393" s="2">
        <f t="shared" si="70"/>
        <v>3.8894206482033343E-4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6.4075956620986824E-5</v>
      </c>
      <c r="J394" s="2">
        <v>1.6379062658363612E-5</v>
      </c>
      <c r="K394" s="2">
        <v>1.689685075030041E-3</v>
      </c>
      <c r="L394" s="2">
        <v>0.9982298599056918</v>
      </c>
      <c r="M394" s="2">
        <v>3.0771119425520946E-5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1.6696613161733799E-4</v>
      </c>
      <c r="X394" s="2">
        <f t="shared" si="68"/>
        <v>1.3438602635794509E-9</v>
      </c>
      <c r="Y394" s="2">
        <v>8.3310247182243633E-4</v>
      </c>
      <c r="Z394" s="2">
        <f t="shared" si="69"/>
        <v>6.7053916655258569E-9</v>
      </c>
      <c r="AA394" s="2">
        <v>46.011713941586898</v>
      </c>
      <c r="AB394" s="2">
        <f t="shared" si="70"/>
        <v>3.7033447098718322E-4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6.2544539910125034E-5</v>
      </c>
      <c r="J395" s="2">
        <v>1.5987602716350747E-5</v>
      </c>
      <c r="K395" s="2">
        <v>1.6579092891725192E-3</v>
      </c>
      <c r="L395" s="2">
        <v>0.99826355856820215</v>
      </c>
      <c r="M395" s="2">
        <v>3.0192187808631631E-5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1.6382481032816803E-4</v>
      </c>
      <c r="X395" s="2">
        <f t="shared" si="68"/>
        <v>1.279606880482484E-9</v>
      </c>
      <c r="Y395" s="2">
        <v>8.1743124955463225E-4</v>
      </c>
      <c r="Z395" s="2">
        <f t="shared" si="69"/>
        <v>6.3848122220084408E-9</v>
      </c>
      <c r="AA395" s="2">
        <v>45.144441530939886</v>
      </c>
      <c r="AB395" s="2">
        <f t="shared" si="70"/>
        <v>3.5261532049274348E-4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6.1049724090860992E-5</v>
      </c>
      <c r="J396" s="2">
        <v>1.5605498675185019E-5</v>
      </c>
      <c r="K396" s="2">
        <v>1.6267225009308538E-3</v>
      </c>
      <c r="L396" s="2">
        <v>0.99829662227630422</v>
      </c>
      <c r="M396" s="2">
        <v>2.9623993786006081E-5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1.6074175193649966E-4</v>
      </c>
      <c r="X396" s="2">
        <f t="shared" si="68"/>
        <v>1.2184192609884321E-9</v>
      </c>
      <c r="Y396" s="2">
        <v>8.0205061330588818E-4</v>
      </c>
      <c r="Z396" s="2">
        <f t="shared" si="69"/>
        <v>6.0795275886101519E-9</v>
      </c>
      <c r="AA396" s="2">
        <v>44.293294952117733</v>
      </c>
      <c r="AB396" s="2">
        <f t="shared" si="70"/>
        <v>3.3574228880883225E-4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5.9590634401115737E-5</v>
      </c>
      <c r="J397" s="2">
        <v>1.5232526928639413E-5</v>
      </c>
      <c r="K397" s="2">
        <v>1.5961140082735826E-3</v>
      </c>
      <c r="L397" s="2">
        <v>0.9983290628303978</v>
      </c>
      <c r="M397" s="2">
        <v>2.9066342090921169E-5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1.577158969121629E-4</v>
      </c>
      <c r="X397" s="2">
        <f t="shared" si="68"/>
        <v>1.1601514682136936E-9</v>
      </c>
      <c r="Y397" s="2">
        <v>7.869552805147695E-4</v>
      </c>
      <c r="Z397" s="2">
        <f t="shared" si="69"/>
        <v>5.7888097647899194E-9</v>
      </c>
      <c r="AA397" s="2">
        <v>43.457979923047191</v>
      </c>
      <c r="AB397" s="2">
        <f t="shared" si="70"/>
        <v>3.196750625677496E-4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5.8166416985642391E-5</v>
      </c>
      <c r="J398" s="2">
        <v>1.4868469214680443E-5</v>
      </c>
      <c r="K398" s="2">
        <v>1.5660732981180692E-3</v>
      </c>
      <c r="L398" s="2">
        <v>0.99836089181568277</v>
      </c>
      <c r="M398" s="2">
        <v>2.8519040908483404E-5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1.5474620445484402E-4</v>
      </c>
      <c r="X398" s="2">
        <f t="shared" si="68"/>
        <v>1.1046644937475977E-9</v>
      </c>
      <c r="Y398" s="2">
        <v>7.7214006195444498E-4</v>
      </c>
      <c r="Z398" s="2">
        <f t="shared" si="69"/>
        <v>5.5119653089135631E-9</v>
      </c>
      <c r="AA398" s="2">
        <v>42.63820739059404</v>
      </c>
      <c r="AB398" s="2">
        <f t="shared" si="70"/>
        <v>3.0437524427411728E-4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5.6776238396352436E-5</v>
      </c>
      <c r="J399" s="2">
        <v>1.451311248774181E-5</v>
      </c>
      <c r="K399" s="2">
        <v>1.5365900431379431E-3</v>
      </c>
      <c r="L399" s="2">
        <v>0.99839212060597915</v>
      </c>
      <c r="M399" s="2">
        <v>2.7981901817189781E-5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1.5183165217699069E-4</v>
      </c>
      <c r="X399" s="2">
        <f t="shared" si="68"/>
        <v>1.0518259297136933E-9</v>
      </c>
      <c r="Y399" s="2">
        <v>7.5759986015382194E-4</v>
      </c>
      <c r="Z399" s="2">
        <f t="shared" si="69"/>
        <v>5.2483337027008809E-9</v>
      </c>
      <c r="AA399" s="2">
        <v>41.833693441321039</v>
      </c>
      <c r="AB399" s="2">
        <f t="shared" si="70"/>
        <v>2.8980626151642032E-4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5.54192851045842E-5</v>
      </c>
      <c r="J400" s="2">
        <v>1.4166248794050733E-5</v>
      </c>
      <c r="K400" s="2">
        <v>1.5076540986206398E-3</v>
      </c>
      <c r="L400" s="2">
        <v>0.9984227603674819</v>
      </c>
      <c r="M400" s="2">
        <v>2.7454739731408806E-5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1.489712357917104E-4</v>
      </c>
      <c r="X400" s="2">
        <f t="shared" si="68"/>
        <v>1.0015096562990776E-9</v>
      </c>
      <c r="Y400" s="2">
        <v>7.4332966784351013E-4</v>
      </c>
      <c r="Z400" s="2">
        <f t="shared" si="69"/>
        <v>4.9972857928073049E-9</v>
      </c>
      <c r="AA400" s="2">
        <v>41.04415921367125</v>
      </c>
      <c r="AB400" s="2">
        <f t="shared" si="70"/>
        <v>2.7593328046658986E-4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5.4094763025028131E-5</v>
      </c>
      <c r="J401" s="2">
        <v>1.3827675149933971E-5</v>
      </c>
      <c r="K401" s="2">
        <v>1.4792554993743603E-3</v>
      </c>
      <c r="L401" s="2">
        <v>0.99845282206245189</v>
      </c>
      <c r="M401" s="2">
        <v>2.6937372844769307E-5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1.4616396880559422E-4</v>
      </c>
      <c r="X401" s="2">
        <f t="shared" si="68"/>
        <v>9.5359554402509506E-10</v>
      </c>
      <c r="Y401" s="2">
        <v>7.2932456642627388E-4</v>
      </c>
      <c r="Z401" s="2">
        <f t="shared" si="69"/>
        <v>4.7582223059169603E-9</v>
      </c>
      <c r="AA401" s="2">
        <v>40.269330811556728</v>
      </c>
      <c r="AB401" s="2">
        <f t="shared" si="70"/>
        <v>2.6272312346586489E-4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5.2801897051030271E-5</v>
      </c>
      <c r="J402" s="2">
        <v>1.349719342303235E-5</v>
      </c>
      <c r="K402" s="2">
        <v>1.4513844566837776E-3</v>
      </c>
      <c r="L402" s="2">
        <v>0.99848231645284335</v>
      </c>
      <c r="M402" s="2">
        <v>2.6429622574444506E-5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1.434088822163986E-4</v>
      </c>
      <c r="X402" s="2">
        <f t="shared" si="68"/>
        <v>9.0796917006671299E-10</v>
      </c>
      <c r="Y402" s="2">
        <v>7.1557972447164092E-4</v>
      </c>
      <c r="Z402" s="2">
        <f t="shared" si="69"/>
        <v>4.5305724338934141E-9</v>
      </c>
      <c r="AA402" s="2">
        <v>39.508939219332575</v>
      </c>
      <c r="AB402" s="2">
        <f t="shared" si="70"/>
        <v>2.501441905046213E-4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5.1539930601002009E-5</v>
      </c>
      <c r="J403" s="2">
        <v>1.3174610216354236E-5</v>
      </c>
      <c r="K403" s="2">
        <v>1.4240313553138271E-3</v>
      </c>
      <c r="L403" s="2">
        <v>0.99851125410386998</v>
      </c>
      <c r="M403" s="2">
        <v>2.5931313506319029E-5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1.4070502421551789E-4</v>
      </c>
      <c r="X403" s="2">
        <f t="shared" si="68"/>
        <v>8.6452154796032988E-10</v>
      </c>
      <c r="Y403" s="2">
        <v>7.0209039623433402E-4</v>
      </c>
      <c r="Z403" s="2">
        <f t="shared" si="69"/>
        <v>4.3137924856960924E-9</v>
      </c>
      <c r="AA403" s="2">
        <v>38.762720218136998</v>
      </c>
      <c r="AB403" s="2">
        <f t="shared" si="70"/>
        <v>2.3816638441288249E-4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5.0308125175670603E-5</v>
      </c>
      <c r="J404" s="2">
        <v>1.2859736755100172E-5</v>
      </c>
      <c r="K404" s="2">
        <v>1.3971867505609137E-3</v>
      </c>
      <c r="L404" s="2">
        <v>0.9985396453875095</v>
      </c>
      <c r="M404" s="2">
        <v>2.544227334102666E-5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1.3805145989518154E-4</v>
      </c>
      <c r="X404" s="2">
        <f t="shared" si="68"/>
        <v>8.2314887007060465E-10</v>
      </c>
      <c r="Y404" s="2">
        <v>6.8885192019619657E-4</v>
      </c>
      <c r="Z404" s="2">
        <f t="shared" si="69"/>
        <v>4.1073646029241062E-9</v>
      </c>
      <c r="AA404" s="2">
        <v>38.030414303577615</v>
      </c>
      <c r="AB404" s="2">
        <f t="shared" si="70"/>
        <v>2.2676103958680057E-4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4.9105759925911462E-5</v>
      </c>
      <c r="J405" s="2">
        <v>1.2552388776192376E-5</v>
      </c>
      <c r="K405" s="2">
        <v>1.3708413653508885E-3</v>
      </c>
      <c r="L405" s="2">
        <v>0.99856750048594822</v>
      </c>
      <c r="M405" s="2">
        <v>2.49623328408467E-5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1.3544727096031047E-4</v>
      </c>
      <c r="X405" s="2">
        <f t="shared" si="68"/>
        <v>7.8375226221636101E-10</v>
      </c>
      <c r="Y405" s="2">
        <v>6.758597176312886E-4</v>
      </c>
      <c r="Z405" s="2">
        <f t="shared" si="69"/>
        <v>3.9107955359960783E-9</v>
      </c>
      <c r="AA405" s="2">
        <v>37.311766604744889</v>
      </c>
      <c r="AB405" s="2">
        <f t="shared" si="70"/>
        <v>2.1590085408458825E-4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4.7932131230909238E-5</v>
      </c>
      <c r="J406" s="2">
        <v>1.2252386420444497E-5</v>
      </c>
      <c r="K406" s="2">
        <v>1.3449860873831414E-3</v>
      </c>
      <c r="L406" s="2">
        <v>0.99859482939496669</v>
      </c>
      <c r="M406" s="2">
        <v>2.4491325777446974E-5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1.3289155544496688E-4</v>
      </c>
      <c r="X406" s="2">
        <f t="shared" si="68"/>
        <v>7.4623754988373443E-10</v>
      </c>
      <c r="Y406" s="2">
        <v>6.6310929119382854E-4</v>
      </c>
      <c r="Z406" s="2">
        <f t="shared" si="69"/>
        <v>3.7236154781147447E-9</v>
      </c>
      <c r="AA406" s="2">
        <v>36.60652680453375</v>
      </c>
      <c r="AB406" s="2">
        <f t="shared" si="70"/>
        <v>2.0555982493320366E-4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4.6786552286400859E-5</v>
      </c>
      <c r="J407" s="2">
        <v>1.1959554127308524E-5</v>
      </c>
      <c r="K407" s="2">
        <v>1.3196119663201708E-3</v>
      </c>
      <c r="L407" s="2">
        <v>0.99862164192726732</v>
      </c>
      <c r="M407" s="2">
        <v>2.4029088880461615E-5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1.3038342743333406E-4</v>
      </c>
      <c r="X407" s="2">
        <f t="shared" si="68"/>
        <v>7.1051503548146839E-10</v>
      </c>
      <c r="Y407" s="2">
        <v>6.5059622352866197E-4</v>
      </c>
      <c r="Z407" s="2">
        <f t="shared" si="69"/>
        <v>3.5453769542983711E-9</v>
      </c>
      <c r="AA407" s="2">
        <v>35.914449061254352</v>
      </c>
      <c r="AB407" s="2">
        <f t="shared" si="70"/>
        <v>1.9571318649451769E-4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4.5668352702759594E-5</v>
      </c>
      <c r="J408" s="2">
        <v>1.1673720532137232E-5</v>
      </c>
      <c r="K408" s="2">
        <v>1.2947102110219932E-3</v>
      </c>
      <c r="L408" s="2">
        <v>0.99864794771574428</v>
      </c>
      <c r="M408" s="2">
        <v>2.3575461786891844E-5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1.2792201678516171E-4</v>
      </c>
      <c r="X408" s="2">
        <f t="shared" si="68"/>
        <v>6.7649928611879033E-10</v>
      </c>
      <c r="Y408" s="2">
        <v>6.3831617590394234E-4</v>
      </c>
      <c r="Z408" s="2">
        <f t="shared" si="69"/>
        <v>3.3756537628883139E-9</v>
      </c>
      <c r="AA408" s="2">
        <v>35.235291931513537</v>
      </c>
      <c r="AB408" s="2">
        <f t="shared" si="70"/>
        <v>1.863373517467949E-4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4.4576878112684889E-5</v>
      </c>
      <c r="J409" s="2">
        <v>1.1394718365902074E-5</v>
      </c>
      <c r="K409" s="2">
        <v>1.2702721868247627E-3</v>
      </c>
      <c r="L409" s="2">
        <v>0.99867375621669785</v>
      </c>
      <c r="M409" s="2">
        <v>2.3130286991318179E-5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1.255064688656139E-4</v>
      </c>
      <c r="X409" s="2">
        <f t="shared" si="68"/>
        <v>6.4410893141068524E-10</v>
      </c>
      <c r="Y409" s="2">
        <v>6.2626488686570931E-4</v>
      </c>
      <c r="Z409" s="2">
        <f t="shared" si="69"/>
        <v>3.2140399670635943E-9</v>
      </c>
      <c r="AA409" s="2">
        <v>34.568818294348397</v>
      </c>
      <c r="AB409" s="2">
        <f t="shared" si="70"/>
        <v>1.7740985634409262E-4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4.3511489788268425E-5</v>
      </c>
      <c r="J410" s="2">
        <v>1.1122384357307799E-5</v>
      </c>
      <c r="K410" s="2">
        <v>1.2462894128629795E-3</v>
      </c>
      <c r="L410" s="2">
        <v>0.99869907671299263</v>
      </c>
      <c r="M410" s="2">
        <v>2.2693409796912476E-5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1.2313594427945738E-4</v>
      </c>
      <c r="X410" s="2">
        <f t="shared" si="68"/>
        <v>6.1326647083851411E-10</v>
      </c>
      <c r="Y410" s="2">
        <v>6.1443817091405442E-4</v>
      </c>
      <c r="Z410" s="2">
        <f t="shared" si="69"/>
        <v>3.0601489340086819E-9</v>
      </c>
      <c r="AA410" s="2">
        <v>33.914795276593907</v>
      </c>
      <c r="AB410" s="2">
        <f t="shared" si="70"/>
        <v>1.6890930532261565E-4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4.2471564267212349E-5</v>
      </c>
      <c r="J411" s="2">
        <v>1.0856559137246549E-5</v>
      </c>
      <c r="K411" s="2">
        <v>1.2227535594346666E-3</v>
      </c>
      <c r="L411" s="2">
        <v>0.99872391831716201</v>
      </c>
      <c r="M411" s="2">
        <v>2.2264678267238509E-5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1.2080961860952819E-4</v>
      </c>
      <c r="X411" s="2">
        <f t="shared" si="68"/>
        <v>5.8389809021611933E-10</v>
      </c>
      <c r="Y411" s="2">
        <v>6.0283191720056893E-4</v>
      </c>
      <c r="Z411" s="2">
        <f t="shared" si="69"/>
        <v>2.9136124194913442E-9</v>
      </c>
      <c r="AA411" s="2">
        <v>33.272994179466366</v>
      </c>
      <c r="AB411" s="2">
        <f t="shared" si="70"/>
        <v>1.6081532232922874E-4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4.1456492987980812E-5</v>
      </c>
      <c r="J412" s="2">
        <v>1.0597087145535493E-5</v>
      </c>
      <c r="K412" s="2">
        <v>1.1996564454089093E-3</v>
      </c>
      <c r="L412" s="2">
        <v>0.99874828997445875</v>
      </c>
      <c r="M412" s="2">
        <v>2.1843943178829669E-5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1.1852668215941516E-4</v>
      </c>
      <c r="X412" s="2">
        <f t="shared" si="68"/>
        <v>5.5593348683259949E-10</v>
      </c>
      <c r="Y412" s="2">
        <v>5.9144208824676999E-4</v>
      </c>
      <c r="Z412" s="2">
        <f t="shared" si="69"/>
        <v>2.7740796957123166E-9</v>
      </c>
      <c r="AA412" s="2">
        <v>32.643190406345084</v>
      </c>
      <c r="AB412" s="2">
        <f t="shared" si="70"/>
        <v>1.5310850125317831E-4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4.0465681933671484E-5</v>
      </c>
      <c r="J413" s="2">
        <v>1.0343816539883445E-5</v>
      </c>
      <c r="K413" s="2">
        <v>1.1769900356751477E-3</v>
      </c>
      <c r="L413" s="2">
        <v>0.99877220046585247</v>
      </c>
      <c r="M413" s="2">
        <v>2.143105797453284E-5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1.1628633970030072E-4</v>
      </c>
      <c r="X413" s="2">
        <f t="shared" si="68"/>
        <v>5.2930570286306047E-10</v>
      </c>
      <c r="Y413" s="2">
        <v>5.8026471868320294E-4</v>
      </c>
      <c r="Z413" s="2">
        <f t="shared" si="69"/>
        <v>2.6412167203888228E-9</v>
      </c>
      <c r="AA413" s="2">
        <v>32.025163391734466</v>
      </c>
      <c r="AB413" s="2">
        <f t="shared" si="70"/>
        <v>1.4577036014766341E-4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3.9498551284398496E-5</v>
      </c>
      <c r="J414" s="2">
        <v>1.0096599107033168E-5</v>
      </c>
      <c r="K414" s="2">
        <v>1.154746438633628E-3</v>
      </c>
      <c r="L414" s="2">
        <v>0.99879565841097606</v>
      </c>
      <c r="M414" s="2">
        <v>2.1025878717607198E-5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1.1408781022189788E-4</v>
      </c>
      <c r="X414" s="2">
        <f t="shared" si="68"/>
        <v>5.0395096665782604E-10</v>
      </c>
      <c r="Y414" s="2">
        <v>5.6929591400892577E-4</v>
      </c>
      <c r="Z414" s="2">
        <f t="shared" si="69"/>
        <v>2.5147053451296942E-9</v>
      </c>
      <c r="AA414" s="2">
        <v>31.418696531389283</v>
      </c>
      <c r="AB414" s="2">
        <f t="shared" si="70"/>
        <v>1.3878329733322777E-4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3.8554535077983444E-5</v>
      </c>
      <c r="J415" s="2">
        <v>9.8552901760273916E-6</v>
      </c>
      <c r="K415" s="2">
        <v>1.1329179037264207E-3</v>
      </c>
      <c r="L415" s="2">
        <v>0.99881867227102072</v>
      </c>
      <c r="M415" s="2">
        <v>2.0628264046567136E-5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1.1193032668742502E-4</v>
      </c>
      <c r="X415" s="2">
        <f t="shared" si="68"/>
        <v>4.7980854153885613E-10</v>
      </c>
      <c r="Y415" s="2">
        <v>5.5853184937107805E-4</v>
      </c>
      <c r="Z415" s="2">
        <f t="shared" si="69"/>
        <v>2.3942425612507807E-9</v>
      </c>
      <c r="AA415" s="2">
        <v>30.823577113585763</v>
      </c>
      <c r="AB415" s="2">
        <f t="shared" si="70"/>
        <v>1.3213054958001469E-4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3.7633080878755892E-5</v>
      </c>
      <c r="J416" s="2">
        <v>9.6197485335477679E-6</v>
      </c>
      <c r="K416" s="2">
        <v>1.1114968190084184E-3</v>
      </c>
      <c r="L416" s="2">
        <v>0.99884125035158045</v>
      </c>
      <c r="M416" s="2">
        <v>2.0238075130758536E-5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1.0981313579255973E-4</v>
      </c>
      <c r="X416" s="2">
        <f t="shared" si="68"/>
        <v>4.5682058174953211E-10</v>
      </c>
      <c r="Y416" s="2">
        <v>5.4796876836424768E-4</v>
      </c>
      <c r="Z416" s="2">
        <f t="shared" si="69"/>
        <v>2.2795397812662283E-9</v>
      </c>
      <c r="AA416" s="2">
        <v>30.239596251521572</v>
      </c>
      <c r="AB416" s="2">
        <f t="shared" si="70"/>
        <v>1.2579615227076516E-4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3.6733649454269534E-5</v>
      </c>
      <c r="J417" s="2">
        <v>9.3898363412772244E-6</v>
      </c>
      <c r="K417" s="2">
        <v>1.0904757087577368E-3</v>
      </c>
      <c r="L417" s="2">
        <v>0.99886340080544789</v>
      </c>
      <c r="M417" s="2">
        <v>1.9855175626657625E-5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1.077354977283136E-4</v>
      </c>
      <c r="X417" s="2">
        <f t="shared" si="68"/>
        <v>4.3493199522060469E-10</v>
      </c>
      <c r="Y417" s="2">
        <v>5.3760298184934421E-4</v>
      </c>
      <c r="Z417" s="2">
        <f t="shared" si="69"/>
        <v>2.170322154374121E-9</v>
      </c>
      <c r="AA417" s="2">
        <v>29.66654881682787</v>
      </c>
      <c r="AB417" s="2">
        <f t="shared" si="70"/>
        <v>1.1976490145106035E-4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3.5855714459744894E-5</v>
      </c>
      <c r="J418" s="2">
        <v>9.1654190552373705E-6</v>
      </c>
      <c r="K418" s="2">
        <v>1.0698472311249456E-3</v>
      </c>
      <c r="L418" s="2">
        <v>0.99888513163536119</v>
      </c>
      <c r="M418" s="2">
        <v>1.9479431634881935E-5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1.0569668594777072E-4</v>
      </c>
      <c r="X418" s="2">
        <f t="shared" si="68"/>
        <v>4.1409031283090576E-10</v>
      </c>
      <c r="Y418" s="2">
        <v>5.2743086679169729E-4</v>
      </c>
      <c r="Z418" s="2">
        <f t="shared" si="69"/>
        <v>2.0663279143337806E-9</v>
      </c>
      <c r="AA418" s="2">
        <v>29.104233374176822</v>
      </c>
      <c r="AB418" s="2">
        <f t="shared" si="70"/>
        <v>1.1402231767769777E-4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3.4998762130053768E-5</v>
      </c>
      <c r="J419" s="2">
        <v>8.9463653470537241E-6</v>
      </c>
      <c r="K419" s="2">
        <v>1.0496041758205634E-3</v>
      </c>
      <c r="L419" s="2">
        <v>0.99890645069670347</v>
      </c>
      <c r="M419" s="2">
        <v>1.9110711657902887E-5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1.0369598693663348E-4</v>
      </c>
      <c r="X419" s="2">
        <f t="shared" si="68"/>
        <v>3.9424556385651881E-10</v>
      </c>
      <c r="Y419" s="2">
        <v>5.1744886511809706E-4</v>
      </c>
      <c r="Z419" s="2">
        <f t="shared" si="69"/>
        <v>1.9673077582072811E-9</v>
      </c>
      <c r="AA419" s="2">
        <v>28.55245211696818</v>
      </c>
      <c r="AB419" s="2">
        <f t="shared" si="70"/>
        <v>1.0855461158028326E-4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3.4162290979065349E-5</v>
      </c>
      <c r="J420" s="2">
        <v>8.7325470271027183E-6</v>
      </c>
      <c r="K420" s="2">
        <v>1.0297394618402557E-3</v>
      </c>
      <c r="L420" s="2">
        <v>0.99892736570015472</v>
      </c>
      <c r="M420" s="2">
        <v>1.8748886558449724E-5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1.0173269998751949E-4</v>
      </c>
      <c r="X420" s="2">
        <f t="shared" si="68"/>
        <v>3.7535015731651762E-10</v>
      </c>
      <c r="Y420" s="2">
        <v>5.0765348259249944E-4</v>
      </c>
      <c r="Z420" s="2">
        <f t="shared" si="69"/>
        <v>1.8730242545096021E-9</v>
      </c>
      <c r="AA420" s="2">
        <v>28.011010804078676</v>
      </c>
      <c r="AB420" s="2">
        <f t="shared" si="70"/>
        <v>1.0334865105512238E-4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3.3345811506177882E-5</v>
      </c>
      <c r="J421" s="2">
        <v>8.5238389694954836E-6</v>
      </c>
      <c r="K421" s="2">
        <v>1.0102461352271854E-3</v>
      </c>
      <c r="L421" s="2">
        <v>0.99894788421429825</v>
      </c>
      <c r="M421" s="2">
        <v>1.8393829518594546E-5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9.9806136977954288E-5</v>
      </c>
      <c r="X421" s="2">
        <f t="shared" si="68"/>
        <v>3.5735876893705213E-10</v>
      </c>
      <c r="Y421" s="2">
        <v>4.9804128771012218E-4</v>
      </c>
      <c r="Z421" s="2">
        <f t="shared" si="69"/>
        <v>1.7832512793800095E-9</v>
      </c>
      <c r="AA421" s="2">
        <v>27.479718697658289</v>
      </c>
      <c r="AB421" s="2">
        <f t="shared" si="70"/>
        <v>9.8391930014291395E-5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3.2548845909864298E-5</v>
      </c>
      <c r="J422" s="2">
        <v>8.3201190388545283E-6</v>
      </c>
      <c r="K422" s="2">
        <v>9.9111736687096559E-4</v>
      </c>
      <c r="L422" s="2">
        <v>0.99896801366818144</v>
      </c>
      <c r="M422" s="2">
        <v>1.8045415999508367E-5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9.7915622152005018E-5</v>
      </c>
      <c r="X422" s="2">
        <f t="shared" si="68"/>
        <v>3.4022823346867726E-10</v>
      </c>
      <c r="Y422" s="2">
        <v>4.8860891060965861E-4</v>
      </c>
      <c r="Z422" s="2">
        <f t="shared" si="69"/>
        <v>1.6977734794526341E-9</v>
      </c>
      <c r="AA422" s="2">
        <v>26.958388501957472</v>
      </c>
      <c r="AB422" s="2">
        <f t="shared" si="70"/>
        <v>9.3672538616407857E-5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3.177092780806407E-5</v>
      </c>
      <c r="J423" s="2">
        <v>8.1212680188404493E-6</v>
      </c>
      <c r="K423" s="2">
        <v>9.723464503426768E-4</v>
      </c>
      <c r="L423" s="2">
        <v>0.99898776135383149</v>
      </c>
      <c r="M423" s="2">
        <v>1.7703523701878304E-5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9.6060491905501519E-5</v>
      </c>
      <c r="X423" s="2">
        <f t="shared" si="68"/>
        <v>3.2391744210425496E-10</v>
      </c>
      <c r="Y423" s="2">
        <v>4.7935304200334109E-4</v>
      </c>
      <c r="Z423" s="2">
        <f t="shared" si="69"/>
        <v>1.6163857601662265E-9</v>
      </c>
      <c r="AA423" s="2">
        <v>26.446836303169849</v>
      </c>
      <c r="AB423" s="2">
        <f t="shared" si="70"/>
        <v>8.9179134909073965E-5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3.1011601965257736E-5</v>
      </c>
      <c r="J424" s="2">
        <v>7.9271695423868611E-6</v>
      </c>
      <c r="K424" s="2">
        <v>9.5392679976541211E-4</v>
      </c>
      <c r="L424" s="2">
        <v>0.99900713442872802</v>
      </c>
      <c r="M424" s="2">
        <v>1.7368032526975942E-5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9.4240094574790672E-5</v>
      </c>
      <c r="X424" s="2">
        <f t="shared" si="68"/>
        <v>3.0838724475663926E-10</v>
      </c>
      <c r="Y424" s="2">
        <v>4.7027043212459046E-4</v>
      </c>
      <c r="Z424" s="2">
        <f t="shared" si="69"/>
        <v>1.5388927983123124E-9</v>
      </c>
      <c r="AA424" s="2">
        <v>25.944881510274833</v>
      </c>
      <c r="AB424" s="2">
        <f t="shared" si="70"/>
        <v>8.4900917816262719E-5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3.0270424026064315E-5</v>
      </c>
      <c r="J425" s="2">
        <v>7.7377100236027182E-6</v>
      </c>
      <c r="K425" s="2">
        <v>9.3585194771982365E-4</v>
      </c>
      <c r="L425" s="2">
        <v>0.99902613991823164</v>
      </c>
      <c r="M425" s="2">
        <v>1.7038824538367263E-5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9.2453790228971917E-5</v>
      </c>
      <c r="X425" s="2">
        <f t="shared" si="68"/>
        <v>2.9360035696669628E-10</v>
      </c>
      <c r="Y425" s="2">
        <v>4.6135788969298711E-4</v>
      </c>
      <c r="Z425" s="2">
        <f t="shared" si="69"/>
        <v>1.4651085776774969E-9</v>
      </c>
      <c r="AA425" s="2">
        <v>25.452346796865008</v>
      </c>
      <c r="AB425" s="2">
        <f t="shared" si="70"/>
        <v>8.082760140706471E-5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2.954696025520578E-5</v>
      </c>
      <c r="J426" s="2">
        <v>7.5527785913021535E-6</v>
      </c>
      <c r="K426" s="2">
        <v>9.18115543184148E-4</v>
      </c>
      <c r="L426" s="2">
        <v>0.99904478471797042</v>
      </c>
      <c r="M426" s="2">
        <v>1.6715783924254431E-5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9.070095046556134E-5</v>
      </c>
      <c r="X426" s="2">
        <f t="shared" si="68"/>
        <v>2.7952127122298225E-10</v>
      </c>
      <c r="Y426" s="2">
        <v>4.5261228089630559E-4</v>
      </c>
      <c r="Z426" s="2">
        <f t="shared" si="69"/>
        <v>1.3948559466893993E-9</v>
      </c>
      <c r="AA426" s="2">
        <v>24.969058043943242</v>
      </c>
      <c r="AB426" s="2">
        <f t="shared" si="70"/>
        <v>7.6949390385203071E-5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2.8840787283686365E-5</v>
      </c>
      <c r="J427" s="2">
        <v>7.372267024122976E-6</v>
      </c>
      <c r="K427" s="2">
        <v>9.0071134950819442E-4</v>
      </c>
      <c r="L427" s="2">
        <v>0.99906307559618512</v>
      </c>
      <c r="M427" s="2">
        <v>1.6398796960439988E-5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8.8980958209532897E-5</v>
      </c>
      <c r="X427" s="2">
        <f t="shared" si="68"/>
        <v>2.6611617248469464E-10</v>
      </c>
      <c r="Y427" s="2">
        <v>4.4403052838935781E-4</v>
      </c>
      <c r="Z427" s="2">
        <f t="shared" si="69"/>
        <v>1.3279661970270071E-9</v>
      </c>
      <c r="AA427" s="2">
        <v>24.494844283674588</v>
      </c>
      <c r="AB427" s="2">
        <f t="shared" si="70"/>
        <v>7.325695674157994E-5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2.8151491861038219E-5</v>
      </c>
      <c r="J428" s="2">
        <v>7.1960696871958284E-6</v>
      </c>
      <c r="K428" s="2">
        <v>8.8363324242078797E-4</v>
      </c>
      <c r="L428" s="2">
        <v>0.99908101919603209</v>
      </c>
      <c r="M428" s="2">
        <v>1.6087751973904098E-5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8.7293207515686132E-5</v>
      </c>
      <c r="X428" s="2">
        <f t="shared" si="68"/>
        <v>2.5335285770933069E-10</v>
      </c>
      <c r="Y428" s="2">
        <v>4.3560961030939042E-4</v>
      </c>
      <c r="Z428" s="2">
        <f t="shared" si="69"/>
        <v>1.2642786622051933E-9</v>
      </c>
      <c r="AA428" s="2">
        <v>24.029537644078484</v>
      </c>
      <c r="AB428" s="2">
        <f t="shared" si="70"/>
        <v>6.9741417514842139E-5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2.7478670613488352E-5</v>
      </c>
      <c r="J429" s="2">
        <v>7.0240834703269536E-6</v>
      </c>
      <c r="K429" s="2">
        <v>8.6687520807016279E-4</v>
      </c>
      <c r="L429" s="2">
        <v>0.99909862203784716</v>
      </c>
      <c r="M429" s="2">
        <v>1.578253930698554E-5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8.5637103374289916E-5</v>
      </c>
      <c r="X429" s="2">
        <f t="shared" si="68"/>
        <v>2.4120065919581651E-10</v>
      </c>
      <c r="Y429" s="2">
        <v>4.273465593077878E-4</v>
      </c>
      <c r="Z429" s="2">
        <f t="shared" si="69"/>
        <v>1.2036403351896673E-9</v>
      </c>
      <c r="AA429" s="2">
        <v>23.572973294646605</v>
      </c>
      <c r="AB429" s="2">
        <f t="shared" si="70"/>
        <v>6.6394313607542484E-5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2.6821929807905433E-5</v>
      </c>
      <c r="J430" s="2">
        <v>6.8562077276583914E-6</v>
      </c>
      <c r="K430" s="2">
        <v>8.5043134109680945E-4</v>
      </c>
      <c r="L430" s="2">
        <v>0.99911589052136873</v>
      </c>
      <c r="M430" s="2">
        <v>1.5483051282157293E-5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8.4012061519952403E-5</v>
      </c>
      <c r="X430" s="2">
        <f t="shared" si="68"/>
        <v>2.296303715627813E-10</v>
      </c>
      <c r="Y430" s="2">
        <v>4.1923846159783385E-4</v>
      </c>
      <c r="Z430" s="2">
        <f t="shared" si="69"/>
        <v>1.1459055041430669E-9</v>
      </c>
      <c r="AA430" s="2">
        <v>23.124989392872202</v>
      </c>
      <c r="AB430" s="2">
        <f t="shared" si="70"/>
        <v>6.3207589607945481E-5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2.6180885121388262E-5</v>
      </c>
      <c r="J431" s="2">
        <v>6.6923442187703032E-6</v>
      </c>
      <c r="K431" s="2">
        <v>8.3429584273828517E-4</v>
      </c>
      <c r="L431" s="2">
        <v>0.99913283092792271</v>
      </c>
      <c r="M431" s="2">
        <v>1.5189182167387757E-5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8.2417508243668716E-5</v>
      </c>
      <c r="X431" s="2">
        <f t="shared" si="68"/>
        <v>2.1861418219015448E-10</v>
      </c>
      <c r="Y431" s="2">
        <v>4.1128245601828857E-4</v>
      </c>
      <c r="Z431" s="2">
        <f t="shared" si="69"/>
        <v>1.0909354054452788E-9</v>
      </c>
      <c r="AA431" s="2">
        <v>22.685427031676799</v>
      </c>
      <c r="AB431" s="2">
        <f t="shared" si="70"/>
        <v>6.0173574569884226E-5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2.555516141636105E-5</v>
      </c>
      <c r="J432" s="2">
        <v>6.5323970511909533E-6</v>
      </c>
      <c r="K432" s="2">
        <v>8.1846301896550263E-4</v>
      </c>
      <c r="L432" s="2">
        <v>0.99914944942256811</v>
      </c>
      <c r="M432" s="2">
        <v>1.490082814207856E-5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8.0852880207997273E-5</v>
      </c>
      <c r="X432" s="2">
        <f t="shared" si="68"/>
        <v>2.0812560496034067E-10</v>
      </c>
      <c r="Y432" s="2">
        <v>4.0347573311254017E-4</v>
      </c>
      <c r="Z432" s="2">
        <f t="shared" si="69"/>
        <v>1.0385978931713855E-9</v>
      </c>
      <c r="AA432" s="2">
        <v>22.254130187720346</v>
      </c>
      <c r="AB432" s="2">
        <f t="shared" si="70"/>
        <v>5.7284963705317122E-5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2.4944392521043962E-5</v>
      </c>
      <c r="J433" s="2">
        <v>6.3762726242806958E-6</v>
      </c>
      <c r="K433" s="2">
        <v>8.0292727865001739E-4</v>
      </c>
      <c r="L433" s="2">
        <v>0.99916575205620584</v>
      </c>
      <c r="M433" s="2">
        <v>1.4617887263570296E-5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7.9317624265317621E-5</v>
      </c>
      <c r="X433" s="2">
        <f t="shared" si="68"/>
        <v>1.9813941714294399E-10</v>
      </c>
      <c r="Y433" s="2">
        <v>3.9581553422309284E-4</v>
      </c>
      <c r="Z433" s="2">
        <f t="shared" si="69"/>
        <v>9.8876712424907324E-10</v>
      </c>
      <c r="AA433" s="2">
        <v>21.830945670581048</v>
      </c>
      <c r="AB433" s="2">
        <f t="shared" si="70"/>
        <v>5.4534800946371791E-5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2.4348221015170403E-5</v>
      </c>
      <c r="J434" s="2">
        <v>6.2238795744571408E-6</v>
      </c>
      <c r="K434" s="2">
        <v>7.8768313176184261E-4</v>
      </c>
      <c r="L434" s="2">
        <v>0.99918174476764976</v>
      </c>
      <c r="M434" s="2">
        <v>1.4340259434207351E-5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7.781119727912212E-5</v>
      </c>
      <c r="X434" s="2">
        <f t="shared" si="68"/>
        <v>1.8863159927437651E-10</v>
      </c>
      <c r="Y434" s="2">
        <v>3.8829915060115919E-4</v>
      </c>
      <c r="Z434" s="2">
        <f t="shared" si="69"/>
        <v>9.4132325855409331E-10</v>
      </c>
      <c r="AA434" s="2">
        <v>21.415723072791405</v>
      </c>
      <c r="AB434" s="2">
        <f t="shared" si="70"/>
        <v>5.1916462335706959E-5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2.3766298020825665E-5</v>
      </c>
      <c r="J435" s="2">
        <v>6.0751287217294393E-6</v>
      </c>
      <c r="K435" s="2">
        <v>7.7272518759732378E-4</v>
      </c>
      <c r="L435" s="2">
        <v>0.99919743338566136</v>
      </c>
      <c r="M435" s="2">
        <v>1.4067846368953347E-5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7.6333065948295099E-5</v>
      </c>
      <c r="X435" s="2">
        <f t="shared" si="68"/>
        <v>1.795792778906697E-10</v>
      </c>
      <c r="Y435" s="2">
        <v>3.8092392253112227E-4</v>
      </c>
      <c r="Z435" s="2">
        <f t="shared" si="69"/>
        <v>8.9615217323716306E-10</v>
      </c>
      <c r="AA435" s="2">
        <v>21.008314720717063</v>
      </c>
      <c r="AB435" s="2">
        <f t="shared" si="70"/>
        <v>4.9423640205959248E-5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2.3198282998284539E-5</v>
      </c>
      <c r="J436" s="2">
        <v>5.9299330175103979E-6</v>
      </c>
      <c r="K436" s="2">
        <v>7.5804815303661245E-4</v>
      </c>
      <c r="L436" s="2">
        <v>0.99921282363094888</v>
      </c>
      <c r="M436" s="2">
        <v>1.3800551563548666E-5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7.4882706634333505E-5</v>
      </c>
      <c r="X436" s="2">
        <f t="shared" si="68"/>
        <v>1.709606709785092E-10</v>
      </c>
      <c r="Y436" s="2">
        <v>3.7368723846964132E-4</v>
      </c>
      <c r="Z436" s="2">
        <f t="shared" si="69"/>
        <v>8.531451906091305E-10</v>
      </c>
      <c r="AA436" s="2">
        <v>20.608575626265274</v>
      </c>
      <c r="AB436" s="2">
        <f t="shared" si="70"/>
        <v>4.7050328110900034E-5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2.2643843546728416E-5</v>
      </c>
      <c r="J437" s="2">
        <v>5.7882074936758907E-6</v>
      </c>
      <c r="K437" s="2">
        <v>7.4364683083028417E-4</v>
      </c>
      <c r="L437" s="2">
        <v>0.99922792111813064</v>
      </c>
      <c r="M437" s="2">
        <v>1.3538280263201699E-5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7.3459605191463569E-5</v>
      </c>
      <c r="X437" s="2">
        <f t="shared" si="68"/>
        <v>1.6275503601586004E-10</v>
      </c>
      <c r="Y437" s="2">
        <v>3.6658653419917466E-4</v>
      </c>
      <c r="Z437" s="2">
        <f t="shared" si="69"/>
        <v>8.1219881894286655E-10</v>
      </c>
      <c r="AA437" s="2">
        <v>20.216363439409943</v>
      </c>
      <c r="AB437" s="2">
        <f t="shared" si="70"/>
        <v>4.4790806472687591E-5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2.2102655209725234E-5</v>
      </c>
      <c r="J438" s="2">
        <v>5.6498692128417428E-6</v>
      </c>
      <c r="K438" s="2">
        <v>7.2951611791465215E-4</v>
      </c>
      <c r="L438" s="2">
        <v>0.99924273135766406</v>
      </c>
      <c r="M438" s="2">
        <v>1.3280939431805592E-5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7.206325679960879E-5</v>
      </c>
      <c r="X438" s="2">
        <f t="shared" si="68"/>
        <v>1.5494262047961909E-10</v>
      </c>
      <c r="Y438" s="2">
        <v>3.5961929199569638E-4</v>
      </c>
      <c r="Z438" s="2">
        <f t="shared" si="69"/>
        <v>7.7321450558061634E-10</v>
      </c>
      <c r="AA438" s="2">
        <v>19.831538401520525</v>
      </c>
      <c r="AB438" s="2">
        <f t="shared" si="70"/>
        <v>4.2639628911282674E-5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2.1574401285358489E-5</v>
      </c>
      <c r="J439" s="2">
        <v>5.5148372198290078E-6</v>
      </c>
      <c r="K439" s="2">
        <v>7.1565100375533272E-4</v>
      </c>
      <c r="L439" s="2">
        <v>0.99925725975774071</v>
      </c>
      <c r="M439" s="2">
        <v>1.3028437721672305E-5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7.0693165800164961E-5</v>
      </c>
      <c r="X439" s="2">
        <f t="shared" si="68"/>
        <v>1.4750461470351951E-10</v>
      </c>
      <c r="Y439" s="2">
        <v>3.5278303981038889E-4</v>
      </c>
      <c r="Z439" s="2">
        <f t="shared" si="69"/>
        <v>7.360984017644089E-10</v>
      </c>
      <c r="AA439" s="2">
        <v>19.453963299481963</v>
      </c>
      <c r="AB439" s="2">
        <f t="shared" si="70"/>
        <v>4.0591609223699528E-5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2.1058772640894136E-5</v>
      </c>
      <c r="J440" s="2">
        <v>5.3830324942892172E-6</v>
      </c>
      <c r="K440" s="2">
        <v>7.0204656871862591E-4</v>
      </c>
      <c r="L440" s="2">
        <v>0.99927151162614747</v>
      </c>
      <c r="M440" s="2">
        <v>1.2780685443775972E-5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6.934884553453868E-5</v>
      </c>
      <c r="X440" s="2">
        <f t="shared" si="68"/>
        <v>1.4042310697501073E-10</v>
      </c>
      <c r="Y440" s="2">
        <v>3.4607535046509287E-4</v>
      </c>
      <c r="Z440" s="2">
        <f t="shared" si="69"/>
        <v>7.0076113863453861E-10</v>
      </c>
      <c r="AA440" s="2">
        <v>19.083503420593317</v>
      </c>
      <c r="AB440" s="2">
        <f t="shared" si="70"/>
        <v>3.8641808982289711E-5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2.0555467531876982E-5</v>
      </c>
      <c r="J441" s="2">
        <v>5.2543779044618917E-6</v>
      </c>
      <c r="K441" s="2">
        <v>6.8869798247027923E-4</v>
      </c>
      <c r="L441" s="2">
        <v>0.99928549217209461</v>
      </c>
      <c r="M441" s="2">
        <v>1.2537594538497619E-5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6.8029818185406222E-5</v>
      </c>
      <c r="X441" s="2">
        <f t="shared" si="68"/>
        <v>1.336810407650904E-10</v>
      </c>
      <c r="Y441" s="2">
        <v>3.3949384086130128E-4</v>
      </c>
      <c r="Z441" s="2">
        <f t="shared" si="69"/>
        <v>6.6711761386733341E-10</v>
      </c>
      <c r="AA441" s="2">
        <v>18.720026508232685</v>
      </c>
      <c r="AB441" s="2">
        <f t="shared" si="70"/>
        <v>3.6785525722711195E-5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2.0064191425550646E-5</v>
      </c>
      <c r="J442" s="2">
        <v>5.1287981620372523E-6</v>
      </c>
      <c r="K442" s="2">
        <v>6.7560050240120847E-4</v>
      </c>
      <c r="L442" s="2">
        <v>0.99929920650801241</v>
      </c>
      <c r="M442" s="2">
        <v>1.2299078546863399E-5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6.6735614620650304E-5</v>
      </c>
      <c r="X442" s="2">
        <f t="shared" si="68"/>
        <v>1.2726217399007361E-10</v>
      </c>
      <c r="Y442" s="2">
        <v>3.3303617120248658E-4</v>
      </c>
      <c r="Z442" s="2">
        <f t="shared" si="69"/>
        <v>6.3508678844839849E-10</v>
      </c>
      <c r="AA442" s="2">
        <v>18.363402718276323</v>
      </c>
      <c r="AB442" s="2">
        <f t="shared" si="70"/>
        <v>3.5018281693624111E-5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1.9584656828497836E-5</v>
      </c>
      <c r="J443" s="2">
        <v>5.0062197780977052E-6</v>
      </c>
      <c r="K443" s="2">
        <v>6.6274947207975552E-4</v>
      </c>
      <c r="L443" s="2">
        <v>0.99931265965131488</v>
      </c>
      <c r="M443" s="2">
        <v>1.2065052582268662E-5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6.5465774239933055E-5</v>
      </c>
      <c r="X443" s="2">
        <f t="shared" si="68"/>
        <v>1.2115104020904694E-10</v>
      </c>
      <c r="Y443" s="2">
        <v>3.2670004422955212E-4</v>
      </c>
      <c r="Z443" s="2">
        <f t="shared" si="69"/>
        <v>6.0459149310127155E-10</v>
      </c>
      <c r="AA443" s="2">
        <v>18.013504576259958</v>
      </c>
      <c r="AB443" s="2">
        <f t="shared" si="70"/>
        <v>3.3335813141473864E-5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1.9116583118399972E-5</v>
      </c>
      <c r="J444" s="2">
        <v>4.8865710201123329E-6</v>
      </c>
      <c r="K444" s="2">
        <v>6.5014031973006838E-4</v>
      </c>
      <c r="L444" s="2">
        <v>0.99932585652613271</v>
      </c>
      <c r="M444" s="2">
        <v>1.1835433302680175E-5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6.4219844823863389E-5</v>
      </c>
      <c r="X444" s="2">
        <f t="shared" si="68"/>
        <v>1.153329116652972E-10</v>
      </c>
      <c r="Y444" s="2">
        <v>3.2048320446920273E-4</v>
      </c>
      <c r="Z444" s="2">
        <f t="shared" si="69"/>
        <v>5.7555824391408635E-10</v>
      </c>
      <c r="AA444" s="2">
        <v>17.670206935270443</v>
      </c>
      <c r="AB444" s="2">
        <f t="shared" si="70"/>
        <v>3.1734060104981537E-5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1.8659696379817789E-5</v>
      </c>
      <c r="J445" s="2">
        <v>4.7697818699592164E-6</v>
      </c>
      <c r="K445" s="2">
        <v>6.3776855673619494E-4</v>
      </c>
      <c r="L445" s="2">
        <v>0.99933880196501534</v>
      </c>
      <c r="M445" s="2">
        <v>1.1610138883309051E-5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6.299738238571846E-5</v>
      </c>
      <c r="X445" s="2">
        <f t="shared" si="68"/>
        <v>1.0979376408434415E-10</v>
      </c>
      <c r="Y445" s="2">
        <v>3.143834374950319E-4</v>
      </c>
      <c r="Z445" s="2">
        <f t="shared" si="69"/>
        <v>5.4791706672847067E-10</v>
      </c>
      <c r="AA445" s="2">
        <v>17.333386934556245</v>
      </c>
      <c r="AB445" s="2">
        <f t="shared" si="70"/>
        <v>3.0209156695163811E-5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1.8213729243896782E-5</v>
      </c>
      <c r="J446" s="2">
        <v>4.6557839829510233E-6</v>
      </c>
      <c r="K446" s="2">
        <v>6.2562977617148553E-4</v>
      </c>
      <c r="L446" s="2">
        <v>0.99935150071060297</v>
      </c>
      <c r="M446" s="2">
        <v>1.1389088989746913E-5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6.1797951025678827E-5</v>
      </c>
      <c r="X446" s="2">
        <f t="shared" si="68"/>
        <v>1.0452024314532404E-10</v>
      </c>
      <c r="Y446" s="2">
        <v>3.0839856920112459E-4</v>
      </c>
      <c r="Z446" s="2">
        <f t="shared" si="69"/>
        <v>5.2160132987544321E-10</v>
      </c>
      <c r="AA446" s="2">
        <v>17.00292395884512</v>
      </c>
      <c r="AB446" s="2">
        <f t="shared" si="70"/>
        <v>2.875742183784525E-5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1.7778420731903691E-5</v>
      </c>
      <c r="J447" s="2">
        <v>4.5445106478398845E-6</v>
      </c>
      <c r="K447" s="2">
        <v>6.1371965135290757E-4</v>
      </c>
      <c r="L447" s="2">
        <v>0.99936395741726869</v>
      </c>
      <c r="M447" s="2">
        <v>1.1172204751558008E-5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6.0621122787537422E-5</v>
      </c>
      <c r="X447" s="2">
        <f t="shared" si="68"/>
        <v>9.9499632546405113E-11</v>
      </c>
      <c r="Y447" s="2">
        <v>3.0252646508797975E-4</v>
      </c>
      <c r="Z447" s="2">
        <f t="shared" si="69"/>
        <v>4.9654758486269908E-10</v>
      </c>
      <c r="AA447" s="2">
        <v>16.678699598357753</v>
      </c>
      <c r="AB447" s="2">
        <f t="shared" si="70"/>
        <v>2.7375350456716359E-5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1.7353516102502472E-5</v>
      </c>
      <c r="J448" s="2">
        <v>4.4358967477781585E-6</v>
      </c>
      <c r="K448" s="2">
        <v>6.0203393441987858E-4</v>
      </c>
      <c r="L448" s="2">
        <v>0.99937617665273115</v>
      </c>
      <c r="M448" s="2">
        <v>1.0959408736320075E-5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5.9466477517843588E-5</v>
      </c>
      <c r="X448" s="2">
        <f t="shared" si="68"/>
        <v>9.4719823588669951E-11</v>
      </c>
      <c r="Y448" s="2">
        <v>2.9676502956055658E-4</v>
      </c>
      <c r="Z448" s="2">
        <f t="shared" si="69"/>
        <v>4.7269541463638503E-10</v>
      </c>
      <c r="AA448" s="2">
        <v>16.360597609506176</v>
      </c>
      <c r="AB448" s="2">
        <f t="shared" si="70"/>
        <v>2.6059605076030329E-5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1.6938766702680367E-5</v>
      </c>
      <c r="J449" s="2">
        <v>4.3298787222122329E-6</v>
      </c>
      <c r="K449" s="2">
        <v>5.9056845493723087E-4</v>
      </c>
      <c r="L449" s="2">
        <v>0.99938816289963917</v>
      </c>
      <c r="M449" s="2">
        <v>1.0750624924106807E-5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5.8333602727443271E-5</v>
      </c>
      <c r="X449" s="2">
        <f t="shared" si="68"/>
        <v>9.0169286206459963E-11</v>
      </c>
      <c r="Y449" s="2">
        <v>2.9111220523825386E-4</v>
      </c>
      <c r="Z449" s="2">
        <f t="shared" si="69"/>
        <v>4.4998728905822751E-10</v>
      </c>
      <c r="AA449" s="2">
        <v>16.04850387626599</v>
      </c>
      <c r="AB449" s="2">
        <f t="shared" si="70"/>
        <v>2.4807007823018012E-5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1.6533929822236858E-5</v>
      </c>
      <c r="J450" s="2">
        <v>4.2263945296870621E-6</v>
      </c>
      <c r="K450" s="2">
        <v>5.7931911852192569E-4</v>
      </c>
      <c r="L450" s="2">
        <v>0.99939992055712745</v>
      </c>
      <c r="M450" s="2">
        <v>1.0545778682404926E-5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5.7222093455377384E-5</v>
      </c>
      <c r="X450" s="2">
        <f t="shared" si="68"/>
        <v>8.5837041375590471E-11</v>
      </c>
      <c r="Y450" s="2">
        <v>2.8556597227663203E-4</v>
      </c>
      <c r="Z450" s="2">
        <f t="shared" si="69"/>
        <v>4.2836842725589736E-10</v>
      </c>
      <c r="AA450" s="2">
        <v>15.742306372211461</v>
      </c>
      <c r="AB450" s="2">
        <f t="shared" si="70"/>
        <v>2.3614532811045773E-5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1.6138768551750317E-5</v>
      </c>
      <c r="J451" s="2">
        <v>4.1253836115396814E-6</v>
      </c>
      <c r="K451" s="2">
        <v>5.682819054931399E-4</v>
      </c>
      <c r="L451" s="2">
        <v>0.99941145394234487</v>
      </c>
      <c r="M451" s="2">
        <v>1.0344796741458973E-5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5.6131552135100995E-5</v>
      </c>
      <c r="X451" s="2">
        <f t="shared" ref="X451:X503" si="79">W451*Q451</f>
        <v>8.1712634834081396E-11</v>
      </c>
      <c r="Y451" s="2">
        <v>2.8012434770069238E-4</v>
      </c>
      <c r="Z451" s="2">
        <f t="shared" ref="Z451:Z503" si="80">Y451*Q451</f>
        <v>4.0778666652063246E-10</v>
      </c>
      <c r="AA451" s="2">
        <v>15.441895123202912</v>
      </c>
      <c r="AB451" s="2">
        <f t="shared" ref="AB451:AB503" si="81">AA451*S451</f>
        <v>2.2479298885437663E-5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1.5753051643939281E-5</v>
      </c>
      <c r="J452" s="2">
        <v>4.0267868564604445E-6</v>
      </c>
      <c r="K452" s="2">
        <v>5.5745286954535407E-4</v>
      </c>
      <c r="L452" s="2">
        <v>0.99942276729195556</v>
      </c>
      <c r="M452" s="2">
        <v>1.0147607170036934E-5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03" si="85">(1/r_H)*(1 - EXP(-r_H*LOOKUP(U452,$A$18:$B$38)))</f>
        <v>5.4260662184054196</v>
      </c>
      <c r="W452" s="2">
        <f t="shared" ref="W452:W503" si="86">V452*M452</f>
        <v>5.5061588462986029E-5</v>
      </c>
      <c r="X452" s="2">
        <f t="shared" si="79"/>
        <v>7.7786112053138317E-11</v>
      </c>
      <c r="Y452" s="2">
        <v>2.7478538474952807E-4</v>
      </c>
      <c r="Z452" s="2">
        <f t="shared" si="80"/>
        <v>3.8819233744155519E-10</v>
      </c>
      <c r="AA452" s="2">
        <v>15.147162170715806</v>
      </c>
      <c r="AB452" s="2">
        <f t="shared" si="81"/>
        <v>2.1398562714739027E-5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1.5376553378337175E-5</v>
      </c>
      <c r="J453" s="2">
        <v>3.93054656590125E-6</v>
      </c>
      <c r="K453" s="2">
        <v>5.4682813644407508E-4</v>
      </c>
      <c r="L453" s="2">
        <v>0.99943386476361296</v>
      </c>
      <c r="M453" s="2">
        <v>9.9541393516100461E-6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5.40118192690713E-5</v>
      </c>
      <c r="X453" s="2">
        <f t="shared" si="79"/>
        <v>7.4047994399068282E-11</v>
      </c>
      <c r="Y453" s="2">
        <v>2.6954717223216698E-4</v>
      </c>
      <c r="Z453" s="2">
        <f t="shared" si="80"/>
        <v>3.6953814498082508E-10</v>
      </c>
      <c r="AA453" s="2">
        <v>14.858001535801121</v>
      </c>
      <c r="AB453" s="2">
        <f t="shared" si="81"/>
        <v>2.0369712211015228E-5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1.500905342920132E-5</v>
      </c>
      <c r="J454" s="2">
        <v>3.8366064203105077E-6</v>
      </c>
      <c r="K454" s="2">
        <v>5.36403902743833E-4</v>
      </c>
      <c r="L454" s="2">
        <v>0.99944475043740788</v>
      </c>
      <c r="M454" s="2">
        <v>9.7643239609400782E-6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5.2981868390023558E-5</v>
      </c>
      <c r="X454" s="2">
        <f t="shared" si="79"/>
        <v>7.0489256429614686E-11</v>
      </c>
      <c r="Y454" s="2">
        <v>2.644078338944262E-4</v>
      </c>
      <c r="Z454" s="2">
        <f t="shared" si="80"/>
        <v>3.5177905520773739E-10</v>
      </c>
      <c r="AA454" s="2">
        <v>14.574309183666861</v>
      </c>
      <c r="AB454" s="2">
        <f t="shared" si="81"/>
        <v>1.9390260263555135E-5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1.4650336736578925E-5</v>
      </c>
      <c r="J455" s="2">
        <v>3.7449114461750958E-6</v>
      </c>
      <c r="K455" s="2">
        <v>5.2617643452809455E-4</v>
      </c>
      <c r="L455" s="2">
        <v>0.9994554283172904</v>
      </c>
      <c r="M455" s="2">
        <v>9.5780929410676419E-6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5.1971366544274541E-5</v>
      </c>
      <c r="X455" s="2">
        <f t="shared" si="79"/>
        <v>6.7101304270871028E-11</v>
      </c>
      <c r="Y455" s="2">
        <v>2.5936552779660244E-4</v>
      </c>
      <c r="Z455" s="2">
        <f t="shared" si="80"/>
        <v>3.348721874232144E-10</v>
      </c>
      <c r="AA455" s="2">
        <v>14.295982988870513</v>
      </c>
      <c r="AB455" s="2">
        <f t="shared" si="81"/>
        <v>1.8457838771089158E-5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1.4300193380454596E-5</v>
      </c>
      <c r="J456" s="2">
        <v>3.6554079838500133E-6</v>
      </c>
      <c r="K456" s="2">
        <v>5.1614206617074394E-4</v>
      </c>
      <c r="L456" s="2">
        <v>0.99946590233246624</v>
      </c>
      <c r="M456" s="2">
        <v>9.3953794806949964E-6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5.0979951209298571E-5</v>
      </c>
      <c r="X456" s="2">
        <f t="shared" si="79"/>
        <v>6.387595502348247E-11</v>
      </c>
      <c r="Y456" s="2">
        <v>2.5441844570182431E-4</v>
      </c>
      <c r="Z456" s="2">
        <f t="shared" si="80"/>
        <v>3.1877671141885834E-10</v>
      </c>
      <c r="AA456" s="2">
        <v>14.022922701112595</v>
      </c>
      <c r="AB456" s="2">
        <f t="shared" si="81"/>
        <v>1.7570192958338136E-5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1.3958418457905714E-5</v>
      </c>
      <c r="J457" s="2">
        <v>3.5680436561569014E-6</v>
      </c>
      <c r="K457" s="2">
        <v>5.0629719911878326E-4</v>
      </c>
      <c r="L457" s="2">
        <v>0.9994761763387684</v>
      </c>
      <c r="M457" s="2">
        <v>9.2161179919570586E-6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5.0007266500996588E-5</v>
      </c>
      <c r="X457" s="2">
        <f t="shared" si="79"/>
        <v>6.0805417149269335E-11</v>
      </c>
      <c r="Y457" s="2">
        <v>2.49564812474895E-4</v>
      </c>
      <c r="Z457" s="2">
        <f t="shared" si="80"/>
        <v>3.0345374962682173E-10</v>
      </c>
      <c r="AA457" s="2">
        <v>13.75502991162147</v>
      </c>
      <c r="AB457" s="2">
        <f t="shared" si="81"/>
        <v>1.6725175963380297E-5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1.3624811963193825E-5</v>
      </c>
      <c r="J458" s="2">
        <v>3.4827673377330671E-6</v>
      </c>
      <c r="K458" s="2">
        <v>4.966383006959126E-4</v>
      </c>
      <c r="L458" s="2">
        <v>0.99948625412000436</v>
      </c>
      <c r="M458" s="2">
        <v>9.040244088574341E-6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4.9052963055152522E-5</v>
      </c>
      <c r="X458" s="2">
        <f t="shared" si="79"/>
        <v>5.7882271791718673E-11</v>
      </c>
      <c r="Y458" s="2">
        <v>2.4480288549145682E-4</v>
      </c>
      <c r="Z458" s="2">
        <f t="shared" si="80"/>
        <v>2.8886628392828753E-10</v>
      </c>
      <c r="AA458" s="2">
        <v>13.492208020119758</v>
      </c>
      <c r="AB458" s="2">
        <f t="shared" si="81"/>
        <v>1.5920743682963844E-5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1.3299178670721831E-5</v>
      </c>
      <c r="J459" s="2">
        <v>3.3995291251130602E-6</v>
      </c>
      <c r="K459" s="2">
        <v>4.8716190292665164E-4</v>
      </c>
      <c r="L459" s="2">
        <v>0.99949613938927873</v>
      </c>
      <c r="M459" s="2">
        <v>8.8676945643816426E-6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4.8116697910928591E-5</v>
      </c>
      <c r="X459" s="2">
        <f t="shared" si="79"/>
        <v>5.5099454985998221E-11</v>
      </c>
      <c r="Y459" s="2">
        <v>2.4013095405730925E-4</v>
      </c>
      <c r="Z459" s="2">
        <f t="shared" si="80"/>
        <v>2.7497906689935975E-10</v>
      </c>
      <c r="AA459" s="2">
        <v>13.234362202362847</v>
      </c>
      <c r="AB459" s="2">
        <f t="shared" si="81"/>
        <v>1.5154949863503949E-5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1.2981328020788506E-5</v>
      </c>
      <c r="J460" s="2">
        <v>3.3182803075253043E-6</v>
      </c>
      <c r="K460" s="2">
        <v>4.7786460138067398E-4</v>
      </c>
      <c r="L460" s="2">
        <v>0.99950583579029217</v>
      </c>
      <c r="M460" s="2">
        <v>8.6984073722263895E-6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4.7198134396366267E-5</v>
      </c>
      <c r="X460" s="2">
        <f t="shared" si="79"/>
        <v>5.2450240716240357E-11</v>
      </c>
      <c r="Y460" s="2">
        <v>2.3554733883771989E-4</v>
      </c>
      <c r="Z460" s="2">
        <f t="shared" si="80"/>
        <v>2.6175853728361346E-10</v>
      </c>
      <c r="AA460" s="2">
        <v>12.98139937824018</v>
      </c>
      <c r="AB460" s="2">
        <f t="shared" si="81"/>
        <v>1.4425941426082518E-5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1.2671074008073498E-5</v>
      </c>
      <c r="J461" s="2">
        <v>3.2389733383866891E-6</v>
      </c>
      <c r="K461" s="2">
        <v>4.6874305403702462E-4</v>
      </c>
      <c r="L461" s="2">
        <v>0.99951534689861765</v>
      </c>
      <c r="M461" s="2">
        <v>8.532321603230687E-6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4.6296942015860802E-5</v>
      </c>
      <c r="X461" s="2">
        <f t="shared" si="79"/>
        <v>4.9928224779850809E-11</v>
      </c>
      <c r="Y461" s="2">
        <v>2.310503912965623E-4</v>
      </c>
      <c r="Z461" s="2">
        <f t="shared" si="80"/>
        <v>2.4917273949055139E-10</v>
      </c>
      <c r="AA461" s="2">
        <v>12.733228180429998</v>
      </c>
      <c r="AB461" s="2">
        <f t="shared" si="81"/>
        <v>1.3731954014324312E-5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1.2368235072787518E-5</v>
      </c>
      <c r="J462" s="2">
        <v>3.1615618074784393E-6</v>
      </c>
      <c r="K462" s="2">
        <v>4.5979398016790025E-4</v>
      </c>
      <c r="L462" s="2">
        <v>0.99952467622295293</v>
      </c>
      <c r="M462" s="2">
        <v>8.3693774664111304E-6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4.5412796339576975E-5</v>
      </c>
      <c r="X462" s="2">
        <f t="shared" si="79"/>
        <v>4.7527309420498919E-11</v>
      </c>
      <c r="Y462" s="2">
        <v>2.2663849314512433E-4</v>
      </c>
      <c r="Z462" s="2">
        <f t="shared" si="80"/>
        <v>2.3719124692871279E-10</v>
      </c>
      <c r="AA462" s="2">
        <v>12.489758923598538</v>
      </c>
      <c r="AB462" s="2">
        <f t="shared" si="81"/>
        <v>1.3071307754549843E-5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1.2072633994424063E-5</v>
      </c>
      <c r="J463" s="2">
        <v>3.0860004137869858E-6</v>
      </c>
      <c r="K463" s="2">
        <v>4.510141592416746E-4</v>
      </c>
      <c r="L463" s="2">
        <v>0.9995338272063512</v>
      </c>
      <c r="M463" s="2">
        <v>8.2095162686505569E-6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4.4545378894774498E-5</v>
      </c>
      <c r="X463" s="2">
        <f t="shared" si="79"/>
        <v>4.5241688693263182E-11</v>
      </c>
      <c r="Y463" s="2">
        <v>2.2231005580042882E-4</v>
      </c>
      <c r="Z463" s="2">
        <f t="shared" si="80"/>
        <v>2.2578508899123559E-10</v>
      </c>
      <c r="AA463" s="2">
        <v>12.250903574134655</v>
      </c>
      <c r="AB463" s="2">
        <f t="shared" si="81"/>
        <v>1.2442403218108066E-5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1.178409778805046E-5</v>
      </c>
      <c r="J464" s="2">
        <v>3.0122449389939355E-6</v>
      </c>
      <c r="K464" s="2">
        <v>4.4240042984485558E-4</v>
      </c>
      <c r="L464" s="2">
        <v>0.99954280322742917</v>
      </c>
      <c r="M464" s="2">
        <v>8.0526803950160277E-6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4.3694377059012077E-5</v>
      </c>
      <c r="X464" s="2">
        <f t="shared" si="79"/>
        <v>4.3065834527138641E-11</v>
      </c>
      <c r="Y464" s="2">
        <v>2.1806351985291124E-4</v>
      </c>
      <c r="Z464" s="2">
        <f t="shared" si="80"/>
        <v>2.1492668152031593E-10</v>
      </c>
      <c r="AA464" s="2">
        <v>12.016575720411105</v>
      </c>
      <c r="AB464" s="2">
        <f t="shared" si="81"/>
        <v>1.1843717576271522E-5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1.1502457603077565E-5</v>
      </c>
      <c r="J465" s="2">
        <v>2.9402522215996348E-6</v>
      </c>
      <c r="K465" s="2">
        <v>4.3394968862266664E-4</v>
      </c>
      <c r="L465" s="2">
        <v>0.9995516076015537</v>
      </c>
      <c r="M465" s="2">
        <v>7.8988132894173601E-6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4.2859483955199331E-5</v>
      </c>
      <c r="X465" s="2">
        <f t="shared" si="79"/>
        <v>4.0994483451759103E-11</v>
      </c>
      <c r="Y465" s="2">
        <v>2.1389735454330257E-4</v>
      </c>
      <c r="Z465" s="2">
        <f t="shared" si="80"/>
        <v>2.045897605852237E-10</v>
      </c>
      <c r="AA465" s="2">
        <v>11.786690543563749</v>
      </c>
      <c r="AB465" s="2">
        <f t="shared" si="81"/>
        <v>1.1273800938532145E-5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1.1227548624448867E-5</v>
      </c>
      <c r="J466" s="2">
        <v>2.8699801316651806E-6</v>
      </c>
      <c r="K466" s="2">
        <v>4.2565888923794829E-4</v>
      </c>
      <c r="L466" s="2">
        <v>0.99956024358200701</v>
      </c>
      <c r="M466" s="2">
        <v>7.7478594356006678E-6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4.2040398348466467E-5</v>
      </c>
      <c r="X466" s="2">
        <f t="shared" si="79"/>
        <v>3.9022623956758249E-11</v>
      </c>
      <c r="Y466" s="2">
        <v>2.098100572485667E-4</v>
      </c>
      <c r="Z466" s="2">
        <f t="shared" si="80"/>
        <v>1.9474931941636547E-10</v>
      </c>
      <c r="AA466" s="2">
        <v>11.561164788780145</v>
      </c>
      <c r="AB466" s="2">
        <f t="shared" si="81"/>
        <v>1.0731272865570714E-5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1.0959209976191172E-5</v>
      </c>
      <c r="J467" s="2">
        <v>2.8013875461580944E-6</v>
      </c>
      <c r="K467" s="2">
        <v>4.1752504134808075E-4</v>
      </c>
      <c r="L467" s="2">
        <v>0.99956871436113059</v>
      </c>
      <c r="M467" s="2">
        <v>7.5997643384713972E-6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4.1236824544821861E-5</v>
      </c>
      <c r="X467" s="2">
        <f t="shared" si="79"/>
        <v>3.7145484453692597E-11</v>
      </c>
      <c r="Y467" s="2">
        <v>2.0580015297674424E-4</v>
      </c>
      <c r="Z467" s="2">
        <f t="shared" si="80"/>
        <v>1.853815483453646E-10</v>
      </c>
      <c r="AA467" s="2">
        <v>11.339916737089091</v>
      </c>
      <c r="AB467" s="2">
        <f t="shared" si="81"/>
        <v>1.0214819048587607E-5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1.0697284627270428E-5</v>
      </c>
      <c r="J468" s="2">
        <v>2.7344343248872399E-6</v>
      </c>
      <c r="K468" s="2">
        <v>4.095452095996325E-4</v>
      </c>
      <c r="L468" s="2">
        <v>0.99957702307144924</v>
      </c>
      <c r="M468" s="2">
        <v>7.4544745057414813E-6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4.0448472291568291E-5</v>
      </c>
      <c r="X468" s="2">
        <f t="shared" si="79"/>
        <v>3.5358521811873067E-11</v>
      </c>
      <c r="Y468" s="2">
        <v>2.0186619387055674E-4</v>
      </c>
      <c r="Z468" s="2">
        <f t="shared" si="80"/>
        <v>1.7646377760822798E-10</v>
      </c>
      <c r="AA468" s="2">
        <v>11.122866177642814</v>
      </c>
      <c r="AB468" s="2">
        <f t="shared" si="81"/>
        <v>9.7231881470764911E-6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1.0441619299697601E-5</v>
      </c>
      <c r="J469" s="2">
        <v>2.6690812870128922E-6</v>
      </c>
      <c r="K469" s="2">
        <v>4.0171651264044462E-4</v>
      </c>
      <c r="L469" s="2">
        <v>0.99958517278677383</v>
      </c>
      <c r="M469" s="2">
        <v>7.3119374298952575E-6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3.9675056679448802E-5</v>
      </c>
      <c r="X469" s="2">
        <f t="shared" si="79"/>
        <v>3.3657410440810676E-11</v>
      </c>
      <c r="Y469" s="2">
        <v>1.9800675871962757E-4</v>
      </c>
      <c r="Z469" s="2">
        <f t="shared" si="80"/>
        <v>1.6797442287544732E-10</v>
      </c>
      <c r="AA469" s="2">
        <v>10.909934380483605</v>
      </c>
      <c r="AB469" s="2">
        <f t="shared" si="81"/>
        <v>9.2551887774984198E-6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1.0192064378830817E-5</v>
      </c>
      <c r="J470" s="2">
        <v>2.6052901881182211E-6</v>
      </c>
      <c r="K470" s="2">
        <v>3.9403612214886481E-4</v>
      </c>
      <c r="L470" s="2">
        <v>0.99959316652328523</v>
      </c>
      <c r="M470" s="2">
        <v>7.1721015704689249E-6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3.8916298046493889E-5</v>
      </c>
      <c r="X470" s="2">
        <f t="shared" si="79"/>
        <v>3.2038031893278399E-11</v>
      </c>
      <c r="Y470" s="2">
        <v>1.9422045248117806E-4</v>
      </c>
      <c r="Z470" s="2">
        <f t="shared" si="80"/>
        <v>1.598929333793492E-10</v>
      </c>
      <c r="AA470" s="2">
        <v>10.701044069786903</v>
      </c>
      <c r="AB470" s="2">
        <f t="shared" si="81"/>
        <v>8.8096866456725631E-6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9.9484738258212899E-6</v>
      </c>
      <c r="J471" s="2">
        <v>2.5430236978287615E-6</v>
      </c>
      <c r="K471" s="2">
        <v>3.8650126187984868E-4</v>
      </c>
      <c r="L471" s="2">
        <v>0.99960100724059753</v>
      </c>
      <c r="M471" s="2">
        <v>7.0349163366383742E-6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3.8171921883541894E-5</v>
      </c>
      <c r="X471" s="2">
        <f t="shared" si="79"/>
        <v>3.0496464964222118E-11</v>
      </c>
      <c r="Y471" s="2">
        <v>1.9050590580905894E-4</v>
      </c>
      <c r="Z471" s="2">
        <f t="shared" si="80"/>
        <v>1.5219974251514657E-10</v>
      </c>
      <c r="AA471" s="2">
        <v>10.496119397572816</v>
      </c>
      <c r="AB471" s="2">
        <f t="shared" si="81"/>
        <v>8.3856018160401481E-6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9.7107050921517895E-6</v>
      </c>
      <c r="J472" s="2">
        <v>2.4822453779667842E-6</v>
      </c>
      <c r="K472" s="2">
        <v>3.7910920672765093E-4</v>
      </c>
      <c r="L472" s="2">
        <v>0.99960869784280326</v>
      </c>
      <c r="M472" s="2">
        <v>6.9003320701102815E-6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3.7441658741404933E-5</v>
      </c>
      <c r="X472" s="2">
        <f t="shared" si="79"/>
        <v>2.9028976261929044E-11</v>
      </c>
      <c r="Y472" s="2">
        <v>1.8686177459097992E-4</v>
      </c>
      <c r="Z472" s="2">
        <f t="shared" si="80"/>
        <v>1.4487622079800919E-10</v>
      </c>
      <c r="AA472" s="2">
        <v>10.295085917878348</v>
      </c>
      <c r="AB472" s="2">
        <f t="shared" si="81"/>
        <v>7.9819061112834786E-6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9.4786190362176496E-6</v>
      </c>
      <c r="J473" s="2">
        <v>2.4229196612277741E-6</v>
      </c>
      <c r="K473" s="2">
        <v>3.7185728180483317E-4</v>
      </c>
      <c r="L473" s="2">
        <v>0.99961624117949877</v>
      </c>
      <c r="M473" s="2">
        <v>6.7683000283114715E-6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3.6725244139653323E-5</v>
      </c>
      <c r="X473" s="2">
        <f t="shared" si="79"/>
        <v>2.7632011228983003E-11</v>
      </c>
      <c r="Y473" s="2">
        <v>1.8328673949380222E-4</v>
      </c>
      <c r="Z473" s="2">
        <f t="shared" si="80"/>
        <v>1.3790463106406007E-10</v>
      </c>
      <c r="AA473" s="2">
        <v>10.097870561382575</v>
      </c>
      <c r="AB473" s="2">
        <f t="shared" si="81"/>
        <v>7.597620636091819E-6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9.2520798419014776E-6</v>
      </c>
      <c r="J474" s="2">
        <v>2.3650118303665414E-6</v>
      </c>
      <c r="K474" s="2">
        <v>3.6474286153731814E-4</v>
      </c>
      <c r="L474" s="2">
        <v>0.9996236400467915</v>
      </c>
      <c r="M474" s="2">
        <v>6.638772367871608E-6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3.6022418476991492E-5</v>
      </c>
      <c r="X474" s="2">
        <f t="shared" si="79"/>
        <v>2.6302185591599535E-11</v>
      </c>
      <c r="Y474" s="2">
        <v>1.7977950551675999E-4</v>
      </c>
      <c r="Z474" s="2">
        <f t="shared" si="80"/>
        <v>1.3126808580851107E-10</v>
      </c>
      <c r="AA474" s="2">
        <v>9.9044016104772581</v>
      </c>
      <c r="AB474" s="2">
        <f t="shared" si="81"/>
        <v>7.2318134191601659E-6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9.0309549390939441E-6</v>
      </c>
      <c r="J475" s="2">
        <v>2.3084879978807868E-6</v>
      </c>
      <c r="K475" s="2">
        <v>3.5776336877522562E-4</v>
      </c>
      <c r="L475" s="2">
        <v>0.9996308971882889</v>
      </c>
      <c r="M475" s="2">
        <v>6.5117021283943454E-6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3.5332926943199227E-5</v>
      </c>
      <c r="X475" s="2">
        <f t="shared" si="79"/>
        <v>2.5036277216952538E-11</v>
      </c>
      <c r="Y475" s="2">
        <v>1.7633880155248024E-4</v>
      </c>
      <c r="Z475" s="2">
        <f t="shared" si="80"/>
        <v>1.2495050655923188E-10</v>
      </c>
      <c r="AA475" s="2">
        <v>9.7146086747753717</v>
      </c>
      <c r="AB475" s="2">
        <f t="shared" si="81"/>
        <v>6.8835971677886123E-6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8.8151149261141231E-6</v>
      </c>
      <c r="J476" s="2">
        <v>2.2533150861802283E-6</v>
      </c>
      <c r="K476" s="2">
        <v>3.5091627391922817E-4</v>
      </c>
      <c r="L476" s="2">
        <v>0.99963801529606955</v>
      </c>
      <c r="M476" s="2">
        <v>6.3870432165121458E-6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3.4656519432612043E-5</v>
      </c>
      <c r="X476" s="2">
        <f t="shared" si="79"/>
        <v>2.3831218359070262E-11</v>
      </c>
      <c r="Y476" s="2">
        <v>1.7296337995567114E-4</v>
      </c>
      <c r="Z476" s="2">
        <f t="shared" si="80"/>
        <v>1.1893658518886551E-10</v>
      </c>
      <c r="AA476" s="2">
        <v>9.5284226670502719</v>
      </c>
      <c r="AB476" s="2">
        <f t="shared" si="81"/>
        <v>6.5521271297172277E-6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8.6044334939839808E-6</v>
      </c>
      <c r="J477" s="2">
        <v>2.1994608082296882E-6</v>
      </c>
      <c r="K477" s="2">
        <v>3.4419909406216968E-4</v>
      </c>
      <c r="L477" s="2">
        <v>0.99964499701163667</v>
      </c>
      <c r="M477" s="2">
        <v>6.264750390220068E-6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3.3992950459115284E-5</v>
      </c>
      <c r="X477" s="2">
        <f t="shared" si="79"/>
        <v>2.2684088274800709E-11</v>
      </c>
      <c r="Y477" s="2">
        <v>1.6965201611935166E-4</v>
      </c>
      <c r="Z477" s="2">
        <f t="shared" si="80"/>
        <v>1.1321174707320318E-10</v>
      </c>
      <c r="AA477" s="2">
        <v>9.3457757795982257</v>
      </c>
      <c r="AB477" s="2">
        <f t="shared" si="81"/>
        <v>6.2365990570863254E-6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8.3987873525127182E-6</v>
      </c>
      <c r="J478" s="2">
        <v>2.1468936486548081E-6</v>
      </c>
      <c r="K478" s="2">
        <v>3.3760939214569265E-4</v>
      </c>
      <c r="L478" s="2">
        <v>0.99965184492685422</v>
      </c>
      <c r="M478" s="2">
        <v>6.1447792434838517E-6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3.3341979072626539E-5</v>
      </c>
      <c r="X478" s="2">
        <f t="shared" si="79"/>
        <v>2.1592106192226125E-11</v>
      </c>
      <c r="Y478" s="2">
        <v>1.6640350805849729E-4</v>
      </c>
      <c r="Z478" s="2">
        <f t="shared" si="80"/>
        <v>1.0776211600792021E-10</v>
      </c>
      <c r="AA478" s="2">
        <v>9.1666014610172049</v>
      </c>
      <c r="AB478" s="2">
        <f t="shared" si="81"/>
        <v>5.9362472676552745E-6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8.1980561581476869E-6</v>
      </c>
      <c r="J479" s="2">
        <v>2.0955828452993391E-6</v>
      </c>
      <c r="K479" s="2">
        <v>3.3114477613162507E-4</v>
      </c>
      <c r="L479" s="2">
        <v>0.99965856158486599</v>
      </c>
      <c r="M479" s="2">
        <v>6.0270861911177476E-6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3.2703368777041803E-5</v>
      </c>
      <c r="X479" s="2">
        <f t="shared" si="79"/>
        <v>2.0552624614741873E-11</v>
      </c>
      <c r="Y479" s="2">
        <v>1.6321667600097773E-4</v>
      </c>
      <c r="Z479" s="2">
        <f t="shared" si="80"/>
        <v>1.0257448079994038E-10</v>
      </c>
      <c r="AA479" s="2">
        <v>8.9908343933949606</v>
      </c>
      <c r="AB479" s="2">
        <f t="shared" si="81"/>
        <v>5.650342798643997E-6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8.0021224435496797E-6</v>
      </c>
      <c r="J480" s="2">
        <v>2.0454983712232146E-6</v>
      </c>
      <c r="K480" s="2">
        <v>3.2480289818788064E-4</v>
      </c>
      <c r="L480" s="2">
        <v>0.99966514948099838</v>
      </c>
      <c r="M480" s="2">
        <v>5.9116284539275858E-6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3.207688744962073E-5</v>
      </c>
      <c r="X480" s="2">
        <f t="shared" si="79"/>
        <v>1.9563122944812252E-11</v>
      </c>
      <c r="Y480" s="2">
        <v>1.600903619856655E-4</v>
      </c>
      <c r="Z480" s="2">
        <f t="shared" si="80"/>
        <v>9.7636263453675666E-11</v>
      </c>
      <c r="AA480" s="2">
        <v>8.8184104698994492</v>
      </c>
      <c r="AB480" s="2">
        <f t="shared" si="81"/>
        <v>5.3781916487817561E-6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7.8108715488513636E-6</v>
      </c>
      <c r="J481" s="2">
        <v>1.9966109171308664E-6</v>
      </c>
      <c r="K481" s="2">
        <v>3.1858145388863047E-4</v>
      </c>
      <c r="L481" s="2">
        <v>0.99967161106364644</v>
      </c>
      <c r="M481" s="2">
        <v>5.7983640441146314E-6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3.1462307261787036E-5</v>
      </c>
      <c r="X481" s="2">
        <f t="shared" si="79"/>
        <v>1.8621201412176426E-11</v>
      </c>
      <c r="Y481" s="2">
        <v>1.5702342946759547E-4</v>
      </c>
      <c r="Z481" s="2">
        <f t="shared" si="80"/>
        <v>9.2935488876180256E-11</v>
      </c>
      <c r="AA481" s="2">
        <v>8.6492667727648183</v>
      </c>
      <c r="AB481" s="2">
        <f t="shared" si="81"/>
        <v>5.1191331043580566E-6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7.6241915545586515E-6</v>
      </c>
      <c r="J482" s="2">
        <v>1.9488918742195065E-6</v>
      </c>
      <c r="K482" s="2">
        <v>3.1247818142850767E-4</v>
      </c>
      <c r="L482" s="2">
        <v>0.99967794873514382</v>
      </c>
      <c r="M482" s="2">
        <v>5.6872517509358904E-6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3.0859404601320306E-5</v>
      </c>
      <c r="X482" s="2">
        <f t="shared" si="79"/>
        <v>1.7724575291999961E-11</v>
      </c>
      <c r="Y482" s="2">
        <v>1.5401476293005722E-4</v>
      </c>
      <c r="Z482" s="2">
        <f t="shared" si="80"/>
        <v>8.8460756028861567E-11</v>
      </c>
      <c r="AA482" s="2">
        <v>8.4833415516663369</v>
      </c>
      <c r="AB482" s="2">
        <f t="shared" si="81"/>
        <v>4.8725381452702595E-6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7.4419732160557148E-6</v>
      </c>
      <c r="J483" s="2">
        <v>1.9023133174373366E-6</v>
      </c>
      <c r="K483" s="2">
        <v>3.0649086085061006E-4</v>
      </c>
      <c r="L483" s="2">
        <v>0.99968416485261702</v>
      </c>
      <c r="M483" s="2">
        <v>5.5782511266165396E-6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3.0267959995915979E-5</v>
      </c>
      <c r="X483" s="2">
        <f t="shared" si="79"/>
        <v>1.6871069399156869E-11</v>
      </c>
      <c r="Y483" s="2">
        <v>1.5106326750350424E-4</v>
      </c>
      <c r="Z483" s="2">
        <f t="shared" si="80"/>
        <v>8.4201210456829536E-11</v>
      </c>
      <c r="AA483" s="2">
        <v>8.3205742024775802</v>
      </c>
      <c r="AB483" s="2">
        <f t="shared" si="81"/>
        <v>4.6378079272529261E-6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7.2641098996753428E-6</v>
      </c>
      <c r="J484" s="2">
        <v>1.8568479891418819E-6</v>
      </c>
      <c r="K484" s="2">
        <v>3.0061731328807006E-4</v>
      </c>
      <c r="L484" s="2">
        <v>0.99969026172882425</v>
      </c>
      <c r="M484" s="2">
        <v>5.471322472510255E-6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2.9687758038090308E-5</v>
      </c>
      <c r="X484" s="2">
        <f t="shared" si="79"/>
        <v>1.605861284548435E-11</v>
      </c>
      <c r="Y484" s="2">
        <v>1.481678685911657E-4</v>
      </c>
      <c r="Z484" s="2">
        <f t="shared" si="80"/>
        <v>8.014651813024496E-11</v>
      </c>
      <c r="AA484" s="2">
        <v>8.1609052464035123</v>
      </c>
      <c r="AB484" s="2">
        <f t="shared" si="81"/>
        <v>4.414372336655778E-6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7.0904975202972125E-6</v>
      </c>
      <c r="J485" s="2">
        <v>1.8124692831488975E-6</v>
      </c>
      <c r="K485" s="2">
        <v>2.9485540021896404E-4</v>
      </c>
      <c r="L485" s="2">
        <v>0.99969624163297877</v>
      </c>
      <c r="M485" s="2">
        <v>5.3664268255032894E-6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2.9118587311408035E-5</v>
      </c>
      <c r="X485" s="2">
        <f t="shared" si="79"/>
        <v>1.5285234047477209E-11</v>
      </c>
      <c r="Y485" s="2">
        <v>1.453275115012482E-4</v>
      </c>
      <c r="Z485" s="2">
        <f t="shared" si="80"/>
        <v>7.6286840535142701E-11</v>
      </c>
      <c r="AA485" s="2">
        <v>8.0042763094830054</v>
      </c>
      <c r="AB485" s="2">
        <f t="shared" si="81"/>
        <v>4.2016886143096587E-6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6.9210344804375662E-6</v>
      </c>
      <c r="J486" s="2">
        <v>1.7691512291625009E-6</v>
      </c>
      <c r="K486" s="2">
        <v>2.8920302273433755E-4</v>
      </c>
      <c r="L486" s="2">
        <v>0.99970210679155724</v>
      </c>
      <c r="M486" s="2">
        <v>5.2635259446581706E-6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2.8560240318010173E-5</v>
      </c>
      <c r="X486" s="2">
        <f t="shared" si="79"/>
        <v>1.4549055972484462E-11</v>
      </c>
      <c r="Y486" s="2">
        <v>1.4254116108561673E-4</v>
      </c>
      <c r="Z486" s="2">
        <f t="shared" si="80"/>
        <v>7.2612810954177887E-11</v>
      </c>
      <c r="AA486" s="2">
        <v>7.8506301024545895</v>
      </c>
      <c r="AB486" s="2">
        <f t="shared" si="81"/>
        <v>3.9992400451846422E-6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6.7556216107946461E-6</v>
      </c>
      <c r="J487" s="2">
        <v>1.7268684775774275E-6</v>
      </c>
      <c r="K487" s="2">
        <v>2.8365812081912489E-4</v>
      </c>
      <c r="L487" s="2">
        <v>0.99970785938909368</v>
      </c>
      <c r="M487" s="2">
        <v>5.1625822980930071E-6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2.8012513407420285E-5</v>
      </c>
      <c r="X487" s="2">
        <f t="shared" si="79"/>
        <v>1.384829161203957E-11</v>
      </c>
      <c r="Y487" s="2">
        <v>1.398078013848453E-4</v>
      </c>
      <c r="Z487" s="2">
        <f t="shared" si="80"/>
        <v>6.9115511880579428E-11</v>
      </c>
      <c r="AA487" s="2">
        <v>7.6999104009792001</v>
      </c>
      <c r="AB487" s="2">
        <f t="shared" si="81"/>
        <v>3.8065347107015011E-6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6.5941621122150897E-6</v>
      </c>
      <c r="J488" s="2">
        <v>1.6855962846445115E-6</v>
      </c>
      <c r="K488" s="2">
        <v>2.782186726457471E-4</v>
      </c>
      <c r="L488" s="2">
        <v>0.99971350156895855</v>
      </c>
      <c r="M488" s="2">
        <v>5.0635590500924007E-6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2.7475206706607411E-5</v>
      </c>
      <c r="X488" s="2">
        <f t="shared" si="79"/>
        <v>1.3181239671494366E-11</v>
      </c>
      <c r="Y488" s="2">
        <v>1.371264352795309E-4</v>
      </c>
      <c r="Z488" s="2">
        <f t="shared" si="80"/>
        <v>6.5786453511284383E-11</v>
      </c>
      <c r="AA488" s="2">
        <v>7.552062026213914</v>
      </c>
      <c r="AB488" s="2">
        <f t="shared" si="81"/>
        <v>3.6231043007067757E-6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6.436561499047337E-6</v>
      </c>
      <c r="J489" s="2">
        <v>1.6453104979907126E-6</v>
      </c>
      <c r="K489" s="2">
        <v>2.728826938801737E-4</v>
      </c>
      <c r="L489" s="2">
        <v>0.99971903543412399</v>
      </c>
      <c r="M489" s="2">
        <v>4.9664200484460826E-6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2.6948124051284697E-5</v>
      </c>
      <c r="X489" s="2">
        <f t="shared" si="79"/>
        <v>1.2546280465643835E-11</v>
      </c>
      <c r="Y489" s="2">
        <v>1.3449608414776382E-4</v>
      </c>
      <c r="Z489" s="2">
        <f t="shared" si="80"/>
        <v>6.2617553267802853E-11</v>
      </c>
      <c r="AA489" s="2">
        <v>7.4070308257306356</v>
      </c>
      <c r="AB489" s="2">
        <f t="shared" si="81"/>
        <v>3.4485029822643892E-6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6.2827275438488868E-6</v>
      </c>
      <c r="J490" s="2">
        <v>1.6059875424852142E-6</v>
      </c>
      <c r="K490" s="2">
        <v>2.6764823700023844E-4</v>
      </c>
      <c r="L490" s="2">
        <v>0.99972446304791462</v>
      </c>
      <c r="M490" s="2">
        <v>4.871129812011396E-6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2.6431072918422577E-5</v>
      </c>
      <c r="X490" s="2">
        <f t="shared" si="79"/>
        <v>1.1941872010518006E-11</v>
      </c>
      <c r="Y490" s="2">
        <v>1.3191578752865126E-4</v>
      </c>
      <c r="Z490" s="2">
        <f t="shared" si="80"/>
        <v>5.9601116295806318E-11</v>
      </c>
      <c r="AA490" s="2">
        <v>7.2647636547738985</v>
      </c>
      <c r="AB490" s="2">
        <f t="shared" si="81"/>
        <v>3.2823063225520586E-6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6.1325702234150542E-6</v>
      </c>
      <c r="J491" s="2">
        <v>1.5676044064433219E-6</v>
      </c>
      <c r="K491" s="2">
        <v>2.6251339062600135E-4</v>
      </c>
      <c r="L491" s="2">
        <v>0.9997297864347453</v>
      </c>
      <c r="M491" s="2">
        <v>4.7776535184958465E-6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2.5923864359956106E-5</v>
      </c>
      <c r="X491" s="2">
        <f t="shared" si="79"/>
        <v>1.1366546301985003E-11</v>
      </c>
      <c r="Y491" s="2">
        <v>1.2938460279179125E-4</v>
      </c>
      <c r="Z491" s="2">
        <f t="shared" si="80"/>
        <v>5.6729816896763121E-11</v>
      </c>
      <c r="AA491" s="2">
        <v>7.1252083578519603</v>
      </c>
      <c r="AB491" s="2">
        <f t="shared" si="81"/>
        <v>3.1241102632798977E-6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5.9860016660976399E-6</v>
      </c>
      <c r="J492" s="2">
        <v>1.53013862816009E-6</v>
      </c>
      <c r="K492" s="2">
        <v>2.5747627886195379E-4</v>
      </c>
      <c r="L492" s="2">
        <v>0.99973500758084499</v>
      </c>
      <c r="M492" s="2">
        <v>4.6859569924559904E-6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2.542631293766611E-5</v>
      </c>
      <c r="X492" s="2">
        <f t="shared" si="79"/>
        <v>1.0818905772254829E-11</v>
      </c>
      <c r="Y492" s="2">
        <v>1.2690160481259634E-4</v>
      </c>
      <c r="Z492" s="2">
        <f t="shared" si="80"/>
        <v>5.3996680847168951E-11</v>
      </c>
      <c r="AA492" s="2">
        <v>6.9883137506555091</v>
      </c>
      <c r="AB492" s="2">
        <f t="shared" si="81"/>
        <v>2.9735301441717635E-6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5.8429361003826841E-6</v>
      </c>
      <c r="J493" s="2">
        <v>1.4935682827657927E-6</v>
      </c>
      <c r="K493" s="2">
        <v>2.5253506065086564E-4</v>
      </c>
      <c r="L493" s="2">
        <v>0.99974012843496718</v>
      </c>
      <c r="M493" s="2">
        <v>4.5960066935089789E-6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2.493823665921426E-5</v>
      </c>
      <c r="X493" s="2">
        <f t="shared" si="79"/>
        <v>1.029761991579699E-11</v>
      </c>
      <c r="Y493" s="2">
        <v>1.2446588565336782E-4</v>
      </c>
      <c r="Z493" s="2">
        <f t="shared" si="80"/>
        <v>5.1395068563031852E-11</v>
      </c>
      <c r="AA493" s="2">
        <v>6.8540296022983904</v>
      </c>
      <c r="AB493" s="2">
        <f t="shared" si="81"/>
        <v>2.8301997731668743E-6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5.7032898046972148E-6</v>
      </c>
      <c r="J494" s="2">
        <v>1.457871969395552E-6</v>
      </c>
      <c r="K494" s="2">
        <v>2.4768792913907711E-4</v>
      </c>
      <c r="L494" s="2">
        <v>0.999745150909088</v>
      </c>
      <c r="M494" s="2">
        <v>4.5077697047531593E-6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2.4459456915312491E-5</v>
      </c>
      <c r="X494" s="2">
        <f t="shared" si="79"/>
        <v>9.8014220765889352E-12</v>
      </c>
      <c r="Y494" s="2">
        <v>1.2207655425002252E-4</v>
      </c>
      <c r="Z494" s="2">
        <f t="shared" si="80"/>
        <v>4.8918659069286657E-11</v>
      </c>
      <c r="AA494" s="2">
        <v>6.7223066178748052</v>
      </c>
      <c r="AB494" s="2">
        <f t="shared" si="81"/>
        <v>2.6937705411108157E-6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5.5669810584156136E-6</v>
      </c>
      <c r="J495" s="2">
        <v>1.423028798665611E-6</v>
      </c>
      <c r="K495" s="2">
        <v>2.4293311105304079E-4</v>
      </c>
      <c r="L495" s="2">
        <v>0.99975007687909101</v>
      </c>
      <c r="M495" s="2">
        <v>4.4212137213941645E-6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2.3989798418007385E-5</v>
      </c>
      <c r="X495" s="2">
        <f t="shared" si="79"/>
        <v>9.3291063889975878E-12</v>
      </c>
      <c r="Y495" s="2">
        <v>1.1973273610437674E-4</v>
      </c>
      <c r="Z495" s="2">
        <f t="shared" si="80"/>
        <v>4.6561434735735563E-11</v>
      </c>
      <c r="AA495" s="2">
        <v>6.5930964213275818</v>
      </c>
      <c r="AB495" s="2">
        <f t="shared" si="81"/>
        <v>2.5639105788114895E-6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5.4339300940369339E-6</v>
      </c>
      <c r="J496" s="2">
        <v>1.3890183804489236E-6</v>
      </c>
      <c r="K496" s="2">
        <v>2.3826886608692289E-4</v>
      </c>
      <c r="L496" s="2">
        <v>0.99975490818543977</v>
      </c>
      <c r="M496" s="2">
        <v>4.3363070395729891E-6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2.3529089140060609E-5</v>
      </c>
      <c r="X496" s="2">
        <f t="shared" si="79"/>
        <v>8.8795248649621298E-12</v>
      </c>
      <c r="Y496" s="2">
        <v>1.1743357298189191E-4</v>
      </c>
      <c r="Z496" s="2">
        <f t="shared" si="80"/>
        <v>4.4317666742936576E-11</v>
      </c>
      <c r="AA496" s="2">
        <v>6.4663515386221748</v>
      </c>
      <c r="AB496" s="2">
        <f t="shared" si="81"/>
        <v>2.4403039544366238E-6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5.3040590505051798E-6</v>
      </c>
      <c r="J497" s="2">
        <v>1.3558208119429086E-6</v>
      </c>
      <c r="K497" s="2">
        <v>2.3369348630107519E-4</v>
      </c>
      <c r="L497" s="2">
        <v>0.99975964663383765</v>
      </c>
      <c r="M497" s="2">
        <v>4.2530185453926214E-6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2.3077160255406658E-5</v>
      </c>
      <c r="X497" s="2">
        <f t="shared" si="79"/>
        <v>8.4515846204953441E-12</v>
      </c>
      <c r="Y497" s="2">
        <v>1.1517822261478961E-4</v>
      </c>
      <c r="Z497" s="2">
        <f t="shared" si="80"/>
        <v>4.2181901243203523E-11</v>
      </c>
      <c r="AA497" s="2">
        <v>6.3420253812211271</v>
      </c>
      <c r="AB497" s="2">
        <f t="shared" si="81"/>
        <v>2.3226499093259028E-6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5.177291927645232E-6</v>
      </c>
      <c r="J498" s="2">
        <v>1.3234166660223854E-6</v>
      </c>
      <c r="K498" s="2">
        <v>2.2920529553119249E-4</v>
      </c>
      <c r="L498" s="2">
        <v>0.9997642939958763</v>
      </c>
      <c r="M498" s="2">
        <v>4.1713177041398257E-6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2.263384608066956E-5</v>
      </c>
      <c r="X498" s="2">
        <f t="shared" si="79"/>
        <v>8.0442452348538563E-12</v>
      </c>
      <c r="Y498" s="2">
        <v>1.129658584104439E-4</v>
      </c>
      <c r="Z498" s="2">
        <f t="shared" si="80"/>
        <v>4.0148946183542599E-11</v>
      </c>
      <c r="AA498" s="2">
        <v>6.2200722298538462</v>
      </c>
      <c r="AB498" s="2">
        <f t="shared" si="81"/>
        <v>2.2106621303827665E-6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5.0535545416877522E-6</v>
      </c>
      <c r="J499" s="2">
        <v>1.2917869798708739E-6</v>
      </c>
      <c r="K499" s="2">
        <v>2.2480264880797346E-4</v>
      </c>
      <c r="L499" s="2">
        <v>0.99976885200967158</v>
      </c>
      <c r="M499" s="2">
        <v>4.0911745496987469E-6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2.2198984017720375E-5</v>
      </c>
      <c r="X499" s="2">
        <f t="shared" si="79"/>
        <v>7.6565162360433931E-12</v>
      </c>
      <c r="Y499" s="2">
        <v>1.1079566916496104E-4</v>
      </c>
      <c r="Z499" s="2">
        <f t="shared" si="80"/>
        <v>3.8213858758925753E-11</v>
      </c>
      <c r="AA499" s="2">
        <v>6.1004472185765932</v>
      </c>
      <c r="AB499" s="2">
        <f t="shared" si="81"/>
        <v>2.1040680572981437E-6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4.9327744818570522E-6</v>
      </c>
      <c r="J500" s="2">
        <v>1.2609132438836065E-6</v>
      </c>
      <c r="K500" s="2">
        <v>2.204839317871051E-4</v>
      </c>
      <c r="L500" s="2">
        <v>0.99977332238048822</v>
      </c>
      <c r="M500" s="2">
        <v>4.0125596741530592E-6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2.1772414497257773E-5</v>
      </c>
      <c r="X500" s="2">
        <f t="shared" si="79"/>
        <v>7.2874547066278096E-12</v>
      </c>
      <c r="Y500" s="2">
        <v>1.086668587818579E-4</v>
      </c>
      <c r="Z500" s="2">
        <f t="shared" si="80"/>
        <v>3.6371933465810597E-11</v>
      </c>
      <c r="AA500" s="2">
        <v>5.9831063191176899</v>
      </c>
      <c r="AB500" s="2">
        <f t="shared" si="81"/>
        <v>2.0026082229419435E-6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4.8148810679965041E-6</v>
      </c>
      <c r="J501" s="2">
        <v>1.230777390835759E-6</v>
      </c>
      <c r="K501" s="2">
        <v>2.1624756018939482E-4</v>
      </c>
      <c r="L501" s="2">
        <v>0.9997777067813528</v>
      </c>
      <c r="M501" s="2">
        <v>3.9354442175734221E-6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2.1353980923394093E-5</v>
      </c>
      <c r="X501" s="2">
        <f t="shared" si="79"/>
        <v>6.9361630040972598E-12</v>
      </c>
      <c r="Y501" s="2">
        <v>1.0657864599575173E-4</v>
      </c>
      <c r="Z501" s="2">
        <f t="shared" si="80"/>
        <v>3.4618690727246964E-11</v>
      </c>
      <c r="AA501" s="2">
        <v>5.8680063255030257</v>
      </c>
      <c r="AB501" s="2">
        <f t="shared" si="81"/>
        <v>1.906035625337326E-6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4.6998053092067107E-6</v>
      </c>
      <c r="J502" s="2">
        <v>1.2013617853095605E-6</v>
      </c>
      <c r="K502" s="2">
        <v>2.12091979250876E-4</v>
      </c>
      <c r="L502" s="2">
        <v>0.99978200685365559</v>
      </c>
      <c r="M502" s="2">
        <v>3.8597998579870666E-6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2.094352961922966E-5</v>
      </c>
      <c r="X502" s="2">
        <f t="shared" si="79"/>
        <v>6.6017865903247405E-12</v>
      </c>
      <c r="Y502" s="2">
        <v>1.0453026410097539E-4</v>
      </c>
      <c r="Z502" s="2">
        <f t="shared" si="80"/>
        <v>3.2949866062275779E-11</v>
      </c>
      <c r="AA502" s="2">
        <v>5.7551048389570187</v>
      </c>
      <c r="AB502" s="2">
        <f t="shared" si="81"/>
        <v>1.8141151297083496E-6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4.5874798634722217E-6</v>
      </c>
      <c r="J503" s="2">
        <v>1.1726492133740956E-6</v>
      </c>
      <c r="K503" s="2">
        <v>2.080156631827163E-4</v>
      </c>
      <c r="L503" s="2">
        <v>0.99978622420774144</v>
      </c>
      <c r="M503" s="2">
        <v>3.7855988015263958E-6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2.0540909773398418E-5</v>
      </c>
      <c r="X503" s="2">
        <f t="shared" si="79"/>
        <v>3.1417559824506042E-12</v>
      </c>
      <c r="Y503" s="2">
        <v>1.0252096068503367E-4</v>
      </c>
      <c r="Z503" s="2">
        <f t="shared" si="80"/>
        <v>1.5680699886814125E-11</v>
      </c>
      <c r="AA503" s="2">
        <v>5.6443602530742698</v>
      </c>
      <c r="AB503" s="2">
        <f t="shared" si="81"/>
        <v>8.6331144958184587E-7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700BA-3329-7640-8397-49EA02A2D643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m_P_B</f>
        <v>0.88734760892983333</v>
      </c>
      <c r="C3" s="52">
        <v>0.10659897566875001</v>
      </c>
      <c r="D3" s="52">
        <v>3.79127975625E-3</v>
      </c>
      <c r="E3" s="52">
        <v>2.6413431249999996E-4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0.35532991889583332</v>
      </c>
      <c r="C4" s="50">
        <v>0.5905439812091251</v>
      </c>
      <c r="D4" s="50">
        <v>4.8562849537124995E-2</v>
      </c>
      <c r="E4" s="50">
        <v>3.5652490252500004E-3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0.88734760892983333</v>
      </c>
      <c r="J4" s="2">
        <v>0.10659897566875001</v>
      </c>
      <c r="K4" s="2">
        <v>3.79127975625E-3</v>
      </c>
      <c r="L4" s="2">
        <v>2.6413431249999996E-4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2.6413431249999996E-4</v>
      </c>
      <c r="X4" s="2">
        <f t="shared" ref="X4:X67" si="9">W4*V4</f>
        <v>7.5194480112512679E-3</v>
      </c>
      <c r="Y4" s="2">
        <f t="shared" si="2"/>
        <v>7.2972147372690052E-3</v>
      </c>
      <c r="Z4" s="2">
        <v>2.8121452924117413E-2</v>
      </c>
      <c r="AA4" s="2">
        <f t="shared" si="3"/>
        <v>2.7290338387104377E-2</v>
      </c>
      <c r="AB4" s="2">
        <v>3693.0336374034168</v>
      </c>
      <c r="AC4" s="2">
        <f t="shared" ref="AC4:AC67" si="10">AB4*S4</f>
        <v>3583.8879986625466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0.82526358445224823</v>
      </c>
      <c r="J5" s="2">
        <v>0.15754172965827309</v>
      </c>
      <c r="K5" s="2">
        <v>1.2256462978900677E-2</v>
      </c>
      <c r="L5" s="2">
        <v>9.4673999527835674E-4</v>
      </c>
      <c r="M5" s="2">
        <v>3.9914829152996184E-3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6.8260568277835683E-4</v>
      </c>
      <c r="X5" s="2">
        <f t="shared" si="9"/>
        <v>1.943260568933667E-2</v>
      </c>
      <c r="Y5" s="2">
        <f t="shared" si="2"/>
        <v>1.8300938833344767E-2</v>
      </c>
      <c r="Z5" s="2">
        <v>4.4837735097859786E-2</v>
      </c>
      <c r="AA5" s="2">
        <f t="shared" si="3"/>
        <v>4.2226588681410021E-2</v>
      </c>
      <c r="AB5" s="2">
        <v>4671.9175365043575</v>
      </c>
      <c r="AC5" s="2">
        <f t="shared" si="10"/>
        <v>4399.8462397100984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0.78827495842274953</v>
      </c>
      <c r="J6" s="2">
        <v>0.18100757299829892</v>
      </c>
      <c r="K6" s="2">
        <v>2.2791059119761703E-2</v>
      </c>
      <c r="L6" s="2">
        <v>1.9467917871799031E-3</v>
      </c>
      <c r="M6" s="2">
        <v>5.9796176720099455E-3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1.0000517919015464E-3</v>
      </c>
      <c r="X6" s="2">
        <f t="shared" si="9"/>
        <v>2.8469748540384549E-2</v>
      </c>
      <c r="Y6" s="2">
        <f t="shared" si="2"/>
        <v>2.6019391027887469E-2</v>
      </c>
      <c r="Z6" s="2">
        <v>5.5806145232850969E-2</v>
      </c>
      <c r="AA6" s="2">
        <f t="shared" si="3"/>
        <v>5.1002976458077789E-2</v>
      </c>
      <c r="AB6" s="2">
        <v>5291.8283131699091</v>
      </c>
      <c r="AC6" s="2">
        <f t="shared" si="10"/>
        <v>4836.366922507219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0.7637913057687078</v>
      </c>
      <c r="J7" s="2">
        <v>0.19092223590060839</v>
      </c>
      <c r="K7" s="2">
        <v>3.4114507879643555E-2</v>
      </c>
      <c r="L7" s="2">
        <v>3.2101684230264335E-3</v>
      </c>
      <c r="M7" s="2">
        <v>7.9617820280138887E-3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1.2633766358465305E-3</v>
      </c>
      <c r="X7" s="2">
        <f t="shared" si="9"/>
        <v>3.5966152378924691E-2</v>
      </c>
      <c r="Y7" s="2">
        <f t="shared" si="2"/>
        <v>3.1899115574951717E-2</v>
      </c>
      <c r="Z7" s="2">
        <v>6.382564144203752E-2</v>
      </c>
      <c r="AA7" s="2">
        <f t="shared" si="3"/>
        <v>5.6608265781524621E-2</v>
      </c>
      <c r="AB7" s="2">
        <v>5728.4668424777774</v>
      </c>
      <c r="AC7" s="2">
        <f t="shared" si="10"/>
        <v>5080.6943136501468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0.74558877149323244</v>
      </c>
      <c r="J8" s="2">
        <v>0.19416734810973429</v>
      </c>
      <c r="K8" s="2">
        <v>4.5600373888468985E-2</v>
      </c>
      <c r="L8" s="2">
        <v>4.7060447197734816E-3</v>
      </c>
      <c r="M8" s="2">
        <v>9.9374617887908918E-3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1.4958762967470481E-3</v>
      </c>
      <c r="X8" s="2">
        <f t="shared" si="9"/>
        <v>4.1419171087881061E-2</v>
      </c>
      <c r="Y8" s="2">
        <f t="shared" si="2"/>
        <v>3.5649810932253369E-2</v>
      </c>
      <c r="Z8" s="2">
        <v>7.028251513507304E-2</v>
      </c>
      <c r="AA8" s="2">
        <f t="shared" si="3"/>
        <v>6.0492721379972213E-2</v>
      </c>
      <c r="AB8" s="2">
        <v>6068.8329297290793</v>
      </c>
      <c r="AC8" s="2">
        <f t="shared" si="10"/>
        <v>5223.4929102088709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0.73058988168550254</v>
      </c>
      <c r="J9" s="2">
        <v>0.1941433580848409</v>
      </c>
      <c r="K9" s="2">
        <v>5.6945333137601591E-2</v>
      </c>
      <c r="L9" s="2">
        <v>6.4152217161165077E-3</v>
      </c>
      <c r="M9" s="2">
        <v>1.1906205375938533E-2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1.7091769963430261E-3</v>
      </c>
      <c r="X9" s="2">
        <f t="shared" si="9"/>
        <v>4.7325233099120005E-2</v>
      </c>
      <c r="Y9" s="2">
        <f t="shared" si="2"/>
        <v>3.9529357455789692E-2</v>
      </c>
      <c r="Z9" s="2">
        <v>7.586484365722454E-2</v>
      </c>
      <c r="AA9" s="2">
        <f t="shared" si="3"/>
        <v>6.3367644000253034E-2</v>
      </c>
      <c r="AB9" s="2">
        <v>6356.0861786661453</v>
      </c>
      <c r="AC9" s="2">
        <f t="shared" si="10"/>
        <v>5309.0494462027355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0.71727212830441178</v>
      </c>
      <c r="J10" s="2">
        <v>0.19253032463035857</v>
      </c>
      <c r="K10" s="2">
        <v>6.8005589938482477E-2</v>
      </c>
      <c r="L10" s="2">
        <v>8.3243566538883824E-3</v>
      </c>
      <c r="M10" s="2">
        <v>1.3867600472858919E-2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1.9091349377718747E-3</v>
      </c>
      <c r="X10" s="2">
        <f t="shared" si="9"/>
        <v>5.2861848796843358E-2</v>
      </c>
      <c r="Y10" s="2">
        <f t="shared" si="2"/>
        <v>4.2848981847579314E-2</v>
      </c>
      <c r="Z10" s="2">
        <v>8.0915573940702923E-2</v>
      </c>
      <c r="AA10" s="2">
        <f t="shared" si="3"/>
        <v>6.5588889489969604E-2</v>
      </c>
      <c r="AB10" s="2">
        <v>6611.7162936024288</v>
      </c>
      <c r="AC10" s="2">
        <f t="shared" si="10"/>
        <v>5359.3530664185246</v>
      </c>
    </row>
    <row r="11" spans="1:29" x14ac:dyDescent="0.2">
      <c r="A11" s="90" t="s">
        <v>45</v>
      </c>
      <c r="B11" s="2">
        <f>c_S1+c_trtB</f>
        <v>17000</v>
      </c>
      <c r="C11" s="91">
        <f>dw_S1*(1/r_H)*(1-EXP(-r_H))*Delta_t</f>
        <v>0.24628722042909873</v>
      </c>
      <c r="H11" s="2">
        <f t="shared" si="11"/>
        <v>8</v>
      </c>
      <c r="I11" s="2" cm="1">
        <f t="array" ref="I11:M11">MMULT(_xlfn.ANCHORARRAY(I10),_xlfn.ANCHORARRAY($B$3))</f>
        <v>0.70488149263882627</v>
      </c>
      <c r="J11" s="2">
        <v>0.19015809856369176</v>
      </c>
      <c r="K11" s="2">
        <v>7.8716037831344565E-2</v>
      </c>
      <c r="L11" s="2">
        <v>1.042310872052577E-2</v>
      </c>
      <c r="M11" s="2">
        <v>1.5821262245611863E-2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2.0987520666373872E-3</v>
      </c>
      <c r="X11" s="2">
        <f t="shared" si="9"/>
        <v>5.8112138756482662E-2</v>
      </c>
      <c r="Y11" s="2">
        <f t="shared" si="2"/>
        <v>4.571262741201472E-2</v>
      </c>
      <c r="Z11" s="2">
        <v>8.5607017858681494E-2</v>
      </c>
      <c r="AA11" s="2">
        <f t="shared" si="3"/>
        <v>6.7340865350460868E-2</v>
      </c>
      <c r="AB11" s="2">
        <v>6846.4997201380602</v>
      </c>
      <c r="AC11" s="2">
        <f t="shared" si="10"/>
        <v>5385.6474306449591</v>
      </c>
    </row>
    <row r="12" spans="1:29" x14ac:dyDescent="0.2">
      <c r="A12" s="90" t="s">
        <v>46</v>
      </c>
      <c r="B12" s="2">
        <f>c_S2+c_trtB</f>
        <v>28000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0.69304376881197682</v>
      </c>
      <c r="J12" s="2">
        <v>0.18743636566811817</v>
      </c>
      <c r="K12" s="2">
        <v>8.9050312408863116E-2</v>
      </c>
      <c r="L12" s="2">
        <v>1.2702725820928892E-2</v>
      </c>
      <c r="M12" s="2">
        <v>1.7766827290113189E-2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2.2796171004031227E-3</v>
      </c>
      <c r="X12" s="2">
        <f t="shared" si="9"/>
        <v>6.3120092819027154E-2</v>
      </c>
      <c r="Y12" s="2">
        <f t="shared" si="2"/>
        <v>4.8184584538684183E-2</v>
      </c>
      <c r="Z12" s="2">
        <v>9.0027089350776524E-2</v>
      </c>
      <c r="AA12" s="2">
        <f t="shared" si="3"/>
        <v>6.8724833945214475E-2</v>
      </c>
      <c r="AB12" s="2">
        <v>7065.9145014301303</v>
      </c>
      <c r="AC12" s="2">
        <f t="shared" si="10"/>
        <v>5393.9742391291711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0.68157247975001001</v>
      </c>
      <c r="J13" s="2">
        <v>0.1845671734539866</v>
      </c>
      <c r="K13" s="2">
        <v>9.9001052814808616E-2</v>
      </c>
      <c r="L13" s="2">
        <v>1.5155343566136736E-2</v>
      </c>
      <c r="M13" s="2">
        <v>1.9703950415058236E-2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2.452617745207844E-3</v>
      </c>
      <c r="X13" s="2">
        <f t="shared" si="9"/>
        <v>6.5697077089833342E-2</v>
      </c>
      <c r="Y13" s="2">
        <f t="shared" si="2"/>
        <v>4.8669591753679992E-2</v>
      </c>
      <c r="Z13" s="2">
        <v>9.4221924367064919E-2</v>
      </c>
      <c r="AA13" s="2">
        <f t="shared" si="3"/>
        <v>6.9801318358816436E-2</v>
      </c>
      <c r="AB13" s="2">
        <v>7272.8163870324333</v>
      </c>
      <c r="AC13" s="2">
        <f t="shared" si="10"/>
        <v>5387.8348951862072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0.67037394899278691</v>
      </c>
      <c r="J14" s="2">
        <v>0.18164996159739333</v>
      </c>
      <c r="K14" s="2">
        <v>0.10857015027904643</v>
      </c>
      <c r="L14" s="2">
        <v>1.7773636298878917E-2</v>
      </c>
      <c r="M14" s="2">
        <v>2.1632302831894656E-2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2.6182927327421807E-3</v>
      </c>
      <c r="X14" s="2">
        <f t="shared" si="9"/>
        <v>7.0134932295426389E-2</v>
      </c>
      <c r="Y14" s="2">
        <f t="shared" si="2"/>
        <v>5.0421667369823314E-2</v>
      </c>
      <c r="Z14" s="2">
        <v>9.8216945200466296E-2</v>
      </c>
      <c r="AA14" s="2">
        <f t="shared" si="3"/>
        <v>7.0610492929798138E-2</v>
      </c>
      <c r="AB14" s="2">
        <v>7468.7614529545608</v>
      </c>
      <c r="AC14" s="2">
        <f t="shared" si="10"/>
        <v>5369.4698678705499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0.65940038684943247</v>
      </c>
      <c r="J15" s="2">
        <v>0.1787334677858553</v>
      </c>
      <c r="K15" s="2">
        <v>0.11776393216500536</v>
      </c>
      <c r="L15" s="2">
        <v>2.0550642154044039E-2</v>
      </c>
      <c r="M15" s="2">
        <v>2.3551571045663057E-2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2.7770058551651218E-3</v>
      </c>
      <c r="X15" s="2">
        <f t="shared" si="9"/>
        <v>7.4386303410783172E-2</v>
      </c>
      <c r="Y15" s="2">
        <f t="shared" si="2"/>
        <v>5.189756287364021E-2</v>
      </c>
      <c r="Z15" s="2">
        <v>0.10202727201807238</v>
      </c>
      <c r="AA15" s="2">
        <f t="shared" si="3"/>
        <v>7.118201230061845E-2</v>
      </c>
      <c r="AB15" s="2">
        <v>7654.659826678555</v>
      </c>
      <c r="AC15" s="2">
        <f t="shared" si="10"/>
        <v>5340.474945200609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0.64862670521057009</v>
      </c>
      <c r="J16" s="2">
        <v>0.1758413794352989</v>
      </c>
      <c r="K16" s="2">
        <v>0.12659078507220661</v>
      </c>
      <c r="L16" s="2">
        <v>2.3479674184341548E-2</v>
      </c>
      <c r="M16" s="2">
        <v>2.5461456097583161E-2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2.9290320302975091E-3</v>
      </c>
      <c r="X16" s="2">
        <f t="shared" si="9"/>
        <v>7.8458554525682678E-2</v>
      </c>
      <c r="Y16" s="2">
        <f t="shared" si="2"/>
        <v>5.3120903704802547E-2</v>
      </c>
      <c r="Z16" s="2">
        <v>0.10566286975228067</v>
      </c>
      <c r="AA16" s="2">
        <f t="shared" si="3"/>
        <v>7.1539772344985819E-2</v>
      </c>
      <c r="AB16" s="2">
        <v>7831.0988428430064</v>
      </c>
      <c r="AC16" s="2">
        <f t="shared" si="10"/>
        <v>5302.0993064214799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0.63803905904991143</v>
      </c>
      <c r="J17" s="2">
        <v>0.17298501063986882</v>
      </c>
      <c r="K17" s="2">
        <v>0.13505998324817561</v>
      </c>
      <c r="L17" s="2">
        <v>2.6554274075320093E-2</v>
      </c>
      <c r="M17" s="2">
        <v>2.7361672986724331E-2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3.0745998909785452E-3</v>
      </c>
      <c r="X17" s="2">
        <f t="shared" si="9"/>
        <v>8.2357809916641989E-2</v>
      </c>
      <c r="Y17" s="2">
        <f t="shared" si="2"/>
        <v>5.4112937092662565E-2</v>
      </c>
      <c r="Z17" s="2">
        <v>0.10913109317717898</v>
      </c>
      <c r="AA17" s="2">
        <f t="shared" si="3"/>
        <v>7.1704237715006086E-2</v>
      </c>
      <c r="AB17" s="2">
        <v>7998.5028299265105</v>
      </c>
      <c r="AC17" s="2">
        <f t="shared" si="10"/>
        <v>5255.3908476849456</v>
      </c>
    </row>
    <row r="18" spans="1:29" x14ac:dyDescent="0.2">
      <c r="A18" s="97">
        <v>0</v>
      </c>
      <c r="B18" s="91">
        <v>88.871895100000003</v>
      </c>
      <c r="D18" s="90" t="s">
        <v>104</v>
      </c>
      <c r="E18" s="103">
        <f>SUM(Y3:Y503)</f>
        <v>2.1798744069377851</v>
      </c>
      <c r="H18" s="2">
        <f t="shared" si="11"/>
        <v>15</v>
      </c>
      <c r="I18" s="2" cm="1">
        <f t="array" ref="I18:M18">MMULT(_xlfn.ANCHORARRAY(I17),_xlfn.ANCHORARRAY($B$3))</f>
        <v>0.62762918325263906</v>
      </c>
      <c r="J18" s="2">
        <v>0.17016956700414465</v>
      </c>
      <c r="K18" s="2">
        <v>0.14318111259513233</v>
      </c>
      <c r="L18" s="2">
        <v>2.9768186962775174E-2</v>
      </c>
      <c r="M18" s="2">
        <v>2.9251950185309048E-2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3.213912887455081E-3</v>
      </c>
      <c r="X18" s="2">
        <f t="shared" si="9"/>
        <v>8.2731841457260355E-2</v>
      </c>
      <c r="Y18" s="2">
        <f t="shared" si="2"/>
        <v>5.275215114865852E-2</v>
      </c>
      <c r="Z18" s="2">
        <v>0.11243794613707597</v>
      </c>
      <c r="AA18" s="2">
        <f t="shared" si="3"/>
        <v>7.1693599767532257E-2</v>
      </c>
      <c r="AB18" s="2">
        <v>8157.212158239442</v>
      </c>
      <c r="AC18" s="2">
        <f t="shared" si="10"/>
        <v>5201.2681108448714</v>
      </c>
    </row>
    <row r="19" spans="1:29" x14ac:dyDescent="0.2">
      <c r="A19" s="97">
        <v>1</v>
      </c>
      <c r="B19" s="91">
        <v>88.00051053</v>
      </c>
      <c r="D19" s="90" t="s">
        <v>105</v>
      </c>
      <c r="E19" s="103">
        <f>SUM(AA3:AA503)</f>
        <v>3.8258068415473185</v>
      </c>
      <c r="H19" s="2">
        <f t="shared" si="11"/>
        <v>16</v>
      </c>
      <c r="I19" s="2" cm="1">
        <f t="array" ref="I19:M19">MMULT(_xlfn.ANCHORARRAY(I18),_xlfn.ANCHORARRAY($B$3))</f>
        <v>0.6173915934959352</v>
      </c>
      <c r="J19" s="2">
        <v>0.16739724161380606</v>
      </c>
      <c r="K19" s="2">
        <v>0.15096378895247206</v>
      </c>
      <c r="L19" s="2">
        <v>3.3115346732487221E-2</v>
      </c>
      <c r="M19" s="2">
        <v>3.1132029205299675E-2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3.3471597697120464E-3</v>
      </c>
      <c r="X19" s="2">
        <f t="shared" si="9"/>
        <v>8.6161853509107419E-2</v>
      </c>
      <c r="Y19" s="2">
        <f t="shared" si="2"/>
        <v>5.3315523958669328E-2</v>
      </c>
      <c r="Z19" s="2">
        <v>0.11558870527766141</v>
      </c>
      <c r="AA19" s="2">
        <f t="shared" si="3"/>
        <v>7.1524371106191698E-2</v>
      </c>
      <c r="AB19" s="2">
        <v>8307.5223850957918</v>
      </c>
      <c r="AC19" s="2">
        <f t="shared" si="10"/>
        <v>5140.5568789550152</v>
      </c>
    </row>
    <row r="20" spans="1:29" x14ac:dyDescent="0.2">
      <c r="A20" s="97">
        <v>5</v>
      </c>
      <c r="B20" s="91">
        <v>84.030080560000002</v>
      </c>
      <c r="D20" s="90" t="s">
        <v>106</v>
      </c>
      <c r="E20" s="103">
        <f>E18+E19</f>
        <v>6.0056812484851037</v>
      </c>
      <c r="H20" s="2">
        <f t="shared" si="11"/>
        <v>17</v>
      </c>
      <c r="I20" s="2" cm="1">
        <f t="array" ref="I20:M20">MMULT(_xlfn.ANCHORARRAY(I19),_xlfn.ANCHORARRAY($B$3))</f>
        <v>0.60732220254801772</v>
      </c>
      <c r="J20" s="2">
        <v>0.16466874495920686</v>
      </c>
      <c r="K20" s="2">
        <v>0.15841752174487869</v>
      </c>
      <c r="L20" s="2">
        <v>3.6589866552674745E-2</v>
      </c>
      <c r="M20" s="2">
        <v>3.3001664195222311E-2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3.4745198201875244E-3</v>
      </c>
      <c r="X20" s="2">
        <f t="shared" si="9"/>
        <v>8.9440328026899774E-2</v>
      </c>
      <c r="Y20" s="2">
        <f t="shared" si="2"/>
        <v>5.3708521547672104E-2</v>
      </c>
      <c r="Z20" s="2">
        <v>0.11858822968317619</v>
      </c>
      <c r="AA20" s="2">
        <f t="shared" si="3"/>
        <v>7.1211707623920817E-2</v>
      </c>
      <c r="AB20" s="2">
        <v>8449.7036782591567</v>
      </c>
      <c r="AC20" s="2">
        <f t="shared" si="10"/>
        <v>5074.0097010683648</v>
      </c>
    </row>
    <row r="21" spans="1:29" x14ac:dyDescent="0.2">
      <c r="A21" s="97">
        <v>10</v>
      </c>
      <c r="B21" s="91">
        <v>79.046334759999993</v>
      </c>
      <c r="D21" s="92" t="s">
        <v>107</v>
      </c>
      <c r="E21" s="104">
        <f>SUM(AC5:AC505)</f>
        <v>261186.38700394833</v>
      </c>
      <c r="H21" s="2">
        <f t="shared" si="11"/>
        <v>18</v>
      </c>
      <c r="I21" s="2" cm="1">
        <f t="array" ref="I21:M21">MMULT(_xlfn.ANCHORARRAY(I20),_xlfn.ANCHORARRAY($B$3))</f>
        <v>0.59741763607201714</v>
      </c>
      <c r="J21" s="2">
        <v>0.16198406092142786</v>
      </c>
      <c r="K21" s="2">
        <v>0.16555164940620115</v>
      </c>
      <c r="L21" s="2">
        <v>4.0186032043641871E-2</v>
      </c>
      <c r="M21" s="2">
        <v>3.4860621556712365E-2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3.5961654909671265E-3</v>
      </c>
      <c r="X21" s="2">
        <f t="shared" si="9"/>
        <v>9.2571704234445093E-2</v>
      </c>
      <c r="Y21" s="2">
        <f t="shared" si="2"/>
        <v>5.3945998861904737E-2</v>
      </c>
      <c r="Z21" s="2">
        <v>0.12144111525756814</v>
      </c>
      <c r="AA21" s="2">
        <f t="shared" si="3"/>
        <v>7.0769597682696084E-2</v>
      </c>
      <c r="AB21" s="2">
        <v>8584.0104911819399</v>
      </c>
      <c r="AC21" s="2">
        <f t="shared" si="10"/>
        <v>5002.3171120962679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0.58767489413064644</v>
      </c>
      <c r="J22" s="2">
        <v>0.15934282028068458</v>
      </c>
      <c r="K22" s="2">
        <v>0.17237531021241995</v>
      </c>
      <c r="L22" s="2">
        <v>4.3898295800776081E-2</v>
      </c>
      <c r="M22" s="2">
        <v>3.6708679575473351E-2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3.7122637571342099E-3</v>
      </c>
      <c r="X22" s="2">
        <f t="shared" si="9"/>
        <v>9.5560280367758918E-2</v>
      </c>
      <c r="Y22" s="2">
        <f t="shared" si="2"/>
        <v>5.4041769477227622E-2</v>
      </c>
      <c r="Z22" s="2">
        <v>0.12415177234790431</v>
      </c>
      <c r="AA22" s="2">
        <f t="shared" si="3"/>
        <v>7.0210985522373648E-2</v>
      </c>
      <c r="AB22" s="2">
        <v>8710.6864189806893</v>
      </c>
      <c r="AC22" s="2">
        <f t="shared" si="10"/>
        <v>4926.1147584681539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0.57809118354189104</v>
      </c>
      <c r="J23" s="2">
        <v>0.15674448520621362</v>
      </c>
      <c r="K23" s="2">
        <v>0.1788974305526734</v>
      </c>
      <c r="L23" s="2">
        <v>4.7721272635306296E-2</v>
      </c>
      <c r="M23" s="2">
        <v>3.8545628063916045E-2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3.8229768345302145E-3</v>
      </c>
      <c r="X23" s="2">
        <f t="shared" si="9"/>
        <v>9.3830491043440586E-2</v>
      </c>
      <c r="Y23" s="2">
        <f t="shared" si="2"/>
        <v>5.149526530505652E-2</v>
      </c>
      <c r="Z23" s="2">
        <v>0.12672446540447965</v>
      </c>
      <c r="AA23" s="2">
        <f t="shared" si="3"/>
        <v>6.9547861191773322E-2</v>
      </c>
      <c r="AB23" s="2">
        <v>8829.9666710642687</v>
      </c>
      <c r="AC23" s="2">
        <f t="shared" si="10"/>
        <v>4845.9884554025048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0.56866383467500747</v>
      </c>
      <c r="J24" s="2">
        <v>0.15418844033495316</v>
      </c>
      <c r="K24" s="2">
        <v>0.18512672175839701</v>
      </c>
      <c r="L24" s="2">
        <v>5.1649735217622166E-2</v>
      </c>
      <c r="M24" s="2">
        <v>4.0371268014020641E-2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3.9284625823158698E-3</v>
      </c>
      <c r="X24" s="2">
        <f t="shared" si="9"/>
        <v>9.6419515236162073E-2</v>
      </c>
      <c r="Y24" s="2">
        <f t="shared" si="2"/>
        <v>5.1352243271839522E-2</v>
      </c>
      <c r="Z24" s="2">
        <v>0.12916333385044704</v>
      </c>
      <c r="AA24" s="2">
        <f t="shared" si="3"/>
        <v>6.8791332599464711E-2</v>
      </c>
      <c r="AB24" s="2">
        <v>8942.0793642793342</v>
      </c>
      <c r="AC24" s="2">
        <f t="shared" si="10"/>
        <v>4762.4781533681407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0.55939025998263181</v>
      </c>
      <c r="J25" s="2">
        <v>0.1516740376880481</v>
      </c>
      <c r="K25" s="2">
        <v>0.1910716811034073</v>
      </c>
      <c r="L25" s="2">
        <v>5.5678609966316066E-2</v>
      </c>
      <c r="M25" s="2">
        <v>4.2185411259597162E-2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4.0288747486939003E-3</v>
      </c>
      <c r="X25" s="2">
        <f t="shared" si="9"/>
        <v>9.8884014312611235E-2</v>
      </c>
      <c r="Y25" s="2">
        <f t="shared" si="2"/>
        <v>5.1108334757369409E-2</v>
      </c>
      <c r="Z25" s="2">
        <v>0.13147240363679438</v>
      </c>
      <c r="AA25" s="2">
        <f t="shared" si="3"/>
        <v>6.7951687268508518E-2</v>
      </c>
      <c r="AB25" s="2">
        <v>9047.2462315574849</v>
      </c>
      <c r="AC25" s="2">
        <f t="shared" si="10"/>
        <v>4676.0812882554837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0.55026793316452383</v>
      </c>
      <c r="J26" s="2">
        <v>0.14920061877558713</v>
      </c>
      <c r="K26" s="2">
        <v>0.19674059480806111</v>
      </c>
      <c r="L26" s="2">
        <v>5.980297310439403E-2</v>
      </c>
      <c r="M26" s="2">
        <v>4.3987880147434336E-2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4.1243631380779647E-3</v>
      </c>
      <c r="X26" s="2">
        <f t="shared" si="9"/>
        <v>0.10122766504675308</v>
      </c>
      <c r="Y26" s="2">
        <f t="shared" si="2"/>
        <v>5.0773374314885759E-2</v>
      </c>
      <c r="Z26" s="2">
        <v>0.13365559416623085</v>
      </c>
      <c r="AA26" s="2">
        <f t="shared" si="3"/>
        <v>6.7038447530586104E-2</v>
      </c>
      <c r="AB26" s="2">
        <v>9145.6830401397401</v>
      </c>
      <c r="AC26" s="2">
        <f t="shared" si="10"/>
        <v>4587.2557481973836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0.54129437853303908</v>
      </c>
      <c r="J27" s="2">
        <v>0.14676752542929861</v>
      </c>
      <c r="K27" s="2">
        <v>0.20214154197786471</v>
      </c>
      <c r="L27" s="2">
        <v>6.4018046842812842E-2</v>
      </c>
      <c r="M27" s="2">
        <v>4.5778507216985238E-2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4.2150737384188119E-3</v>
      </c>
      <c r="X27" s="2">
        <f t="shared" si="9"/>
        <v>0.10345405054193826</v>
      </c>
      <c r="Y27" s="2">
        <f t="shared" si="2"/>
        <v>5.0356492489485379E-2</v>
      </c>
      <c r="Z27" s="2">
        <v>0.13571672290119957</v>
      </c>
      <c r="AA27" s="2">
        <f t="shared" si="3"/>
        <v>6.6060421043653242E-2</v>
      </c>
      <c r="AB27" s="2">
        <v>9237.5998647443666</v>
      </c>
      <c r="AC27" s="2">
        <f t="shared" si="10"/>
        <v>4496.4225738198493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0.5324671654257872</v>
      </c>
      <c r="J28" s="2">
        <v>0.1443741050661041</v>
      </c>
      <c r="K28" s="2">
        <v>0.20728239894913744</v>
      </c>
      <c r="L28" s="2">
        <v>6.831919567065356E-2</v>
      </c>
      <c r="M28" s="2">
        <v>4.7557134888318225E-2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4.3011488278407173E-3</v>
      </c>
      <c r="X28" s="2">
        <f t="shared" si="9"/>
        <v>9.9713130940672925E-2</v>
      </c>
      <c r="Y28" s="2">
        <f t="shared" si="2"/>
        <v>4.710114792545908E-2</v>
      </c>
      <c r="Z28" s="2">
        <v>0.13765950880078665</v>
      </c>
      <c r="AA28" s="2">
        <f t="shared" si="3"/>
        <v>6.5025747624248967E-2</v>
      </c>
      <c r="AB28" s="2">
        <v>9323.2012875511937</v>
      </c>
      <c r="AC28" s="2">
        <f t="shared" si="10"/>
        <v>4403.9684527111467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0.52378390511801565</v>
      </c>
      <c r="J29" s="2">
        <v>0.14201971320087342</v>
      </c>
      <c r="K29" s="2">
        <v>0.21217084378227913</v>
      </c>
      <c r="L29" s="2">
        <v>7.2701922740728869E-2</v>
      </c>
      <c r="M29" s="2">
        <v>4.9323615158103545E-2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4.3827270700753096E-3</v>
      </c>
      <c r="X29" s="2">
        <f t="shared" si="9"/>
        <v>0.10160435169946064</v>
      </c>
      <c r="Y29" s="2">
        <f t="shared" si="2"/>
        <v>4.6576045593802858E-2</v>
      </c>
      <c r="Z29" s="2">
        <v>0.13948757515284899</v>
      </c>
      <c r="AA29" s="2">
        <f t="shared" si="3"/>
        <v>6.3941942952455103E-2</v>
      </c>
      <c r="AB29" s="2">
        <v>9402.6865605546955</v>
      </c>
      <c r="AC29" s="2">
        <f t="shared" si="10"/>
        <v>4310.2480417771094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0.51524224897567772</v>
      </c>
      <c r="J30" s="2">
        <v>0.13970371460118014</v>
      </c>
      <c r="K30" s="2">
        <v>0.21681436077558225</v>
      </c>
      <c r="L30" s="2">
        <v>7.7161866344131524E-2</v>
      </c>
      <c r="M30" s="2">
        <v>5.1077809303428978E-2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4.4599436034026552E-3</v>
      </c>
      <c r="X30" s="2">
        <f t="shared" si="9"/>
        <v>0.10339445536865169</v>
      </c>
      <c r="Y30" s="2">
        <f t="shared" si="2"/>
        <v>4.5995857473472589E-2</v>
      </c>
      <c r="Z30" s="2">
        <v>0.14120445208180468</v>
      </c>
      <c r="AA30" s="2">
        <f t="shared" si="3"/>
        <v>6.2815939495181591E-2</v>
      </c>
      <c r="AB30" s="2">
        <v>9476.2497478877212</v>
      </c>
      <c r="AC30" s="2">
        <f t="shared" si="10"/>
        <v>4215.5861378909658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0.50683988722688145</v>
      </c>
      <c r="J31" s="2">
        <v>0.13742548377235461</v>
      </c>
      <c r="K31" s="2">
        <v>0.22122024493793419</v>
      </c>
      <c r="L31" s="2">
        <v>8.1694796469579292E-2</v>
      </c>
      <c r="M31" s="2">
        <v>5.2819587593251081E-2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4.5329301254477677E-3</v>
      </c>
      <c r="X31" s="2">
        <f t="shared" si="9"/>
        <v>0.10508649508196759</v>
      </c>
      <c r="Y31" s="2">
        <f t="shared" si="2"/>
        <v>4.5366945797163639E-2</v>
      </c>
      <c r="Z31" s="2">
        <v>0.14281357887123386</v>
      </c>
      <c r="AA31" s="2">
        <f t="shared" si="3"/>
        <v>6.1654124887280531E-2</v>
      </c>
      <c r="AB31" s="2">
        <v>9544.0798568459486</v>
      </c>
      <c r="AC31" s="2">
        <f t="shared" si="10"/>
        <v>4120.2797106479011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0.49857454804409107</v>
      </c>
      <c r="J32" s="2">
        <v>0.13518440511296664</v>
      </c>
      <c r="K32" s="2">
        <v>0.22539560639105258</v>
      </c>
      <c r="L32" s="2">
        <v>8.6296611444592997E-2</v>
      </c>
      <c r="M32" s="2">
        <v>5.4548829007297378E-2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4.6018149750137044E-3</v>
      </c>
      <c r="X32" s="2">
        <f t="shared" si="9"/>
        <v>0.10668344610587463</v>
      </c>
      <c r="Y32" s="2">
        <f t="shared" si="2"/>
        <v>4.4695195025133173E-2</v>
      </c>
      <c r="Z32" s="2">
        <v>0.14431830617060087</v>
      </c>
      <c r="AA32" s="2">
        <f t="shared" si="3"/>
        <v>6.0462377954968338E-2</v>
      </c>
      <c r="AB32" s="2">
        <v>9606.3609619580875</v>
      </c>
      <c r="AC32" s="2">
        <f t="shared" si="10"/>
        <v>4024.5998076443802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0.49044399678496842</v>
      </c>
      <c r="J33" s="2">
        <v>0.13297987290880864</v>
      </c>
      <c r="K33" s="2">
        <v>0.22934737468783503</v>
      </c>
      <c r="L33" s="2">
        <v>9.0963334656147435E-2</v>
      </c>
      <c r="M33" s="2">
        <v>5.6265420962241144E-2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4.6667232115544383E-3</v>
      </c>
      <c r="X33" s="2">
        <f t="shared" si="9"/>
        <v>0.10098283747034563</v>
      </c>
      <c r="Y33" s="2">
        <f t="shared" si="2"/>
        <v>4.1056557869958647E-2</v>
      </c>
      <c r="Z33" s="2">
        <v>0.14572189812088113</v>
      </c>
      <c r="AA33" s="2">
        <f t="shared" si="3"/>
        <v>5.9246102535760896E-2</v>
      </c>
      <c r="AB33" s="2">
        <v>9663.2723242790653</v>
      </c>
      <c r="AC33" s="2">
        <f t="shared" si="10"/>
        <v>3928.7933408628883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0.4824460353165978</v>
      </c>
      <c r="J34" s="2">
        <v>0.13081129124841667</v>
      </c>
      <c r="K34" s="2">
        <v>0.23308230304125774</v>
      </c>
      <c r="L34" s="2">
        <v>9.569111134875305E-2</v>
      </c>
      <c r="M34" s="2">
        <v>5.7969259044975414E-2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4.7277766926056147E-3</v>
      </c>
      <c r="X34" s="2">
        <f t="shared" si="9"/>
        <v>0.10230396869551125</v>
      </c>
      <c r="Y34" s="2">
        <f t="shared" si="2"/>
        <v>4.0364410434554097E-2</v>
      </c>
      <c r="Z34" s="2">
        <v>0.1470275344168023</v>
      </c>
      <c r="AA34" s="2">
        <f t="shared" si="3"/>
        <v>5.8010259230937632E-2</v>
      </c>
      <c r="AB34" s="2">
        <v>9714.988507011496</v>
      </c>
      <c r="AC34" s="2">
        <f t="shared" si="10"/>
        <v>3833.0847616588476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0.47457850138582008</v>
      </c>
      <c r="J35" s="2">
        <v>0.12867807390114527</v>
      </c>
      <c r="K35" s="2">
        <v>0.23660697246211604</v>
      </c>
      <c r="L35" s="2">
        <v>0.10047620549810191</v>
      </c>
      <c r="M35" s="2">
        <v>5.9660246752817357E-2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4.7850941493488564E-3</v>
      </c>
      <c r="X35" s="2">
        <f t="shared" si="9"/>
        <v>0.10354425639977996</v>
      </c>
      <c r="Y35" s="2">
        <f t="shared" si="2"/>
        <v>3.9646359159058717E-2</v>
      </c>
      <c r="Z35" s="2">
        <v>0.14823831231496096</v>
      </c>
      <c r="AA35" s="2">
        <f t="shared" si="3"/>
        <v>5.6759395214355399E-2</v>
      </c>
      <c r="AB35" s="2">
        <v>9761.6794880303605</v>
      </c>
      <c r="AC35" s="2">
        <f t="shared" si="10"/>
        <v>3737.677631135999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0.46683926801717707</v>
      </c>
      <c r="J36" s="2">
        <v>0.12657964417804324</v>
      </c>
      <c r="K36" s="2">
        <v>0.23992779580578458</v>
      </c>
      <c r="L36" s="2">
        <v>0.10531499675851763</v>
      </c>
      <c r="M36" s="2">
        <v>6.133829524047818E-2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4.8387912604157257E-3</v>
      </c>
      <c r="X36" s="2">
        <f t="shared" si="9"/>
        <v>0.10470620374348938</v>
      </c>
      <c r="Y36" s="2">
        <f t="shared" si="2"/>
        <v>3.8906384716485921E-2</v>
      </c>
      <c r="Z36" s="2">
        <v>0.14935724859288874</v>
      </c>
      <c r="AA36" s="2">
        <f t="shared" si="3"/>
        <v>5.5497672212302687E-2</v>
      </c>
      <c r="AB36" s="2">
        <v>9803.5107696230571</v>
      </c>
      <c r="AC36" s="2">
        <f t="shared" si="10"/>
        <v>3642.7560921755244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0.45922624292924324</v>
      </c>
      <c r="J37" s="2">
        <v>0.12451543478551623</v>
      </c>
      <c r="K37" s="2">
        <v>0.24305102172908447</v>
      </c>
      <c r="L37" s="2">
        <v>0.11020397748251921</v>
      </c>
      <c r="M37" s="2">
        <v>6.3003323073637568E-2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4.888980724001582E-3</v>
      </c>
      <c r="X37" s="2">
        <f t="shared" si="9"/>
        <v>0.10579224939356473</v>
      </c>
      <c r="Y37" s="2">
        <f t="shared" si="2"/>
        <v>3.8148149840847849E-2</v>
      </c>
      <c r="Z37" s="2">
        <v>0.15038728146206287</v>
      </c>
      <c r="AA37" s="2">
        <f t="shared" si="3"/>
        <v>5.4228892761604447E-2</v>
      </c>
      <c r="AB37" s="2">
        <v>9840.6434856266278</v>
      </c>
      <c r="AC37" s="2">
        <f t="shared" si="10"/>
        <v>3548.4862489641264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0.4517373679647117</v>
      </c>
      <c r="J38" s="2">
        <v>0.12248488767668983</v>
      </c>
      <c r="K38" s="2">
        <v>0.24598273855877253</v>
      </c>
      <c r="L38" s="2">
        <v>0.11513974981086128</v>
      </c>
      <c r="M38" s="2">
        <v>6.4655255988965446E-2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4.9357723283420668E-3</v>
      </c>
      <c r="X38" s="2">
        <f t="shared" si="9"/>
        <v>9.8141223298331026E-2</v>
      </c>
      <c r="Y38" s="2">
        <f t="shared" si="2"/>
        <v>3.4343318776033235E-2</v>
      </c>
      <c r="Z38" s="2">
        <v>0.15133127243681785</v>
      </c>
      <c r="AA38" s="2">
        <f t="shared" si="3"/>
        <v>5.2956524846667061E-2</v>
      </c>
      <c r="AB38" s="2">
        <v>9873.2345060787811</v>
      </c>
      <c r="AC38" s="2">
        <f t="shared" si="10"/>
        <v>3455.0174595037979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0.44437061853186666</v>
      </c>
      <c r="J39" s="2">
        <v>0.12048745390288039</v>
      </c>
      <c r="K39" s="2">
        <v>0.24872887807335931</v>
      </c>
      <c r="L39" s="2">
        <v>0.12011902283145719</v>
      </c>
      <c r="M39" s="2">
        <v>6.6294026660437252E-2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4.9792730205959063E-3</v>
      </c>
      <c r="X39" s="2">
        <f t="shared" si="9"/>
        <v>9.9006176312391544E-2</v>
      </c>
      <c r="Y39" s="2">
        <f t="shared" si="2"/>
        <v>3.3622054486902128E-2</v>
      </c>
      <c r="Z39" s="2">
        <v>0.15219200816059131</v>
      </c>
      <c r="AA39" s="2">
        <f t="shared" si="3"/>
        <v>5.1683725010254866E-2</v>
      </c>
      <c r="AB39" s="2">
        <v>9901.436539466762</v>
      </c>
      <c r="AC39" s="2">
        <f t="shared" si="10"/>
        <v>3362.4835462602218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0.43712400305619892</v>
      </c>
      <c r="J40" s="2">
        <v>0.11852259346634378</v>
      </c>
      <c r="K40" s="2">
        <v>0.25129521920003572</v>
      </c>
      <c r="L40" s="2">
        <v>0.12513860980562971</v>
      </c>
      <c r="M40" s="2">
        <v>6.7919574471792657E-2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5.0195869741725269E-3</v>
      </c>
      <c r="X40" s="2">
        <f t="shared" si="9"/>
        <v>9.9807765295190254E-2</v>
      </c>
      <c r="Y40" s="2">
        <f t="shared" si="2"/>
        <v>3.2892543437919218E-2</v>
      </c>
      <c r="Z40" s="2">
        <v>0.15297220219066962</v>
      </c>
      <c r="AA40" s="2">
        <f t="shared" si="3"/>
        <v>5.0413360027340849E-2</v>
      </c>
      <c r="AB40" s="2">
        <v>9925.3982326412424</v>
      </c>
      <c r="AC40" s="2">
        <f t="shared" si="10"/>
        <v>3271.0039298067659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0.42999556244147502</v>
      </c>
      <c r="J41" s="2">
        <v>0.11658977517485965</v>
      </c>
      <c r="K41" s="2">
        <v>0.25368739162850523</v>
      </c>
      <c r="L41" s="2">
        <v>0.1301954254601701</v>
      </c>
      <c r="M41" s="2">
        <v>6.9531845294990832E-2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5.0568156545403864E-3</v>
      </c>
      <c r="X41" s="2">
        <f t="shared" si="9"/>
        <v>0.10054800775169585</v>
      </c>
      <c r="Y41" s="2">
        <f t="shared" si="2"/>
        <v>3.2157165484725518E-2</v>
      </c>
      <c r="Z41" s="2">
        <v>0.15367449674245526</v>
      </c>
      <c r="AA41" s="2">
        <f t="shared" si="3"/>
        <v>4.9148027226284828E-2</v>
      </c>
      <c r="AB41" s="2">
        <v>9945.2642684537113</v>
      </c>
      <c r="AC41" s="2">
        <f t="shared" si="10"/>
        <v>3180.6846900415057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0.422983369539848</v>
      </c>
      <c r="J42" s="2">
        <v>0.11468847649840772</v>
      </c>
      <c r="K42" s="2">
        <v>0.25591087934350604</v>
      </c>
      <c r="L42" s="2">
        <v>0.13528648334372026</v>
      </c>
      <c r="M42" s="2">
        <v>7.1130791274518809E-2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5.0910578835501596E-3</v>
      </c>
      <c r="X42" s="2">
        <f t="shared" si="9"/>
        <v>0.10122886862207751</v>
      </c>
      <c r="Y42" s="2">
        <f t="shared" si="2"/>
        <v>3.141809432199983E-2</v>
      </c>
      <c r="Z42" s="2">
        <v>0.15430146439419798</v>
      </c>
      <c r="AA42" s="2">
        <f t="shared" si="3"/>
        <v>4.7890073536812371E-2</v>
      </c>
      <c r="AB42" s="2">
        <v>9961.1754611707966</v>
      </c>
      <c r="AC42" s="2">
        <f t="shared" si="10"/>
        <v>3091.6195592923873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0.41608552863073411</v>
      </c>
      <c r="J43" s="2">
        <v>0.11281818342804303</v>
      </c>
      <c r="K43" s="2">
        <v>0.25797102407778494</v>
      </c>
      <c r="L43" s="2">
        <v>0.14040889324602596</v>
      </c>
      <c r="M43" s="2">
        <v>7.2716370617412818E-2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5.1224099023056968E-3</v>
      </c>
      <c r="X43" s="2">
        <f t="shared" si="9"/>
        <v>9.1722645427308416E-2</v>
      </c>
      <c r="Y43" s="2">
        <f t="shared" si="2"/>
        <v>2.762632990398051E-2</v>
      </c>
      <c r="Z43" s="2">
        <v>0.15485560975308443</v>
      </c>
      <c r="AA43" s="2">
        <f t="shared" si="3"/>
        <v>4.6641613339763792E-2</v>
      </c>
      <c r="AB43" s="2">
        <v>9973.268849716178</v>
      </c>
      <c r="AC43" s="2">
        <f t="shared" si="10"/>
        <v>3003.8908513787792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0.40930017490824938</v>
      </c>
      <c r="J44" s="2">
        <v>0.11097839033700449</v>
      </c>
      <c r="K44" s="2">
        <v>0.25987302868725104</v>
      </c>
      <c r="L44" s="2">
        <v>0.14555985867864052</v>
      </c>
      <c r="M44" s="2">
        <v>7.4288547388855403E-2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5.1509654326145626E-3</v>
      </c>
      <c r="X44" s="2">
        <f t="shared" si="9"/>
        <v>9.2233965066201407E-2</v>
      </c>
      <c r="Y44" s="2">
        <f t="shared" si="2"/>
        <v>2.6959303398926347E-2</v>
      </c>
      <c r="Z44" s="2">
        <v>0.15533937108354537</v>
      </c>
      <c r="AA44" s="2">
        <f t="shared" si="3"/>
        <v>4.5404545189333033E-2</v>
      </c>
      <c r="AB44" s="2">
        <v>9981.6777887886037</v>
      </c>
      <c r="AC44" s="2">
        <f t="shared" si="10"/>
        <v>2917.5703304648023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0.40262547397703558</v>
      </c>
      <c r="J45" s="2">
        <v>0.10916859984405453</v>
      </c>
      <c r="K45" s="2">
        <v>0.26162196045000602</v>
      </c>
      <c r="L45" s="2">
        <v>0.15073667441569011</v>
      </c>
      <c r="M45" s="2">
        <v>7.5847291313214577E-2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5.1768157370495893E-3</v>
      </c>
      <c r="X45" s="2">
        <f t="shared" si="9"/>
        <v>9.2696844521985428E-2</v>
      </c>
      <c r="Y45" s="2">
        <f t="shared" si="2"/>
        <v>2.629383319248435E-2</v>
      </c>
      <c r="Z45" s="2">
        <v>0.1557551218986159</v>
      </c>
      <c r="AA45" s="2">
        <f t="shared" si="3"/>
        <v>4.418056747450496E-2</v>
      </c>
      <c r="AB45" s="2">
        <v>9986.5320379031673</v>
      </c>
      <c r="AC45" s="2">
        <f t="shared" si="10"/>
        <v>2832.7200233201911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0.39605962135632289</v>
      </c>
      <c r="J46" s="2">
        <v>0.1073883226790308</v>
      </c>
      <c r="K46" s="2">
        <v>0.26322275429091135</v>
      </c>
      <c r="L46" s="2">
        <v>0.15593672409334175</v>
      </c>
      <c r="M46" s="2">
        <v>7.7392577580394001E-2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5.2000496776516414E-3</v>
      </c>
      <c r="X46" s="2">
        <f t="shared" si="9"/>
        <v>9.3112874971786386E-2</v>
      </c>
      <c r="Y46" s="2">
        <f t="shared" si="2"/>
        <v>2.5631254009221838E-2</v>
      </c>
      <c r="Z46" s="2">
        <v>0.15610517251516198</v>
      </c>
      <c r="AA46" s="2">
        <f t="shared" si="3"/>
        <v>4.2971193082609521E-2</v>
      </c>
      <c r="AB46" s="2">
        <v>9987.9578484016874</v>
      </c>
      <c r="AC46" s="2">
        <f t="shared" si="10"/>
        <v>2749.3929783969702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0.38960084199208789</v>
      </c>
      <c r="J47" s="2">
        <v>0.10563707755058202</v>
      </c>
      <c r="K47" s="2">
        <v>0.26468021593331931</v>
      </c>
      <c r="L47" s="2">
        <v>0.16115747786664525</v>
      </c>
      <c r="M47" s="2">
        <v>7.8924386657366369E-2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5.2207537733034992E-3</v>
      </c>
      <c r="X47" s="2">
        <f t="shared" si="9"/>
        <v>9.3483605635787656E-2</v>
      </c>
      <c r="Y47" s="2">
        <f t="shared" si="2"/>
        <v>2.497277122037261E-2</v>
      </c>
      <c r="Z47" s="2">
        <v>0.15639177157376771</v>
      </c>
      <c r="AA47" s="2">
        <f t="shared" si="3"/>
        <v>4.1777763124332734E-2</v>
      </c>
      <c r="AB47" s="2">
        <v>9986.0780484770112</v>
      </c>
      <c r="AC47" s="2">
        <f t="shared" si="10"/>
        <v>2667.6339749344565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0.38324738977717016</v>
      </c>
      <c r="J48" s="2">
        <v>0.1039143910160569</v>
      </c>
      <c r="K48" s="2">
        <v>0.26599902497955968</v>
      </c>
      <c r="L48" s="2">
        <v>0.16639649012244917</v>
      </c>
      <c r="M48" s="2">
        <v>8.0442704104764964E-2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5.2390122558039209E-3</v>
      </c>
      <c r="X48" s="2">
        <f t="shared" si="9"/>
        <v>8.242592823173539E-2</v>
      </c>
      <c r="Y48" s="2">
        <f t="shared" si="2"/>
        <v>2.1368119118774634E-2</v>
      </c>
      <c r="Z48" s="2">
        <v>0.15661710752405947</v>
      </c>
      <c r="AA48" s="2">
        <f t="shared" si="3"/>
        <v>4.0601459776142802E-2</v>
      </c>
      <c r="AB48" s="2">
        <v>9981.0121262549783</v>
      </c>
      <c r="AC48" s="2">
        <f t="shared" si="10"/>
        <v>2587.4801851201451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0.37699754707921718</v>
      </c>
      <c r="J49" s="2">
        <v>0.1022197973535125</v>
      </c>
      <c r="K49" s="2">
        <v>0.26718373792174033</v>
      </c>
      <c r="L49" s="2">
        <v>0.17165139724711959</v>
      </c>
      <c r="M49" s="2">
        <v>8.19475203984113E-2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5.254907124670416E-3</v>
      </c>
      <c r="X49" s="2">
        <f t="shared" si="9"/>
        <v>8.2676003867460643E-2</v>
      </c>
      <c r="Y49" s="2">
        <f t="shared" si="2"/>
        <v>2.0799509425738581E-2</v>
      </c>
      <c r="Z49" s="2">
        <v>0.15678331007622676</v>
      </c>
      <c r="AA49" s="2">
        <f t="shared" si="3"/>
        <v>3.9443318292896275E-2</v>
      </c>
      <c r="AB49" s="2">
        <v>9972.876310976877</v>
      </c>
      <c r="AC49" s="2">
        <f t="shared" si="10"/>
        <v>2508.961792159485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0.37084962427632773</v>
      </c>
      <c r="J50" s="2">
        <v>0.10055283843580917</v>
      </c>
      <c r="K50" s="2">
        <v>0.26823879108438675</v>
      </c>
      <c r="L50" s="2">
        <v>0.1769199154478179</v>
      </c>
      <c r="M50" s="2">
        <v>8.3438830755659374E-2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5.2685182006983189E-3</v>
      </c>
      <c r="X50" s="2">
        <f t="shared" si="9"/>
        <v>8.2890148351392648E-2</v>
      </c>
      <c r="Y50" s="2">
        <f t="shared" si="2"/>
        <v>2.0237072959584462E-2</v>
      </c>
      <c r="Z50" s="2">
        <v>0.15689245161948234</v>
      </c>
      <c r="AA50" s="2">
        <f t="shared" si="3"/>
        <v>3.8304238240372213E-2</v>
      </c>
      <c r="AB50" s="2">
        <v>9961.7836523242404</v>
      </c>
      <c r="AC50" s="2">
        <f t="shared" si="10"/>
        <v>2432.1025669426781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0.36480195930026837</v>
      </c>
      <c r="J51" s="2">
        <v>9.8913063606758028E-2</v>
      </c>
      <c r="K51" s="2">
        <v>0.26916850350041255</v>
      </c>
      <c r="L51" s="2">
        <v>0.18219983862612191</v>
      </c>
      <c r="M51" s="2">
        <v>8.4916634966440072E-2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5.2799231783040024E-3</v>
      </c>
      <c r="X51" s="2">
        <f t="shared" si="9"/>
        <v>8.3069584057917145E-2</v>
      </c>
      <c r="Y51" s="2">
        <f t="shared" si="2"/>
        <v>1.9681490365498423E-2</v>
      </c>
      <c r="Z51" s="2">
        <v>0.15694654860818855</v>
      </c>
      <c r="AA51" s="2">
        <f t="shared" si="3"/>
        <v>3.7184993994632792E-2</v>
      </c>
      <c r="AB51" s="2">
        <v>9947.8440979269744</v>
      </c>
      <c r="AC51" s="2">
        <f t="shared" si="10"/>
        <v>2356.9204058410114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0.3588529171871393</v>
      </c>
      <c r="J52" s="2">
        <v>9.7300029559287959E-2</v>
      </c>
      <c r="K52" s="2">
        <v>0.2699770797218819</v>
      </c>
      <c r="L52" s="2">
        <v>0.18748903630280028</v>
      </c>
      <c r="M52" s="2">
        <v>8.6380937228891577E-2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5.2891976766783755E-3</v>
      </c>
      <c r="X52" s="2">
        <f t="shared" si="9"/>
        <v>8.3215500711680365E-2</v>
      </c>
      <c r="Y52" s="2">
        <f t="shared" si="2"/>
        <v>1.9133364376189271E-2</v>
      </c>
      <c r="Z52" s="2">
        <v>0.15694756291636114</v>
      </c>
      <c r="AA52" s="2">
        <f t="shared" si="3"/>
        <v>3.6086244552418198E-2</v>
      </c>
      <c r="AB52" s="2">
        <v>9931.1645690948681</v>
      </c>
      <c r="AC52" s="2">
        <f t="shared" si="10"/>
        <v>2283.4278320183389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0.35300088963536752</v>
      </c>
      <c r="J53" s="2">
        <v>9.571330021559929E-2</v>
      </c>
      <c r="K53" s="2">
        <v>0.27066861256699254</v>
      </c>
      <c r="L53" s="2">
        <v>0.19278545159257715</v>
      </c>
      <c r="M53" s="2">
        <v>8.7831745989464541E-2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5.2964152897768679E-3</v>
      </c>
      <c r="X53" s="2">
        <f t="shared" si="9"/>
        <v>7.0860092600141436E-2</v>
      </c>
      <c r="Y53" s="2">
        <f t="shared" si="2"/>
        <v>1.5811023810002125E-2</v>
      </c>
      <c r="Z53" s="2">
        <v>0.15689740316124623</v>
      </c>
      <c r="AA53" s="2">
        <f t="shared" si="3"/>
        <v>3.5008542694241633E-2</v>
      </c>
      <c r="AB53" s="2">
        <v>9911.8490348117139</v>
      </c>
      <c r="AC53" s="2">
        <f t="shared" si="10"/>
        <v>2211.6324625045972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0.34724429457090883</v>
      </c>
      <c r="J54" s="2">
        <v>9.415244660927187E-2</v>
      </c>
      <c r="K54" s="2">
        <v>0.27124708580467827</v>
      </c>
      <c r="L54" s="2">
        <v>0.198087099227749</v>
      </c>
      <c r="M54" s="2">
        <v>8.92690737873931E-2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5.3016476351718522E-3</v>
      </c>
      <c r="X54" s="2">
        <f t="shared" si="9"/>
        <v>7.093009550945259E-2</v>
      </c>
      <c r="Y54" s="2">
        <f t="shared" si="2"/>
        <v>1.5358895563927433E-2</v>
      </c>
      <c r="Z54" s="2">
        <v>0.1567979259966516</v>
      </c>
      <c r="AA54" s="2">
        <f t="shared" si="3"/>
        <v>3.3952343539450848E-2</v>
      </c>
      <c r="AB54" s="2">
        <v>9889.9985840304307</v>
      </c>
      <c r="AC54" s="2">
        <f t="shared" si="10"/>
        <v>2141.5374431473942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0.34158157571953951</v>
      </c>
      <c r="J55" s="2">
        <v>9.261704676929558E-2</v>
      </c>
      <c r="K55" s="2">
        <v>0.27171637677819954</v>
      </c>
      <c r="L55" s="2">
        <v>0.20339206362954093</v>
      </c>
      <c r="M55" s="2">
        <v>9.0692937103425519E-2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5.3049644017919284E-3</v>
      </c>
      <c r="X55" s="2">
        <f t="shared" si="9"/>
        <v>7.0974470124540903E-2</v>
      </c>
      <c r="Y55" s="2">
        <f t="shared" si="2"/>
        <v>1.4914296307527075E-2</v>
      </c>
      <c r="Z55" s="2">
        <v>0.15665093737669861</v>
      </c>
      <c r="AA55" s="2">
        <f t="shared" si="3"/>
        <v>3.2918012530256474E-2</v>
      </c>
      <c r="AB55" s="2">
        <v>9865.7114963066906</v>
      </c>
      <c r="AC55" s="2">
        <f t="shared" si="10"/>
        <v>2073.1418534341055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0.33601120218612357</v>
      </c>
      <c r="J56" s="2">
        <v>9.1106685605992027E-2</v>
      </c>
      <c r="K56" s="2">
        <v>0.27208025896906113</v>
      </c>
      <c r="L56" s="2">
        <v>0.20869849702611384</v>
      </c>
      <c r="M56" s="2">
        <v>9.2103356212710444E-2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5.3064333965729127E-3</v>
      </c>
      <c r="X56" s="2">
        <f t="shared" si="9"/>
        <v>7.0994123626110267E-2</v>
      </c>
      <c r="Y56" s="2">
        <f t="shared" si="2"/>
        <v>1.4477520089988915E-2</v>
      </c>
      <c r="Z56" s="2">
        <v>0.1564581937906464</v>
      </c>
      <c r="AA56" s="2">
        <f t="shared" si="3"/>
        <v>3.1905832879587689E-2</v>
      </c>
      <c r="AB56" s="2">
        <v>9839.0833108078223</v>
      </c>
      <c r="AC56" s="2">
        <f t="shared" si="10"/>
        <v>2006.4410830603756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0.33053166804074086</v>
      </c>
      <c r="J57" s="2">
        <v>8.9620954798796643E-2</v>
      </c>
      <c r="K57" s="2">
        <v>0.2723424045025678</v>
      </c>
      <c r="L57" s="2">
        <v>0.21400461761615838</v>
      </c>
      <c r="M57" s="2">
        <v>9.3500355041737343E-2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5.3061205900445385E-3</v>
      </c>
      <c r="X57" s="2">
        <f t="shared" si="9"/>
        <v>7.0989938625812182E-2</v>
      </c>
      <c r="Y57" s="2">
        <f t="shared" si="2"/>
        <v>1.4048816502073881E-2</v>
      </c>
      <c r="Z57" s="2">
        <v>0.15622140346942689</v>
      </c>
      <c r="AA57" s="2">
        <f t="shared" si="3"/>
        <v>3.0916012515616077E-2</v>
      </c>
      <c r="AB57" s="2">
        <v>9810.2068937329223</v>
      </c>
      <c r="AC57" s="2">
        <f t="shared" si="10"/>
        <v>1941.4271820108543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0.32514149191156433</v>
      </c>
      <c r="J58" s="2">
        <v>8.8159452685870707E-2</v>
      </c>
      <c r="K58" s="2">
        <v>0.27250638659629994</v>
      </c>
      <c r="L58" s="2">
        <v>0.21930870777703415</v>
      </c>
      <c r="M58" s="2">
        <v>9.4883961029231911E-2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5.3040901608757685E-3</v>
      </c>
      <c r="X58" s="2">
        <f t="shared" si="9"/>
        <v>5.7951553980082726E-2</v>
      </c>
      <c r="Y58" s="2">
        <f t="shared" si="2"/>
        <v>1.1129590646305589E-2</v>
      </c>
      <c r="Z58" s="2">
        <v>0.15594222756451398</v>
      </c>
      <c r="AA58" s="2">
        <f t="shared" si="3"/>
        <v>2.9948690553881756E-2</v>
      </c>
      <c r="AB58" s="2">
        <v>9779.1725041793288</v>
      </c>
      <c r="AC58" s="2">
        <f t="shared" si="10"/>
        <v>1878.0891858142315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0.31983921658437686</v>
      </c>
      <c r="J59" s="2">
        <v>8.6721784155513515E-2</v>
      </c>
      <c r="K59" s="2">
        <v>0.2725756819527646</v>
      </c>
      <c r="L59" s="2">
        <v>0.22460911231643657</v>
      </c>
      <c r="M59" s="2">
        <v>9.6254204990909559E-2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5.3004045394024202E-3</v>
      </c>
      <c r="X59" s="2">
        <f t="shared" si="9"/>
        <v>5.7911285529644543E-2</v>
      </c>
      <c r="Y59" s="2">
        <f t="shared" si="2"/>
        <v>1.0793156541713401E-2</v>
      </c>
      <c r="Z59" s="2">
        <v>0.15562228129973857</v>
      </c>
      <c r="AA59" s="2">
        <f t="shared" si="3"/>
        <v>2.9003943326155794E-2</v>
      </c>
      <c r="AB59" s="2">
        <v>9746.0678584898924</v>
      </c>
      <c r="AC59" s="2">
        <f t="shared" si="10"/>
        <v>1816.4134175366589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0.31462340860861848</v>
      </c>
      <c r="J60" s="2">
        <v>8.5307560539345434E-2</v>
      </c>
      <c r="K60" s="2">
        <v>0.27255367309744954</v>
      </c>
      <c r="L60" s="2">
        <v>0.22990423676659535</v>
      </c>
      <c r="M60" s="2">
        <v>9.7611120987992309E-2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5.2951244501587835E-3</v>
      </c>
      <c r="X60" s="2">
        <f t="shared" si="9"/>
        <v>5.785359620545482E-2</v>
      </c>
      <c r="Y60" s="2">
        <f t="shared" si="2"/>
        <v>1.0463736533450514E-2</v>
      </c>
      <c r="Z60" s="2">
        <v>0.1552631350966466</v>
      </c>
      <c r="AA60" s="2">
        <f t="shared" si="3"/>
        <v>2.8081789993474295E-2</v>
      </c>
      <c r="AB60" s="2">
        <v>9710.9781931146972</v>
      </c>
      <c r="AC60" s="2">
        <f t="shared" si="10"/>
        <v>1756.3837679852779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0.30949265790985853</v>
      </c>
      <c r="J61" s="2">
        <v>8.3916399507232828E-2</v>
      </c>
      <c r="K61" s="2">
        <v>0.2724436506634822</v>
      </c>
      <c r="L61" s="2">
        <v>0.23519254572003104</v>
      </c>
      <c r="M61" s="2">
        <v>9.8954746199396509E-2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5.2883089534356831E-3</v>
      </c>
      <c r="X61" s="2">
        <f t="shared" si="9"/>
        <v>5.7779131289838713E-2</v>
      </c>
      <c r="Y61" s="2">
        <f t="shared" si="2"/>
        <v>1.014141627129455E-2</v>
      </c>
      <c r="Z61" s="2">
        <v>0.15486631567398498</v>
      </c>
      <c r="AA61" s="2">
        <f t="shared" si="3"/>
        <v>2.7182197769176145E-2</v>
      </c>
      <c r="AB61" s="2">
        <v>9673.9863260201764</v>
      </c>
      <c r="AC61" s="2">
        <f t="shared" si="10"/>
        <v>1697.9819555064109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0.30444557740858719</v>
      </c>
      <c r="J62" s="2">
        <v>8.2547924963926517E-2</v>
      </c>
      <c r="K62" s="2">
        <v>0.27224881562406877</v>
      </c>
      <c r="L62" s="2">
        <v>0.2404725612059174</v>
      </c>
      <c r="M62" s="2">
        <v>0.10028512079750121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5.2800154858863579E-3</v>
      </c>
      <c r="X62" s="2">
        <f t="shared" si="9"/>
        <v>5.7688518325543364E-2</v>
      </c>
      <c r="Y62" s="2">
        <f t="shared" si="2"/>
        <v>9.8262577472992049E-3</v>
      </c>
      <c r="Z62" s="2">
        <v>0.15443330712188746</v>
      </c>
      <c r="AA62" s="2">
        <f t="shared" si="3"/>
        <v>2.6305086776263479E-2</v>
      </c>
      <c r="AB62" s="2">
        <v>9635.172716677851</v>
      </c>
      <c r="AC62" s="2">
        <f t="shared" si="10"/>
        <v>1641.1877666807782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0.29948080264522364</v>
      </c>
      <c r="J63" s="2">
        <v>8.1201766947385817E-2</v>
      </c>
      <c r="K63" s="2">
        <v>0.27197228147386471</v>
      </c>
      <c r="L63" s="2">
        <v>0.24574286110611823</v>
      </c>
      <c r="M63" s="2">
        <v>0.10160228782740864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5.2702999002008366E-3</v>
      </c>
      <c r="X63" s="2">
        <f t="shared" si="9"/>
        <v>4.5493848837680366E-2</v>
      </c>
      <c r="Y63" s="2">
        <f t="shared" si="2"/>
        <v>7.5200826337894827E-3</v>
      </c>
      <c r="Z63" s="2">
        <v>0.15396555195132033</v>
      </c>
      <c r="AA63" s="2">
        <f t="shared" si="3"/>
        <v>2.5450334561976179E-2</v>
      </c>
      <c r="AB63" s="2">
        <v>9594.6155246642174</v>
      </c>
      <c r="AC63" s="2">
        <f t="shared" si="10"/>
        <v>1585.9792791405696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0.29459699141123946</v>
      </c>
      <c r="J64" s="2">
        <v>7.9877561528760688E-2</v>
      </c>
      <c r="K64" s="2">
        <v>0.27161707636040189</v>
      </c>
      <c r="L64" s="2">
        <v>0.25100207760998822</v>
      </c>
      <c r="M64" s="2">
        <v>0.10290629308961081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5.2592165038699845E-3</v>
      </c>
      <c r="X64" s="2">
        <f t="shared" si="9"/>
        <v>4.5398175656489161E-2</v>
      </c>
      <c r="Y64" s="2">
        <f t="shared" si="2"/>
        <v>7.2824833275414239E-3</v>
      </c>
      <c r="Z64" s="2">
        <v>0.15346445211933607</v>
      </c>
      <c r="AA64" s="2">
        <f t="shared" si="3"/>
        <v>2.4617780291124877E-2</v>
      </c>
      <c r="AB64" s="2">
        <v>9552.3906669026637</v>
      </c>
      <c r="AC64" s="2">
        <f t="shared" si="10"/>
        <v>1532.3330676601186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0.28979282338629747</v>
      </c>
      <c r="J65" s="2">
        <v>7.857495071400486E-2</v>
      </c>
      <c r="K65" s="2">
        <v>0.27118614516667405</v>
      </c>
      <c r="L65" s="2">
        <v>0.2562488957070469</v>
      </c>
      <c r="M65" s="2">
        <v>0.1041971850259778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5.2468180970586809E-3</v>
      </c>
      <c r="X65" s="2">
        <f t="shared" si="9"/>
        <v>4.529115115010765E-2</v>
      </c>
      <c r="Y65" s="2">
        <f t="shared" si="2"/>
        <v>7.0505926319318051E-3</v>
      </c>
      <c r="Z65" s="2">
        <v>0.15293137003067012</v>
      </c>
      <c r="AA65" s="2">
        <f t="shared" si="3"/>
        <v>2.3807228638455934E-2</v>
      </c>
      <c r="AB65" s="2">
        <v>9508.5718735775517</v>
      </c>
      <c r="AC65" s="2">
        <f t="shared" si="10"/>
        <v>1480.2243946029741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0.28506699978130801</v>
      </c>
      <c r="J66" s="2">
        <v>7.7293582347093506E-2</v>
      </c>
      <c r="K66" s="2">
        <v>0.27068235154595877</v>
      </c>
      <c r="L66" s="2">
        <v>0.26148205171665539</v>
      </c>
      <c r="M66" s="2">
        <v>0.10547501460898541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5.2331560096084972E-3</v>
      </c>
      <c r="X66" s="2">
        <f t="shared" si="9"/>
        <v>4.5173218403767708E-2</v>
      </c>
      <c r="Y66" s="2">
        <f t="shared" si="2"/>
        <v>6.8243998152176253E-3</v>
      </c>
      <c r="Z66" s="2">
        <v>0.152367629516206</v>
      </c>
      <c r="AA66" s="2">
        <f t="shared" si="3"/>
        <v>2.3018453399123253E-2</v>
      </c>
      <c r="AB66" s="2">
        <v>9463.2307427500509</v>
      </c>
      <c r="AC66" s="2">
        <f t="shared" si="10"/>
        <v>1429.6273857432036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0.28041824298730617</v>
      </c>
      <c r="J67" s="2">
        <v>7.6033110014819161E-2</v>
      </c>
      <c r="K67" s="2">
        <v>0.27010847990993014</v>
      </c>
      <c r="L67" s="2">
        <v>0.26670033185384368</v>
      </c>
      <c r="M67" s="2">
        <v>0.10673983523410199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5.2182801371882803E-3</v>
      </c>
      <c r="X67" s="2">
        <f t="shared" si="9"/>
        <v>4.5044808122753494E-2</v>
      </c>
      <c r="Y67" s="2">
        <f t="shared" ref="Y67:Y130" si="14">X67*Q67</f>
        <v>6.6038824786214109E-3</v>
      </c>
      <c r="Z67" s="2">
        <v>0.15177451678882117</v>
      </c>
      <c r="AA67" s="2">
        <f t="shared" ref="AA67:AA130" si="15">Z67*Q67</f>
        <v>2.2251200835210899E-2</v>
      </c>
      <c r="AB67" s="2">
        <v>9416.4367937045827</v>
      </c>
      <c r="AC67" s="2">
        <f t="shared" si="10"/>
        <v>1380.5151924174836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0.27584529623005477</v>
      </c>
      <c r="J68" s="2">
        <v>7.4793192953140186E-2</v>
      </c>
      <c r="K68" s="2">
        <v>0.26946723737109435</v>
      </c>
      <c r="L68" s="2">
        <v>0.2719025708304561</v>
      </c>
      <c r="M68" s="2">
        <v>0.10799170261525569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5.2022389766124277E-3</v>
      </c>
      <c r="X68" s="2">
        <f t="shared" ref="X68:X131" si="21">W68*V68</f>
        <v>3.5427067897188566E-2</v>
      </c>
      <c r="Y68" s="2">
        <f t="shared" si="14"/>
        <v>5.0403531941048832E-3</v>
      </c>
      <c r="Z68" s="2">
        <v>0.15115328137711614</v>
      </c>
      <c r="AA68" s="2">
        <f t="shared" si="15"/>
        <v>2.1505192775184253E-2</v>
      </c>
      <c r="AB68" s="2">
        <v>9368.2575190541338</v>
      </c>
      <c r="AC68" s="2">
        <f t="shared" ref="AC68:AC131" si="22">AB68*S68</f>
        <v>1332.8601409068021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0.27134692323028037</v>
      </c>
      <c r="J69" s="2">
        <v>7.3573495955056439E-2</v>
      </c>
      <c r="K69" s="2">
        <v>0.26876125564055814</v>
      </c>
      <c r="L69" s="2">
        <v>0.27708765049080075</v>
      </c>
      <c r="M69" s="2">
        <v>0.10923067468330538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5.1850796603446492E-3</v>
      </c>
      <c r="X69" s="2">
        <f t="shared" si="21"/>
        <v>3.5310213545587103E-2</v>
      </c>
      <c r="Y69" s="2">
        <f t="shared" si="14"/>
        <v>4.8752542535239682E-3</v>
      </c>
      <c r="Z69" s="2">
        <v>0.15050513703751739</v>
      </c>
      <c r="AA69" s="2">
        <f t="shared" si="15"/>
        <v>2.0780129482141432E-2</v>
      </c>
      <c r="AB69" s="2">
        <v>9318.7584356321477</v>
      </c>
      <c r="AC69" s="2">
        <f t="shared" si="22"/>
        <v>1286.6338698921793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0.26692190786944947</v>
      </c>
      <c r="J70" s="2">
        <v>7.237368927998733E-2</v>
      </c>
      <c r="K70" s="2">
        <v>0.26799309288211748</v>
      </c>
      <c r="L70" s="2">
        <v>0.2822544984810062</v>
      </c>
      <c r="M70" s="2">
        <v>0.11045681148744063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5.1668479902054476E-3</v>
      </c>
      <c r="X70" s="2">
        <f t="shared" si="21"/>
        <v>3.5186056501129055E-2</v>
      </c>
      <c r="Y70" s="2">
        <f t="shared" si="14"/>
        <v>4.7145330774079714E-3</v>
      </c>
      <c r="Z70" s="2">
        <v>0.14983126264523533</v>
      </c>
      <c r="AA70" s="2">
        <f t="shared" si="15"/>
        <v>2.0075692305788709E-2</v>
      </c>
      <c r="AB70" s="2">
        <v>9268.0031341979738</v>
      </c>
      <c r="AC70" s="2">
        <f t="shared" si="22"/>
        <v>1241.8074567775172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0.26256905386099538</v>
      </c>
      <c r="J71" s="2">
        <v>7.119344856462767E-2</v>
      </c>
      <c r="K71" s="2">
        <v>0.26716523552363391</v>
      </c>
      <c r="L71" s="2">
        <v>0.28740208695130709</v>
      </c>
      <c r="M71" s="2">
        <v>0.11167017509943707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5.1475884703008901E-3</v>
      </c>
      <c r="X71" s="2">
        <f t="shared" si="21"/>
        <v>3.5054899835240877E-2</v>
      </c>
      <c r="Y71" s="2">
        <f t="shared" si="14"/>
        <v>4.5581434355487158E-3</v>
      </c>
      <c r="Z71" s="2">
        <v>0.14913280306454679</v>
      </c>
      <c r="AA71" s="2">
        <f t="shared" si="15"/>
        <v>1.9391546132169184E-2</v>
      </c>
      <c r="AB71" s="2">
        <v>9216.0533279824103</v>
      </c>
      <c r="AC71" s="2">
        <f t="shared" si="22"/>
        <v>1198.3515336243797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0.25828718442690668</v>
      </c>
      <c r="J72" s="2">
        <v>7.0032454735257252E-2</v>
      </c>
      <c r="K72" s="2">
        <v>0.26628010002664365</v>
      </c>
      <c r="L72" s="2">
        <v>0.29252943129049747</v>
      </c>
      <c r="M72" s="2">
        <v>0.11287082952069605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5.1273443391903761E-3</v>
      </c>
      <c r="X72" s="2">
        <f t="shared" si="21"/>
        <v>3.4917038001019883E-2</v>
      </c>
      <c r="Y72" s="2">
        <f t="shared" si="14"/>
        <v>4.4060337349832385E-3</v>
      </c>
      <c r="Z72" s="2">
        <v>0.14841086999886205</v>
      </c>
      <c r="AA72" s="2">
        <f t="shared" si="15"/>
        <v>1.8727341644331295E-2</v>
      </c>
      <c r="AB72" s="2">
        <v>9162.9689000992093</v>
      </c>
      <c r="AC72" s="2">
        <f t="shared" si="22"/>
        <v>1156.236393397978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0.25407514197958958</v>
      </c>
      <c r="J73" s="2">
        <v>6.8890393921480442E-2</v>
      </c>
      <c r="K73" s="2">
        <v>0.26534003461512556</v>
      </c>
      <c r="L73" s="2">
        <v>0.29763558889180697</v>
      </c>
      <c r="M73" s="2">
        <v>0.11405884059199854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5.1061576013095022E-3</v>
      </c>
      <c r="X73" s="2">
        <f t="shared" si="21"/>
        <v>2.7706349266319538E-2</v>
      </c>
      <c r="Y73" s="2">
        <f t="shared" si="14"/>
        <v>3.3928205710831165E-3</v>
      </c>
      <c r="Z73" s="2">
        <v>0.14766654282102734</v>
      </c>
      <c r="AA73" s="2">
        <f t="shared" si="15"/>
        <v>1.8082717406329014E-2</v>
      </c>
      <c r="AB73" s="2">
        <v>9108.8079498478619</v>
      </c>
      <c r="AC73" s="2">
        <f t="shared" si="22"/>
        <v>1115.4320871807358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0.24993178780891839</v>
      </c>
      <c r="J74" s="2">
        <v>6.7766957371372449E-2</v>
      </c>
      <c r="K74" s="2">
        <v>0.26434732096433283</v>
      </c>
      <c r="L74" s="2">
        <v>0.30271965794947231</v>
      </c>
      <c r="M74" s="2">
        <v>0.11523427590590513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5.0840690576653413E-3</v>
      </c>
      <c r="X74" s="2">
        <f t="shared" si="21"/>
        <v>2.7586495365838185E-2</v>
      </c>
      <c r="Y74" s="2">
        <f t="shared" si="14"/>
        <v>3.2783044561482495E-3</v>
      </c>
      <c r="Z74" s="2">
        <v>0.14690086938430125</v>
      </c>
      <c r="AA74" s="2">
        <f t="shared" si="15"/>
        <v>1.7457301782196656E-2</v>
      </c>
      <c r="AB74" s="2">
        <v>9053.6268379324883</v>
      </c>
      <c r="AC74" s="2">
        <f t="shared" si="22"/>
        <v>1075.9085129694456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0.24585600177438938</v>
      </c>
      <c r="J75" s="2">
        <v>6.6661841368009428E-2</v>
      </c>
      <c r="K75" s="2">
        <v>0.26330417585057486</v>
      </c>
      <c r="L75" s="2">
        <v>0.30778077628529193</v>
      </c>
      <c r="M75" s="2">
        <v>0.11639720472173548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5.0611183358196254E-3</v>
      </c>
      <c r="X75" s="2">
        <f t="shared" si="21"/>
        <v>2.7461963229343127E-2</v>
      </c>
      <c r="Y75" s="2">
        <f t="shared" si="14"/>
        <v>3.1670542333668184E-3</v>
      </c>
      <c r="Z75" s="2">
        <v>0.14611486681443797</v>
      </c>
      <c r="AA75" s="2">
        <f t="shared" si="15"/>
        <v>1.6850714700835445E-2</v>
      </c>
      <c r="AB75" s="2">
        <v>8997.4802306210349</v>
      </c>
      <c r="AC75" s="2">
        <f t="shared" si="22"/>
        <v>1037.6354966339454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0.24184668200229498</v>
      </c>
      <c r="J76" s="2">
        <v>6.5574747147359738E-2</v>
      </c>
      <c r="K76" s="2">
        <v>0.26221275276281558</v>
      </c>
      <c r="L76" s="2">
        <v>0.31281812020446859</v>
      </c>
      <c r="M76" s="2">
        <v>0.11754769788306225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5.0373439191766511E-3</v>
      </c>
      <c r="X76" s="2">
        <f t="shared" si="21"/>
        <v>2.7332961670334388E-2</v>
      </c>
      <c r="Y76" s="2">
        <f t="shared" si="14"/>
        <v>3.0590162002258996E-3</v>
      </c>
      <c r="Z76" s="2">
        <v>0.14530952228329685</v>
      </c>
      <c r="AA76" s="2">
        <f t="shared" si="15"/>
        <v>1.6262569277083885E-2</v>
      </c>
      <c r="AB76" s="2">
        <v>8940.4211428685412</v>
      </c>
      <c r="AC76" s="2">
        <f t="shared" si="22"/>
        <v>1000.5828655794706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0.23790274458783633</v>
      </c>
      <c r="J77" s="2">
        <v>6.4505380817514113E-2</v>
      </c>
      <c r="K77" s="2">
        <v>0.26107514347693639</v>
      </c>
      <c r="L77" s="2">
        <v>0.31783090338005854</v>
      </c>
      <c r="M77" s="2">
        <v>0.11868582773765586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5.0127831755899521E-3</v>
      </c>
      <c r="X77" s="2">
        <f t="shared" si="21"/>
        <v>2.7199693449259682E-2</v>
      </c>
      <c r="Y77" s="2">
        <f t="shared" si="14"/>
        <v>2.9541344658361424E-3</v>
      </c>
      <c r="Z77" s="2">
        <v>0.14448579376439169</v>
      </c>
      <c r="AA77" s="2">
        <f t="shared" si="15"/>
        <v>1.5692473298617258E-2</v>
      </c>
      <c r="AB77" s="2">
        <v>8882.5009804276306</v>
      </c>
      <c r="AC77" s="2">
        <f t="shared" si="22"/>
        <v>964.72051562106083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0.23402312330209357</v>
      </c>
      <c r="J78" s="2">
        <v>6.345345327923313E-2</v>
      </c>
      <c r="K78" s="2">
        <v>0.25989337959349385</v>
      </c>
      <c r="L78" s="2">
        <v>0.32281837576536265</v>
      </c>
      <c r="M78" s="2">
        <v>0.11981166805981804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4.9874723853041147E-3</v>
      </c>
      <c r="X78" s="2">
        <f t="shared" si="21"/>
        <v>2.7062355425128557E-2</v>
      </c>
      <c r="Y78" s="2">
        <f t="shared" si="14"/>
        <v>2.8523512766261121E-3</v>
      </c>
      <c r="Z78" s="2">
        <v>0.1436446107707825</v>
      </c>
      <c r="AA78" s="2">
        <f t="shared" si="15"/>
        <v>1.51400305877313E-2</v>
      </c>
      <c r="AB78" s="2">
        <v>8823.7695809689776</v>
      </c>
      <c r="AC78" s="2">
        <f t="shared" si="22"/>
        <v>930.01847154669679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0.23020676930377473</v>
      </c>
      <c r="J79" s="2">
        <v>6.2418680147790305E-2</v>
      </c>
      <c r="K79" s="2">
        <v>0.25866943403978343</v>
      </c>
      <c r="L79" s="2">
        <v>0.3277798225336091</v>
      </c>
      <c r="M79" s="2">
        <v>0.12092529397504369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4.9614467682464469E-3</v>
      </c>
      <c r="X79" s="2">
        <f t="shared" si="21"/>
        <v>2.6921138703598788E-2</v>
      </c>
      <c r="Y79" s="2">
        <f t="shared" si="14"/>
        <v>2.7536073161765549E-3</v>
      </c>
      <c r="Z79" s="2">
        <v>0.14278687507570495</v>
      </c>
      <c r="AA79" s="2">
        <f t="shared" si="15"/>
        <v>1.4604842246509032E-2</v>
      </c>
      <c r="AB79" s="2">
        <v>8764.2752542339204</v>
      </c>
      <c r="AC79" s="2">
        <f t="shared" si="22"/>
        <v>896.44694181593206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0.22645265085566557</v>
      </c>
      <c r="J80" s="2">
        <v>6.14007816760897E-2</v>
      </c>
      <c r="K80" s="2">
        <v>0.25740522253700338</v>
      </c>
      <c r="L80" s="2">
        <v>0.33271456304429087</v>
      </c>
      <c r="M80" s="2">
        <v>0.12202678188695172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4.9347405106817677E-3</v>
      </c>
      <c r="X80" s="2">
        <f t="shared" si="21"/>
        <v>2.6776228781607049E-2</v>
      </c>
      <c r="Y80" s="2">
        <f t="shared" si="14"/>
        <v>2.6578419809097217E-3</v>
      </c>
      <c r="Z80" s="2">
        <v>0.14191346141632238</v>
      </c>
      <c r="AA80" s="2">
        <f t="shared" si="15"/>
        <v>1.4086507793345644E-2</v>
      </c>
      <c r="AB80" s="2">
        <v>8704.0648212409506</v>
      </c>
      <c r="AC80" s="2">
        <f t="shared" si="22"/>
        <v>863.97636781266021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0.22275975304570295</v>
      </c>
      <c r="J81" s="2">
        <v>6.0399482679037345E-2</v>
      </c>
      <c r="K81" s="2">
        <v>0.25610260503329652</v>
      </c>
      <c r="L81" s="2">
        <v>0.33762194983553734</v>
      </c>
      <c r="M81" s="2">
        <v>0.12311620940642713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4.9073867912464708E-3</v>
      </c>
      <c r="X81" s="2">
        <f t="shared" si="21"/>
        <v>2.6627805688631444E-2</v>
      </c>
      <c r="Y81" s="2">
        <f t="shared" si="14"/>
        <v>2.5649936332463544E-3</v>
      </c>
      <c r="Z81" s="2">
        <v>0.14102521818097941</v>
      </c>
      <c r="AA81" s="2">
        <f t="shared" si="15"/>
        <v>1.3584626198313732E-2</v>
      </c>
      <c r="AB81" s="2">
        <v>8643.1836525673425</v>
      </c>
      <c r="AC81" s="2">
        <f t="shared" si="22"/>
        <v>832.57746804421834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0.21912707751259727</v>
      </c>
      <c r="J82" s="2">
        <v>5.9414512459145953E-2</v>
      </c>
      <c r="K82" s="2">
        <v>0.25476338710342888</v>
      </c>
      <c r="L82" s="2">
        <v>0.34250136764191114</v>
      </c>
      <c r="M82" s="2">
        <v>0.12419365528291797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4.8794178063737981E-3</v>
      </c>
      <c r="X82" s="2">
        <f t="shared" si="21"/>
        <v>2.6476044124650742E-2</v>
      </c>
      <c r="Y82" s="2">
        <f t="shared" si="14"/>
        <v>2.4749998337422739E-3</v>
      </c>
      <c r="Z82" s="2">
        <v>0.14012296808032509</v>
      </c>
      <c r="AA82" s="2">
        <f t="shared" si="15"/>
        <v>1.3098796824385993E-2</v>
      </c>
      <c r="AB82" s="2">
        <v>8581.6757057266841</v>
      </c>
      <c r="AC82" s="2">
        <f t="shared" si="22"/>
        <v>802.22127765410039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0.21555364217592923</v>
      </c>
      <c r="J83" s="2">
        <v>5.844560473335287E-2</v>
      </c>
      <c r="K83" s="2">
        <v>0.25338932131585051</v>
      </c>
      <c r="L83" s="2">
        <v>0.34735223243703667</v>
      </c>
      <c r="M83" s="2">
        <v>0.12525919933783192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4.8508647951255313E-3</v>
      </c>
      <c r="X83" s="2">
        <f t="shared" si="21"/>
        <v>2.6321113594882772E-2</v>
      </c>
      <c r="Y83" s="2">
        <f t="shared" si="14"/>
        <v>2.3877975536258961E-3</v>
      </c>
      <c r="Z83" s="2">
        <v>0.13920750880266847</v>
      </c>
      <c r="AA83" s="2">
        <f t="shared" si="15"/>
        <v>1.2628620281095959E-2</v>
      </c>
      <c r="AB83" s="2">
        <v>8519.5835616626719</v>
      </c>
      <c r="AC83" s="2">
        <f t="shared" si="22"/>
        <v>772.87918359216098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0.2120384809706479</v>
      </c>
      <c r="J84" s="2">
        <v>5.7492497561031419E-2</v>
      </c>
      <c r="K84" s="2">
        <v>0.25198210856786446</v>
      </c>
      <c r="L84" s="2">
        <v>0.35217399050047854</v>
      </c>
      <c r="M84" s="2">
        <v>0.12631292239997891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4.8217580634418722E-3</v>
      </c>
      <c r="X84" s="2">
        <f t="shared" si="21"/>
        <v>2.6163178541365878E-2</v>
      </c>
      <c r="Y84" s="2">
        <f t="shared" si="14"/>
        <v>2.3033233690689511E-3</v>
      </c>
      <c r="Z84" s="2">
        <v>0.13827961365391861</v>
      </c>
      <c r="AA84" s="2">
        <f t="shared" si="15"/>
        <v>1.2173699196805195E-2</v>
      </c>
      <c r="AB84" s="2">
        <v>8456.9484603790352</v>
      </c>
      <c r="AC84" s="2">
        <f t="shared" si="22"/>
        <v>744.52295576414281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0.20858064358589856</v>
      </c>
      <c r="J85" s="2">
        <v>5.6554933273176219E-2</v>
      </c>
      <c r="K85" s="2">
        <v>0.25054339938961684</v>
      </c>
      <c r="L85" s="2">
        <v>0.35696611750830265</v>
      </c>
      <c r="M85" s="2">
        <v>0.12735490624300691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4.7921270078241096E-3</v>
      </c>
      <c r="X85" s="2">
        <f t="shared" si="21"/>
        <v>2.6002398471462646E-2</v>
      </c>
      <c r="Y85" s="2">
        <f t="shared" si="14"/>
        <v>2.2215136384421599E-3</v>
      </c>
      <c r="Z85" s="2">
        <v>0.13734003218245627</v>
      </c>
      <c r="AA85" s="2">
        <f t="shared" si="15"/>
        <v>1.1733638915358472E-2</v>
      </c>
      <c r="AB85" s="2">
        <v>8393.8103357250657</v>
      </c>
      <c r="AC85" s="2">
        <f t="shared" si="22"/>
        <v>717.1247744616652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0.20517919520810984</v>
      </c>
      <c r="J86" s="2">
        <v>5.5632658402743326E-2</v>
      </c>
      <c r="K86" s="2">
        <v>0.24907479521760414</v>
      </c>
      <c r="L86" s="2">
        <v>0.36172811764676394</v>
      </c>
      <c r="M86" s="2">
        <v>0.12838523352477998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4.7620001384612864E-3</v>
      </c>
      <c r="X86" s="2">
        <f t="shared" si="21"/>
        <v>2.5838928083346716E-2</v>
      </c>
      <c r="Y86" s="2">
        <f t="shared" si="14"/>
        <v>2.1423046637285676E-3</v>
      </c>
      <c r="Z86" s="2">
        <v>0.13638949078927459</v>
      </c>
      <c r="AA86" s="2">
        <f t="shared" si="15"/>
        <v>1.1308048122543582E-2</v>
      </c>
      <c r="AB86" s="2">
        <v>8330.207849355771</v>
      </c>
      <c r="AC86" s="2">
        <f t="shared" si="22"/>
        <v>690.6572543543283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0.20183321626827017</v>
      </c>
      <c r="J87" s="2">
        <v>5.472542361612634E-2</v>
      </c>
      <c r="K87" s="2">
        <v>0.24757784963837851</v>
      </c>
      <c r="L87" s="2">
        <v>0.36645952274857801</v>
      </c>
      <c r="M87" s="2">
        <v>0.1294039877286482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4.731405101814079E-3</v>
      </c>
      <c r="X87" s="2">
        <f t="shared" si="21"/>
        <v>2.5672917388544429E-2</v>
      </c>
      <c r="Y87" s="2">
        <f t="shared" si="14"/>
        <v>2.0656328371955182E-3</v>
      </c>
      <c r="Z87" s="2">
        <v>0.13542869332371987</v>
      </c>
      <c r="AA87" s="2">
        <f t="shared" si="15"/>
        <v>1.089653940742953E-2</v>
      </c>
      <c r="AB87" s="2">
        <v>8266.1784238852852</v>
      </c>
      <c r="AC87" s="2">
        <f t="shared" si="22"/>
        <v>665.09346530727987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0.19854180219332576</v>
      </c>
      <c r="J88" s="2">
        <v>5.3832983645750017E-2</v>
      </c>
      <c r="K88" s="2">
        <v>0.24605406960311832</v>
      </c>
      <c r="L88" s="2">
        <v>0.37115989145124656</v>
      </c>
      <c r="M88" s="2">
        <v>0.1304112531065606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4.7003687026685448E-3</v>
      </c>
      <c r="X88" s="2">
        <f t="shared" si="21"/>
        <v>2.5504511831599897E-2</v>
      </c>
      <c r="Y88" s="2">
        <f t="shared" si="14"/>
        <v>1.9914347743574426E-3</v>
      </c>
      <c r="Z88" s="2">
        <v>0.13445832166515692</v>
      </c>
      <c r="AA88" s="2">
        <f t="shared" si="15"/>
        <v>1.0498729763334399E-2</v>
      </c>
      <c r="AB88" s="2">
        <v>8201.7582752517155</v>
      </c>
      <c r="AC88" s="2">
        <f t="shared" si="22"/>
        <v>640.40695027039851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0.19530406316163262</v>
      </c>
      <c r="J89" s="2">
        <v>5.2955097223763049E-2</v>
      </c>
      <c r="K89" s="2">
        <v>0.24450491661371548</v>
      </c>
      <c r="L89" s="2">
        <v>0.37582880837691651</v>
      </c>
      <c r="M89" s="2">
        <v>0.13140711462397361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4.6689169256699525E-3</v>
      </c>
      <c r="X89" s="2">
        <f t="shared" si="21"/>
        <v>2.5333852406919016E-2</v>
      </c>
      <c r="Y89" s="2">
        <f t="shared" si="14"/>
        <v>1.9196474341960552E-3</v>
      </c>
      <c r="Z89" s="2">
        <v>0.13347903629087438</v>
      </c>
      <c r="AA89" s="2">
        <f t="shared" si="15"/>
        <v>1.0114241032870253E-2</v>
      </c>
      <c r="AB89" s="2">
        <v>8136.9824443112711</v>
      </c>
      <c r="AC89" s="2">
        <f t="shared" si="22"/>
        <v>616.57174046906528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0.19211912386239655</v>
      </c>
      <c r="J90" s="2">
        <v>5.2091527016812217E-2</v>
      </c>
      <c r="K90" s="2">
        <v>0.24293180788101743</v>
      </c>
      <c r="L90" s="2">
        <v>0.38046588333326703</v>
      </c>
      <c r="M90" s="2">
        <v>0.13239165790650809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4.6370749563505176E-3</v>
      </c>
      <c r="X90" s="2">
        <f t="shared" si="21"/>
        <v>2.5161075772867331E-2</v>
      </c>
      <c r="Y90" s="2">
        <f t="shared" si="14"/>
        <v>1.8502082275455084E-3</v>
      </c>
      <c r="Z90" s="2">
        <v>0.13249147683054119</v>
      </c>
      <c r="AA90" s="2">
        <f t="shared" si="15"/>
        <v>9.742700301227496E-3</v>
      </c>
      <c r="AB90" s="2">
        <v>8071.8848276790886</v>
      </c>
      <c r="AC90" s="2">
        <f t="shared" si="22"/>
        <v>593.56236811132453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0.18898612325903605</v>
      </c>
      <c r="J91" s="2">
        <v>5.1242039561880171E-2</v>
      </c>
      <c r="K91" s="2">
        <v>0.24133611745584801</v>
      </c>
      <c r="L91" s="2">
        <v>0.38507075053492756</v>
      </c>
      <c r="M91" s="2">
        <v>0.13336496918830953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4.6048672016605341E-3</v>
      </c>
      <c r="X91" s="2">
        <f t="shared" si="21"/>
        <v>2.498631436317332E-2</v>
      </c>
      <c r="Y91" s="2">
        <f t="shared" si="14"/>
        <v>1.7830551144910126E-3</v>
      </c>
      <c r="Z91" s="2">
        <v>0.13149626260751598</v>
      </c>
      <c r="AA91" s="2">
        <f t="shared" si="15"/>
        <v>9.383740241592279E-3</v>
      </c>
      <c r="AB91" s="2">
        <v>8006.4982078337798</v>
      </c>
      <c r="AC91" s="2">
        <f t="shared" si="22"/>
        <v>571.35387681194845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0.18590421435640436</v>
      </c>
      <c r="J92" s="2">
        <v>5.040640520316958E-2</v>
      </c>
      <c r="K92" s="2">
        <v>0.23971917733341733</v>
      </c>
      <c r="L92" s="2">
        <v>0.3896430678449429</v>
      </c>
      <c r="M92" s="2">
        <v>0.13432713526206719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4.5723173100153391E-3</v>
      </c>
      <c r="X92" s="2">
        <f t="shared" si="21"/>
        <v>2.480969649570457E-2</v>
      </c>
      <c r="Y92" s="2">
        <f t="shared" si="14"/>
        <v>1.7181266915770248E-3</v>
      </c>
      <c r="Z92" s="2">
        <v>0.13049399316730662</v>
      </c>
      <c r="AA92" s="2">
        <f t="shared" si="15"/>
        <v>9.0369994163385751E-3</v>
      </c>
      <c r="AB92" s="2">
        <v>7940.8542825023769</v>
      </c>
      <c r="AC92" s="2">
        <f t="shared" si="22"/>
        <v>549.92182992053961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0.18287256397180734</v>
      </c>
      <c r="J93" s="2">
        <v>4.958439803001656E-2</v>
      </c>
      <c r="K93" s="2">
        <v>0.23808227853171798</v>
      </c>
      <c r="L93" s="2">
        <v>0.39418251603581106</v>
      </c>
      <c r="M93" s="2">
        <v>0.13527824343064843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4.5394481908681561E-3</v>
      </c>
      <c r="X93" s="2">
        <f t="shared" si="21"/>
        <v>2.4631346478671299E-2</v>
      </c>
      <c r="Y93" s="2">
        <f t="shared" si="14"/>
        <v>1.6553622695695349E-3</v>
      </c>
      <c r="Z93" s="2">
        <v>0.12948524879346948</v>
      </c>
      <c r="AA93" s="2">
        <f t="shared" si="15"/>
        <v>8.7021225373991838E-3</v>
      </c>
      <c r="AB93" s="2">
        <v>7874.9836933419992</v>
      </c>
      <c r="AC93" s="2">
        <f t="shared" si="22"/>
        <v>529.24231692821752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0.17989035250975574</v>
      </c>
      <c r="J94" s="2">
        <v>4.8775795815816501E-2</v>
      </c>
      <c r="K94" s="2">
        <v>0.23642667214449156</v>
      </c>
      <c r="L94" s="2">
        <v>0.3986887980696312</v>
      </c>
      <c r="M94" s="2">
        <v>0.1362183814603064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4.5062820338201415E-3</v>
      </c>
      <c r="X94" s="2">
        <f t="shared" si="21"/>
        <v>2.4451384714318739E-2</v>
      </c>
      <c r="Y94" s="2">
        <f t="shared" si="14"/>
        <v>1.5947019424699795E-3</v>
      </c>
      <c r="Z94" s="2">
        <v>0.12847059101123201</v>
      </c>
      <c r="AA94" s="2">
        <f t="shared" si="15"/>
        <v>8.3787606889970806E-3</v>
      </c>
      <c r="AB94" s="2">
        <v>7808.9160539341556</v>
      </c>
      <c r="AC94" s="2">
        <f t="shared" si="22"/>
        <v>509.29195811562306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0.1769567737403904</v>
      </c>
      <c r="J95" s="2">
        <v>4.7980379957945976E-2</v>
      </c>
      <c r="K95" s="2">
        <v>0.23475357036933711</v>
      </c>
      <c r="L95" s="2">
        <v>0.40316163839690866</v>
      </c>
      <c r="M95" s="2">
        <v>0.13714763753541928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4.4728403272774608E-3</v>
      </c>
      <c r="X95" s="2">
        <f t="shared" si="21"/>
        <v>2.426992780016167E-2</v>
      </c>
      <c r="Y95" s="2">
        <f t="shared" si="14"/>
        <v>1.5360866484330374E-3</v>
      </c>
      <c r="Z95" s="2">
        <v>0.12745056307911629</v>
      </c>
      <c r="AA95" s="2">
        <f t="shared" si="15"/>
        <v>8.0665715157092078E-3</v>
      </c>
      <c r="AB95" s="2">
        <v>7742.679977107302</v>
      </c>
      <c r="AC95" s="2">
        <f t="shared" si="22"/>
        <v>490.04790759390374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0.17407103458152115</v>
      </c>
      <c r="J96" s="2">
        <v>4.7197935418664308E-2</v>
      </c>
      <c r="K96" s="2">
        <v>0.23306414751152024</v>
      </c>
      <c r="L96" s="2">
        <v>0.40760078227357471</v>
      </c>
      <c r="M96" s="2">
        <v>0.13806610021472099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4.4391438766660518E-3</v>
      </c>
      <c r="X96" s="2">
        <f t="shared" si="21"/>
        <v>2.4087088627818939E-2</v>
      </c>
      <c r="Y96" s="2">
        <f t="shared" si="14"/>
        <v>1.4794582231988339E-3</v>
      </c>
      <c r="Z96" s="2">
        <v>0.12642569046883448</v>
      </c>
      <c r="AA96" s="2">
        <f t="shared" si="15"/>
        <v>7.7652193786378748E-3</v>
      </c>
      <c r="AB96" s="2">
        <v>7676.3031016029017</v>
      </c>
      <c r="AC96" s="2">
        <f t="shared" si="22"/>
        <v>471.48785487993075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0.1712323548842199</v>
      </c>
      <c r="J97" s="2">
        <v>4.6428250666978907E-2</v>
      </c>
      <c r="K97" s="2">
        <v>0.2313595409640298</v>
      </c>
      <c r="L97" s="2">
        <v>0.41200599509578884</v>
      </c>
      <c r="M97" s="2">
        <v>0.13897385838898399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4.4052128222141218E-3</v>
      </c>
      <c r="X97" s="2">
        <f t="shared" si="21"/>
        <v>2.3902976479502448E-2</v>
      </c>
      <c r="Y97" s="2">
        <f t="shared" si="14"/>
        <v>1.4247594466103481E-3</v>
      </c>
      <c r="Z97" s="2">
        <v>0.12539648133372189</v>
      </c>
      <c r="AA97" s="2">
        <f t="shared" si="15"/>
        <v>7.4743754822804119E-3</v>
      </c>
      <c r="AB97" s="2">
        <v>7609.812118099916</v>
      </c>
      <c r="AC97" s="2">
        <f t="shared" si="22"/>
        <v>453.59002513725613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0.16843996722191021</v>
      </c>
      <c r="J98" s="2">
        <v>4.5671117621458659E-2</v>
      </c>
      <c r="K98" s="2">
        <v>0.22964085216441699</v>
      </c>
      <c r="L98" s="2">
        <v>0.41637706175209999</v>
      </c>
      <c r="M98" s="2">
        <v>0.13987100124011559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4.3710666563111511E-3</v>
      </c>
      <c r="X98" s="2">
        <f t="shared" si="21"/>
        <v>2.3717697122208271E-2</v>
      </c>
      <c r="Y98" s="2">
        <f t="shared" si="14"/>
        <v>1.3719340827492478E-3</v>
      </c>
      <c r="Z98" s="2">
        <v>0.12436342696596717</v>
      </c>
      <c r="AA98" s="2">
        <f t="shared" si="15"/>
        <v>7.1937179745139423E-3</v>
      </c>
      <c r="AB98" s="2">
        <v>7543.2327946122932</v>
      </c>
      <c r="AC98" s="2">
        <f t="shared" si="22"/>
        <v>436.33317820515788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0.16569311668289649</v>
      </c>
      <c r="J99" s="2">
        <v>4.4926331593979879E-2</v>
      </c>
      <c r="K99" s="2">
        <v>0.22790914752893993</v>
      </c>
      <c r="L99" s="2">
        <v>0.4207137859925546</v>
      </c>
      <c r="M99" s="2">
        <v>0.14075761820163055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4.3367242404546147E-3</v>
      </c>
      <c r="X99" s="2">
        <f t="shared" si="21"/>
        <v>2.3531352899670687E-2</v>
      </c>
      <c r="Y99" s="2">
        <f t="shared" si="14"/>
        <v>1.3209269141893189E-3</v>
      </c>
      <c r="Z99" s="2">
        <v>0.12332700224289332</v>
      </c>
      <c r="AA99" s="2">
        <f t="shared" si="15"/>
        <v>6.9229320219494949E-3</v>
      </c>
      <c r="AB99" s="2">
        <v>7476.5900012737684</v>
      </c>
      <c r="AC99" s="2">
        <f t="shared" si="22"/>
        <v>419.69660652955855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0.16299106066627625</v>
      </c>
      <c r="J100" s="2">
        <v>4.4193691234389612E-2</v>
      </c>
      <c r="K100" s="2">
        <v>0.22616545936452573</v>
      </c>
      <c r="L100" s="2">
        <v>0.42501598981434685</v>
      </c>
      <c r="M100" s="2">
        <v>0.14163379892046302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4.3022038217922498E-3</v>
      </c>
      <c r="X100" s="2">
        <f t="shared" si="21"/>
        <v>2.3344042822121616E-2</v>
      </c>
      <c r="Y100" s="2">
        <f t="shared" si="14"/>
        <v>1.2716837708326983E-3</v>
      </c>
      <c r="Z100" s="2">
        <v>0.12228766606253828</v>
      </c>
      <c r="AA100" s="2">
        <f t="shared" si="15"/>
        <v>6.6617098627565347E-3</v>
      </c>
      <c r="AB100" s="2">
        <v>7409.9077345238966</v>
      </c>
      <c r="AC100" s="2">
        <f t="shared" si="22"/>
        <v>403.66013210154455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0.1603330686811808</v>
      </c>
      <c r="J101" s="2">
        <v>4.3472998476071396E-2</v>
      </c>
      <c r="K101" s="2">
        <v>0.22441078675905041</v>
      </c>
      <c r="L101" s="2">
        <v>0.4292835128636166</v>
      </c>
      <c r="M101" s="2">
        <v>0.14249963322008224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4.2675230492697502E-3</v>
      </c>
      <c r="X101" s="2">
        <f t="shared" si="21"/>
        <v>2.3155862653909079E-2</v>
      </c>
      <c r="Y101" s="2">
        <f t="shared" si="14"/>
        <v>1.2241515537640552E-3</v>
      </c>
      <c r="Z101" s="2">
        <v>0.12124586176877751</v>
      </c>
      <c r="AA101" s="2">
        <f t="shared" si="15"/>
        <v>6.4097508389157178E-3</v>
      </c>
      <c r="AB101" s="2">
        <v>7343.2091407089874</v>
      </c>
      <c r="AC101" s="2">
        <f t="shared" si="22"/>
        <v>388.20410250169624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0.15771842214928966</v>
      </c>
      <c r="J102" s="2">
        <v>4.2764058482398649E-2</v>
      </c>
      <c r="K102" s="2">
        <v>0.22264609645042635</v>
      </c>
      <c r="L102" s="2">
        <v>0.43351621185300943</v>
      </c>
      <c r="M102" s="2">
        <v>0.14335521106487734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4.2326989893928246E-3</v>
      </c>
      <c r="X102" s="2">
        <f t="shared" si="21"/>
        <v>2.2966904999023166E-2</v>
      </c>
      <c r="Y102" s="2">
        <f t="shared" si="14"/>
        <v>1.1782782545285905E-3</v>
      </c>
      <c r="Z102" s="2">
        <v>0.12020201756622645</v>
      </c>
      <c r="AA102" s="2">
        <f t="shared" si="15"/>
        <v>6.1667614097229108E-3</v>
      </c>
      <c r="AB102" s="2">
        <v>7276.5165391112942</v>
      </c>
      <c r="AC102" s="2">
        <f t="shared" si="22"/>
        <v>373.30938614136892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0.15514641421056563</v>
      </c>
      <c r="J103" s="2">
        <v>4.2066679594061324E-2</v>
      </c>
      <c r="K103" s="2">
        <v>0.22087232367497636</v>
      </c>
      <c r="L103" s="2">
        <v>0.43771395999462137</v>
      </c>
      <c r="M103" s="2">
        <v>0.14420062252577676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4.1977481416119455E-3</v>
      </c>
      <c r="X103" s="2">
        <f t="shared" si="21"/>
        <v>2.2777259384574707E-2</v>
      </c>
      <c r="Y103" s="2">
        <f t="shared" si="14"/>
        <v>1.1340129702123915E-3</v>
      </c>
      <c r="Z103" s="2">
        <v>0.11915654692515514</v>
      </c>
      <c r="AA103" s="2">
        <f t="shared" si="15"/>
        <v>5.932455148241287E-3</v>
      </c>
      <c r="AB103" s="2">
        <v>7209.8514444195116</v>
      </c>
      <c r="AC103" s="2">
        <f t="shared" si="22"/>
        <v>358.95736678545683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0.15261634953215775</v>
      </c>
      <c r="J104" s="2">
        <v>4.1380673277251534E-2</v>
      </c>
      <c r="K104" s="2">
        <v>0.21909037299556264</v>
      </c>
      <c r="L104" s="2">
        <v>0.44187664644796004</v>
      </c>
      <c r="M104" s="2">
        <v>0.14503595774706951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4.1626864533386709E-3</v>
      </c>
      <c r="X104" s="2">
        <f t="shared" si="21"/>
        <v>2.258701234227483E-2</v>
      </c>
      <c r="Y104" s="2">
        <f t="shared" si="14"/>
        <v>1.0913059146783774E-3</v>
      </c>
      <c r="Z104" s="2">
        <v>0.11810984897664215</v>
      </c>
      <c r="AA104" s="2">
        <f t="shared" si="15"/>
        <v>5.70655272227996E-3</v>
      </c>
      <c r="AB104" s="2">
        <v>7143.2345886533458</v>
      </c>
      <c r="AC104" s="2">
        <f t="shared" si="22"/>
        <v>345.12993743498578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0.15012754412042062</v>
      </c>
      <c r="J105" s="2">
        <v>4.0705854072694107E-2</v>
      </c>
      <c r="K105" s="2">
        <v>0.21730111910992905</v>
      </c>
      <c r="L105" s="2">
        <v>0.44600417578256202</v>
      </c>
      <c r="M105" s="2">
        <v>0.14586130691439564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4.1275293346019759E-3</v>
      </c>
      <c r="X105" s="2">
        <f t="shared" si="21"/>
        <v>2.2396247487961179E-2</v>
      </c>
      <c r="Y105" s="2">
        <f t="shared" si="14"/>
        <v>1.0501084262869566E-3</v>
      </c>
      <c r="Z105" s="2">
        <v>0.11706230889819022</v>
      </c>
      <c r="AA105" s="2">
        <f t="shared" si="15"/>
        <v>5.4887818613664893E-3</v>
      </c>
      <c r="AB105" s="2">
        <v>7076.6859425546545</v>
      </c>
      <c r="AC105" s="2">
        <f t="shared" si="22"/>
        <v>331.80949364207959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0.14767932513599932</v>
      </c>
      <c r="J106" s="2">
        <v>4.0042039545508369E-2</v>
      </c>
      <c r="K106" s="2">
        <v>0.21550540763970477</v>
      </c>
      <c r="L106" s="2">
        <v>0.45009646745491461</v>
      </c>
      <c r="M106" s="2">
        <v>0.14667676022387438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4.0922916723525882E-3</v>
      </c>
      <c r="X106" s="2">
        <f t="shared" si="21"/>
        <v>2.2205045599214199E-2</v>
      </c>
      <c r="Y106" s="2">
        <f t="shared" si="14"/>
        <v>1.0103729724079873E-3</v>
      </c>
      <c r="Z106" s="2">
        <v>0.1160142982900208</v>
      </c>
      <c r="AA106" s="2">
        <f t="shared" si="15"/>
        <v>5.2788773110766926E-3</v>
      </c>
      <c r="AB106" s="2">
        <v>7010.2247364573741</v>
      </c>
      <c r="AC106" s="2">
        <f t="shared" si="22"/>
        <v>318.9789263244337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0.14527103071192965</v>
      </c>
      <c r="J107" s="2">
        <v>3.9389050235887554E-2</v>
      </c>
      <c r="K107" s="2">
        <v>0.21370405590050764</v>
      </c>
      <c r="L107" s="2">
        <v>0.45415345529933754</v>
      </c>
      <c r="M107" s="2">
        <v>0.14748240785233904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4.0569878444229324E-3</v>
      </c>
      <c r="X107" s="2">
        <f t="shared" si="21"/>
        <v>2.2013484691104694E-2</v>
      </c>
      <c r="Y107" s="2">
        <f t="shared" si="14"/>
        <v>9.7205315100944048E-4</v>
      </c>
      <c r="Z107" s="2">
        <v>0.11496617554226041</v>
      </c>
      <c r="AA107" s="2">
        <f t="shared" si="15"/>
        <v>5.0765807759875665E-3</v>
      </c>
      <c r="AB107" s="2">
        <v>6943.8694806481617</v>
      </c>
      <c r="AC107" s="2">
        <f t="shared" si="22"/>
        <v>306.62161414134607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0.14290200977470499</v>
      </c>
      <c r="J108" s="2">
        <v>3.8746709610582492E-2</v>
      </c>
      <c r="K108" s="2">
        <v>0.21189785365357616</v>
      </c>
      <c r="L108" s="2">
        <v>0.45817508703248921</v>
      </c>
      <c r="M108" s="2">
        <v>0.14827833992864861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4.021631733151676E-3</v>
      </c>
      <c r="X108" s="2">
        <f t="shared" si="21"/>
        <v>2.1821640090121549E-2</v>
      </c>
      <c r="Y108" s="2">
        <f t="shared" si="14"/>
        <v>9.3510368958877883E-4</v>
      </c>
      <c r="Z108" s="2">
        <v>0.11391828619322623</v>
      </c>
      <c r="AA108" s="2">
        <f t="shared" si="15"/>
        <v>4.881640852427923E-3</v>
      </c>
      <c r="AB108" s="2">
        <v>6877.6379852294449</v>
      </c>
      <c r="AC108" s="2">
        <f t="shared" si="22"/>
        <v>294.72141548862686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0.14057162186826083</v>
      </c>
      <c r="J109" s="2">
        <v>3.8114844015176508E-2</v>
      </c>
      <c r="K109" s="2">
        <v>0.21008756383934932</v>
      </c>
      <c r="L109" s="2">
        <v>0.46216132377116814</v>
      </c>
      <c r="M109" s="2">
        <v>0.14906464650604667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3.9862367386789277E-3</v>
      </c>
      <c r="X109" s="2">
        <f t="shared" si="21"/>
        <v>2.1629584506312322E-2</v>
      </c>
      <c r="Y109" s="2">
        <f t="shared" si="14"/>
        <v>8.9948044169377512E-4</v>
      </c>
      <c r="Z109" s="2">
        <v>0.11287096327901484</v>
      </c>
      <c r="AA109" s="2">
        <f t="shared" si="15"/>
        <v>4.6938129521157139E-3</v>
      </c>
      <c r="AB109" s="2">
        <v>6811.5473794963036</v>
      </c>
      <c r="AC109" s="2">
        <f t="shared" si="22"/>
        <v>283.26266016526421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0.13827923698082994</v>
      </c>
      <c r="J110" s="2">
        <v>3.7493282627138594E-2</v>
      </c>
      <c r="K110" s="2">
        <v>0.20827392329340455</v>
      </c>
      <c r="L110" s="2">
        <v>0.46611213956308939</v>
      </c>
      <c r="M110" s="2">
        <v>0.14984141753553898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3.9508157919212472E-3</v>
      </c>
      <c r="X110" s="2">
        <f t="shared" si="21"/>
        <v>2.1437388103686533E-2</v>
      </c>
      <c r="Y110" s="2">
        <f t="shared" si="14"/>
        <v>8.6514038126291862E-4</v>
      </c>
      <c r="Z110" s="2">
        <v>0.11182452767459244</v>
      </c>
      <c r="AA110" s="2">
        <f t="shared" si="15"/>
        <v>4.5128592176910719E-3</v>
      </c>
      <c r="AB110" s="2">
        <v>6745.614130838343</v>
      </c>
      <c r="AC110" s="2">
        <f t="shared" si="22"/>
        <v>272.23014076059155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0.13602423537462094</v>
      </c>
      <c r="J111" s="2">
        <v>3.6881857409642158E-2</v>
      </c>
      <c r="K111" s="2">
        <v>0.20645764344515491</v>
      </c>
      <c r="L111" s="2">
        <v>0.47002752093032163</v>
      </c>
      <c r="M111" s="2">
        <v>0.15060874284026182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3.9153813672322402E-3</v>
      </c>
      <c r="X111" s="2">
        <f t="shared" si="21"/>
        <v>2.1245118568912882E-2</v>
      </c>
      <c r="Y111" s="2">
        <f t="shared" si="14"/>
        <v>8.3204159499844662E-4</v>
      </c>
      <c r="Z111" s="2">
        <v>0.1107792884265814</v>
      </c>
      <c r="AA111" s="2">
        <f t="shared" si="15"/>
        <v>4.3385484310790676E-3</v>
      </c>
      <c r="AB111" s="2">
        <v>6679.8540631774958</v>
      </c>
      <c r="AC111" s="2">
        <f t="shared" si="22"/>
        <v>261.60910380682606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0.13380600741827459</v>
      </c>
      <c r="J112" s="2">
        <v>3.628040306613689E-2</v>
      </c>
      <c r="K112" s="2">
        <v>0.20463941099969787</v>
      </c>
      <c r="L112" s="2">
        <v>0.47390746642507853</v>
      </c>
      <c r="M112" s="2">
        <v>0.15136671209081359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3.8799454947568979E-3</v>
      </c>
      <c r="X112" s="2">
        <f t="shared" si="21"/>
        <v>2.1052841178354705E-2</v>
      </c>
      <c r="Y112" s="2">
        <f t="shared" si="14"/>
        <v>8.0014327297036497E-4</v>
      </c>
      <c r="Z112" s="2">
        <v>0.10973554307793325</v>
      </c>
      <c r="AA112" s="2">
        <f t="shared" si="15"/>
        <v>4.1706559155461195E-3</v>
      </c>
      <c r="AB112" s="2">
        <v>6614.2823749524168</v>
      </c>
      <c r="AC112" s="2">
        <f t="shared" si="22"/>
        <v>251.38524073823979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0.13162395342205205</v>
      </c>
      <c r="J113" s="2">
        <v>3.5688756995661465E-2</v>
      </c>
      <c r="K113" s="2">
        <v>0.2028198886031993</v>
      </c>
      <c r="L113" s="2">
        <v>0.4777519861975652</v>
      </c>
      <c r="M113" s="2">
        <v>0.15211541478152346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3.8445197724866764E-3</v>
      </c>
      <c r="X113" s="2">
        <f t="shared" si="21"/>
        <v>2.0860618863481645E-2</v>
      </c>
      <c r="Y113" s="2">
        <f t="shared" si="14"/>
        <v>7.6940569763525872E-4</v>
      </c>
      <c r="Z113" s="2">
        <v>0.1086935779846738</v>
      </c>
      <c r="AA113" s="2">
        <f t="shared" si="15"/>
        <v>4.0089634322484601E-3</v>
      </c>
      <c r="AB113" s="2">
        <v>6548.9136566599291</v>
      </c>
      <c r="AC113" s="2">
        <f t="shared" si="22"/>
        <v>241.54467869485504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0.12947748347571114</v>
      </c>
      <c r="J114" s="2">
        <v>3.5106759248884949E-2</v>
      </c>
      <c r="K114" s="2">
        <v>0.20099971549218826</v>
      </c>
      <c r="L114" s="2">
        <v>0.48156110157558651</v>
      </c>
      <c r="M114" s="2">
        <v>0.15285494020763063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3.8091153780213105E-3</v>
      </c>
      <c r="X114" s="2">
        <f t="shared" si="21"/>
        <v>2.0668512274690024E-2</v>
      </c>
      <c r="Y114" s="2">
        <f t="shared" si="14"/>
        <v>7.3979023144010324E-4</v>
      </c>
      <c r="Z114" s="2">
        <v>0.10765366862490283</v>
      </c>
      <c r="AA114" s="2">
        <f t="shared" si="15"/>
        <v>3.8532590720096937E-3</v>
      </c>
      <c r="AB114" s="2">
        <v>6483.761907963737</v>
      </c>
      <c r="AC114" s="2">
        <f t="shared" si="22"/>
        <v>232.07397120540722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0.12736601728902613</v>
      </c>
      <c r="J115" s="2">
        <v>3.4534252484865108E-2</v>
      </c>
      <c r="K115" s="2">
        <v>0.19917950812712945</v>
      </c>
      <c r="L115" s="2">
        <v>0.48533484465563148</v>
      </c>
      <c r="M115" s="2">
        <v>0.15358537744334932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3.7737430800449667E-3</v>
      </c>
      <c r="X115" s="2">
        <f t="shared" si="21"/>
        <v>2.0476579843573213E-2</v>
      </c>
      <c r="Y115" s="2">
        <f t="shared" si="14"/>
        <v>7.1125930316912978E-4</v>
      </c>
      <c r="Z115" s="2">
        <v>0.1066160799002257</v>
      </c>
      <c r="AA115" s="2">
        <f t="shared" si="15"/>
        <v>3.7033371430072763E-3</v>
      </c>
      <c r="AB115" s="2">
        <v>6418.8405543803838</v>
      </c>
      <c r="AC115" s="2">
        <f t="shared" si="22"/>
        <v>222.96008878139187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0.12528898403490851</v>
      </c>
      <c r="J116" s="2">
        <v>3.3971081928511851E-2</v>
      </c>
      <c r="K116" s="2">
        <v>0.19735986081063217</v>
      </c>
      <c r="L116" s="2">
        <v>0.48907325790515443</v>
      </c>
      <c r="M116" s="2">
        <v>0.15430681532079454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3.7384132495229538E-3</v>
      </c>
      <c r="X116" s="2">
        <f t="shared" si="21"/>
        <v>2.028487784367573E-2</v>
      </c>
      <c r="Y116" s="2">
        <f t="shared" si="14"/>
        <v>6.8377639317976043E-4</v>
      </c>
      <c r="Z116" s="2">
        <v>0.10558106642979119</v>
      </c>
      <c r="AA116" s="2">
        <f t="shared" si="15"/>
        <v>3.5589980549941228E-3</v>
      </c>
      <c r="AB116" s="2">
        <v>6354.1624635522194</v>
      </c>
      <c r="AC116" s="2">
        <f t="shared" si="22"/>
        <v>214.19040945127284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0.12324582219508595</v>
      </c>
      <c r="J117" s="2">
        <v>3.3417095328744373E-2</v>
      </c>
      <c r="K117" s="2">
        <v>0.19554134629064701</v>
      </c>
      <c r="L117" s="2">
        <v>0.49277639377577959</v>
      </c>
      <c r="M117" s="2">
        <v>0.15501934240974458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3.7031358706251516E-3</v>
      </c>
      <c r="X117" s="2">
        <f t="shared" si="21"/>
        <v>2.0093460449764476E-2</v>
      </c>
      <c r="Y117" s="2">
        <f t="shared" si="14"/>
        <v>6.5730601766268834E-4</v>
      </c>
      <c r="Z117" s="2">
        <v>0.10454887283710529</v>
      </c>
      <c r="AA117" s="2">
        <f t="shared" si="15"/>
        <v>3.4200482006316629E-3</v>
      </c>
      <c r="AB117" s="2">
        <v>6289.7399611169421</v>
      </c>
      <c r="AC117" s="2">
        <f t="shared" si="22"/>
        <v>205.752709261391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0.12123597940829797</v>
      </c>
      <c r="J118" s="2">
        <v>3.2872142917330614E-2</v>
      </c>
      <c r="K118" s="2">
        <v>0.19372451634899374</v>
      </c>
      <c r="L118" s="2">
        <v>0.49644431432716241</v>
      </c>
      <c r="M118" s="2">
        <v>0.15572304699821679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3.6679205513828195E-3</v>
      </c>
      <c r="X118" s="2">
        <f t="shared" si="21"/>
        <v>1.9902379795653298E-2</v>
      </c>
      <c r="Y118" s="2">
        <f t="shared" si="14"/>
        <v>6.3181371205101597E-4</v>
      </c>
      <c r="Z118" s="2">
        <v>0.10351973402978776</v>
      </c>
      <c r="AA118" s="2">
        <f t="shared" si="15"/>
        <v>3.2862998344639492E-3</v>
      </c>
      <c r="AB118" s="2">
        <v>6225.584846183041</v>
      </c>
      <c r="AC118" s="2">
        <f t="shared" si="22"/>
        <v>197.63515276773691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0.11925891232096705</v>
      </c>
      <c r="J119" s="2">
        <v>3.2336077368397997E-2</v>
      </c>
      <c r="K119" s="2">
        <v>0.1919099023755558</v>
      </c>
      <c r="L119" s="2">
        <v>0.50007709086124708</v>
      </c>
      <c r="M119" s="2">
        <v>0.15641801707383365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3.6327765340846696E-3</v>
      </c>
      <c r="X119" s="2">
        <f t="shared" si="21"/>
        <v>1.9711686030612751E-2</v>
      </c>
      <c r="Y119" s="2">
        <f t="shared" si="14"/>
        <v>6.0726601369362455E-4</v>
      </c>
      <c r="Z119" s="2">
        <v>0.10249387547243369</v>
      </c>
      <c r="AA119" s="2">
        <f t="shared" si="15"/>
        <v>3.1575709500188684E-3</v>
      </c>
      <c r="AB119" s="2">
        <v>6161.7084064202627</v>
      </c>
      <c r="AC119" s="2">
        <f t="shared" si="22"/>
        <v>189.82628354054665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0.117314086440305</v>
      </c>
      <c r="J120" s="2">
        <v>3.1808753758604397E-2</v>
      </c>
      <c r="K120" s="2">
        <v>0.19009801592847012</v>
      </c>
      <c r="L120" s="2">
        <v>0.50367480356666516</v>
      </c>
      <c r="M120" s="2">
        <v>0.15710434030595688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3.597712705418088E-3</v>
      </c>
      <c r="X120" s="2">
        <f t="shared" si="21"/>
        <v>1.9521427374397056E-2</v>
      </c>
      <c r="Y120" s="2">
        <f t="shared" si="14"/>
        <v>5.8363044389901999E-4</v>
      </c>
      <c r="Z120" s="2">
        <v>0.10147151345273921</v>
      </c>
      <c r="AA120" s="2">
        <f t="shared" si="15"/>
        <v>3.0336851554819623E-3</v>
      </c>
      <c r="AB120" s="2">
        <v>6098.1214327740481</v>
      </c>
      <c r="AC120" s="2">
        <f t="shared" si="22"/>
        <v>182.31501470163226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0.11540097598981486</v>
      </c>
      <c r="J121" s="2">
        <v>3.1290029527958674E-2</v>
      </c>
      <c r="K121" s="2">
        <v>0.18828934928063307</v>
      </c>
      <c r="L121" s="2">
        <v>0.50723754117302733</v>
      </c>
      <c r="M121" s="2">
        <v>0.15778210402856771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3.5627376063621652E-3</v>
      </c>
      <c r="X121" s="2">
        <f t="shared" si="21"/>
        <v>1.9331650170924329E-2</v>
      </c>
      <c r="Y121" s="2">
        <f t="shared" si="14"/>
        <v>5.6087548944763809E-4</v>
      </c>
      <c r="Z121" s="2">
        <v>0.10045285534104703</v>
      </c>
      <c r="AA121" s="2">
        <f t="shared" si="15"/>
        <v>2.9144715483504229E-3</v>
      </c>
      <c r="AB121" s="2">
        <v>6034.8342338126531</v>
      </c>
      <c r="AC121" s="2">
        <f t="shared" si="22"/>
        <v>175.09061951244655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0.11351906376714911</v>
      </c>
      <c r="J122" s="2">
        <v>3.0779764441280076E-2</v>
      </c>
      <c r="K122" s="2">
        <v>0.18648437595283676</v>
      </c>
      <c r="L122" s="2">
        <v>0.51076540061486364</v>
      </c>
      <c r="M122" s="2">
        <v>0.15845139522387208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3.5278594418363118E-3</v>
      </c>
      <c r="X122" s="2">
        <f t="shared" si="21"/>
        <v>1.914239894063061E-2</v>
      </c>
      <c r="Y122" s="2">
        <f t="shared" si="14"/>
        <v>5.3897058366232718E-4</v>
      </c>
      <c r="Z122" s="2">
        <v>9.9438099843463731E-2</v>
      </c>
      <c r="AA122" s="2">
        <f t="shared" si="15"/>
        <v>2.7997645894396379E-3</v>
      </c>
      <c r="AB122" s="2">
        <v>5971.8566497154889</v>
      </c>
      <c r="AC122" s="2">
        <f t="shared" si="22"/>
        <v>168.1427220291165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0.11166784100428595</v>
      </c>
      <c r="J123" s="2">
        <v>3.0277820550286209E-2</v>
      </c>
      <c r="K123" s="2">
        <v>0.18468355123384286</v>
      </c>
      <c r="L123" s="2">
        <v>0.51425848670497665</v>
      </c>
      <c r="M123" s="2">
        <v>0.15911230050661004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3.4930860901130067E-3</v>
      </c>
      <c r="X123" s="2">
        <f t="shared" si="21"/>
        <v>1.8953716431544056E-2</v>
      </c>
      <c r="Y123" s="2">
        <f t="shared" si="14"/>
        <v>5.1788608712019838E-4</v>
      </c>
      <c r="Z123" s="2">
        <v>9.8427437248697444E-2</v>
      </c>
      <c r="AA123" s="2">
        <f t="shared" si="15"/>
        <v>2.6894039765817152E-3</v>
      </c>
      <c r="AB123" s="2">
        <v>5909.1980659110377</v>
      </c>
      <c r="AC123" s="2">
        <f t="shared" si="22"/>
        <v>161.46128783903126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0.10984680722998574</v>
      </c>
      <c r="J124" s="2">
        <v>2.9784062156299203E-2</v>
      </c>
      <c r="K124" s="2">
        <v>0.18288731268769387</v>
      </c>
      <c r="L124" s="2">
        <v>0.51771691181697377</v>
      </c>
      <c r="M124" s="2">
        <v>0.15976490610904917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3.458425111997121E-3</v>
      </c>
      <c r="X124" s="2">
        <f t="shared" si="21"/>
        <v>1.8765643669092558E-2</v>
      </c>
      <c r="Y124" s="2">
        <f t="shared" si="14"/>
        <v>4.9759326808125582E-4</v>
      </c>
      <c r="Z124" s="2">
        <v>9.742104966876157E-2</v>
      </c>
      <c r="AA124" s="2">
        <f t="shared" si="15"/>
        <v>2.583234518324921E-3</v>
      </c>
      <c r="AB124" s="2">
        <v>5846.8674263724861</v>
      </c>
      <c r="AC124" s="2">
        <f t="shared" si="22"/>
        <v>155.03661489204936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0.10805547013449043</v>
      </c>
      <c r="J125" s="2">
        <v>2.9298355773560093E-2</v>
      </c>
      <c r="K125" s="2">
        <v>0.18109608064855598</v>
      </c>
      <c r="L125" s="2">
        <v>0.52114079557675308</v>
      </c>
      <c r="M125" s="2">
        <v>0.16040929786664221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3.4238837597793115E-3</v>
      </c>
      <c r="X125" s="2">
        <f t="shared" si="21"/>
        <v>1.857822000468546E-2</v>
      </c>
      <c r="Y125" s="2">
        <f t="shared" si="14"/>
        <v>4.780642827036837E-4</v>
      </c>
      <c r="Z125" s="2">
        <v>9.641911127368645E-2</v>
      </c>
      <c r="AA125" s="2">
        <f t="shared" si="15"/>
        <v>2.4811060079144532E-3</v>
      </c>
      <c r="AB125" s="2">
        <v>5784.8732465790699</v>
      </c>
      <c r="AC125" s="2">
        <f t="shared" si="22"/>
        <v>148.85932443797515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0.10629334543642949</v>
      </c>
      <c r="J126" s="2">
        <v>2.8820570093141422E-2</v>
      </c>
      <c r="K126" s="2">
        <v>0.17931025870338027</v>
      </c>
      <c r="L126" s="2">
        <v>0.52453026456272078</v>
      </c>
      <c r="M126" s="2">
        <v>0.16104556120432989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3.389468985967703E-3</v>
      </c>
      <c r="X126" s="2">
        <f t="shared" si="21"/>
        <v>1.8391483163092227E-2</v>
      </c>
      <c r="Y126" s="2">
        <f t="shared" si="14"/>
        <v>4.5927215510922661E-4</v>
      </c>
      <c r="Z126" s="2">
        <v>9.5421788520378081E-2</v>
      </c>
      <c r="AA126" s="2">
        <f t="shared" si="15"/>
        <v>2.3828730978085249E-3</v>
      </c>
      <c r="AB126" s="2">
        <v>5723.2236261509106</v>
      </c>
      <c r="AC126" s="2">
        <f t="shared" si="22"/>
        <v>142.92035208064368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0.10455995675189614</v>
      </c>
      <c r="J127" s="2">
        <v>2.8350575947448369E-2</v>
      </c>
      <c r="K127" s="2">
        <v>0.17753023416266328</v>
      </c>
      <c r="L127" s="2">
        <v>0.52788545201452408</v>
      </c>
      <c r="M127" s="2">
        <v>0.16167378112346995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3.3551874518032987E-3</v>
      </c>
      <c r="X127" s="2">
        <f t="shared" si="21"/>
        <v>1.8205469288647642E-2</v>
      </c>
      <c r="Y127" s="2">
        <f t="shared" si="14"/>
        <v>4.4119075735680422E-4</v>
      </c>
      <c r="Z127" s="2">
        <v>9.4429240375759851E-2</v>
      </c>
      <c r="AA127" s="2">
        <f t="shared" si="15"/>
        <v>2.288395174959202E-3</v>
      </c>
      <c r="AB127" s="2">
        <v>5661.9262611649865</v>
      </c>
      <c r="AC127" s="2">
        <f t="shared" si="22"/>
        <v>137.21093895774644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0.10285483546565882</v>
      </c>
      <c r="J128" s="2">
        <v>2.7888246275298754E-2</v>
      </c>
      <c r="K128" s="2">
        <v>0.17575637851958162</v>
      </c>
      <c r="L128" s="2">
        <v>0.53120649755008831</v>
      </c>
      <c r="M128" s="2">
        <v>0.16229404218937429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3.3210455355642265E-3</v>
      </c>
      <c r="X128" s="2">
        <f t="shared" si="21"/>
        <v>1.8020212990311184E-2</v>
      </c>
      <c r="Y128" s="2">
        <f t="shared" si="14"/>
        <v>4.2379478937729233E-4</v>
      </c>
      <c r="Z128" s="2">
        <v>9.3441618534330126E-2</v>
      </c>
      <c r="AA128" s="2">
        <f t="shared" si="15"/>
        <v>2.1975362370645259E-3</v>
      </c>
      <c r="AB128" s="2">
        <v>5600.9884561596818</v>
      </c>
      <c r="AC128" s="2">
        <f t="shared" si="22"/>
        <v>131.72262305440421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0.1011775206044727</v>
      </c>
      <c r="J129" s="2">
        <v>2.7433456087572534E-2</v>
      </c>
      <c r="K129" s="2">
        <v>0.1739890478977687</v>
      </c>
      <c r="L129" s="2">
        <v>0.53449354689075135</v>
      </c>
      <c r="M129" s="2">
        <v>0.16290642851943646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3.2870493406630397E-3</v>
      </c>
      <c r="X129" s="2">
        <f t="shared" si="21"/>
        <v>1.7835747385603527E-2</v>
      </c>
      <c r="Y129" s="2">
        <f t="shared" si="14"/>
        <v>4.0705975891753817E-4</v>
      </c>
      <c r="Z129" s="2">
        <v>9.245906763026554E-2</v>
      </c>
      <c r="AA129" s="2">
        <f t="shared" si="15"/>
        <v>2.1101647699773535E-3</v>
      </c>
      <c r="AB129" s="2">
        <v>5540.4171358352023</v>
      </c>
      <c r="AC129" s="2">
        <f t="shared" si="22"/>
        <v>126.44723065746429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9.9527558712457345E-2</v>
      </c>
      <c r="J130" s="2">
        <v>2.6986082433421432E-2</v>
      </c>
      <c r="K130" s="2">
        <v>0.17222858348799663</v>
      </c>
      <c r="L130" s="2">
        <v>0.53774675159429441</v>
      </c>
      <c r="M130" s="2">
        <v>0.16351102377183188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3.2532047035430667E-3</v>
      </c>
      <c r="X130" s="2">
        <f t="shared" si="21"/>
        <v>1.7652104143452651E-2</v>
      </c>
      <c r="Y130" s="2">
        <f t="shared" si="14"/>
        <v>3.9096196153744922E-4</v>
      </c>
      <c r="Z130" s="2">
        <v>9.1481725444197221E-2</v>
      </c>
      <c r="AA130" s="2">
        <f t="shared" si="15"/>
        <v>2.0261536264366341E-3</v>
      </c>
      <c r="AB130" s="2">
        <v>5480.2188564569851</v>
      </c>
      <c r="AC130" s="2">
        <f t="shared" si="22"/>
        <v>121.3768679565397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9.7904503728506537E-2</v>
      </c>
      <c r="J131" s="2">
        <v>2.6546004367029655E-2</v>
      </c>
      <c r="K131" s="2">
        <v>0.17047531197401977</v>
      </c>
      <c r="L131" s="2">
        <v>0.54096626879567156</v>
      </c>
      <c r="M131" s="2">
        <v>0.16410791113477416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3.2195172013771423E-3</v>
      </c>
      <c r="X131" s="2">
        <f t="shared" si="21"/>
        <v>1.7469313525967669E-2</v>
      </c>
      <c r="Y131" s="2">
        <f t="shared" ref="Y131:Y194" si="26">X131*Q131</f>
        <v>3.754784606995363E-4</v>
      </c>
      <c r="Z131" s="2">
        <v>9.0509723104784015E-2</v>
      </c>
      <c r="AA131" s="2">
        <f t="shared" ref="AA131:AA194" si="27">Z131*Q131</f>
        <v>1.9453799062687021E-3</v>
      </c>
      <c r="AB131" s="2">
        <v>5420.3998169690703</v>
      </c>
      <c r="AC131" s="2">
        <f t="shared" si="22"/>
        <v>116.50391279693159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9.6307916865697313E-2</v>
      </c>
      <c r="J132" s="2">
        <v>2.6113102914916628E-2</v>
      </c>
      <c r="K132" s="2">
        <v>0.16872954594783071</v>
      </c>
      <c r="L132" s="2">
        <v>0.54415226095524605</v>
      </c>
      <c r="M132" s="2">
        <v>0.16469717331631095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3.1859921595744911E-3</v>
      </c>
      <c r="X132" s="2">
        <f t="shared" ref="X132:X195" si="33">W132*V132</f>
        <v>1.7287404429171677E-2</v>
      </c>
      <c r="Y132" s="2">
        <f t="shared" si="26"/>
        <v>3.6058706798675614E-4</v>
      </c>
      <c r="Z132" s="2">
        <v>8.9543185285204066E-2</v>
      </c>
      <c r="AA132" s="2">
        <f t="shared" si="27"/>
        <v>1.8677248381892377E-3</v>
      </c>
      <c r="AB132" s="2">
        <v>5360.9658698242365</v>
      </c>
      <c r="AC132" s="2">
        <f t="shared" ref="AC132:AC195" si="34">AB132*S132</f>
        <v>111.82100658876152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9.4737366492665551E-2</v>
      </c>
      <c r="J133" s="2">
        <v>2.568726104377294E-2</v>
      </c>
      <c r="K133" s="2">
        <v>0.16699158431457473</v>
      </c>
      <c r="L133" s="2">
        <v>0.54730489561434537</v>
      </c>
      <c r="M133" s="2">
        <v>0.16527889253464303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3.1526346590993182E-3</v>
      </c>
      <c r="X133" s="2">
        <f t="shared" si="33"/>
        <v>1.7106404422712898E-2</v>
      </c>
      <c r="Y133" s="2">
        <f t="shared" si="26"/>
        <v>3.4626632348067109E-4</v>
      </c>
      <c r="Z133" s="2">
        <v>8.8582230394683686E-2</v>
      </c>
      <c r="AA133" s="2">
        <f t="shared" si="27"/>
        <v>1.7930736633210292E-3</v>
      </c>
      <c r="AB133" s="2">
        <v>5301.9225315375634</v>
      </c>
      <c r="AC133" s="2">
        <f t="shared" si="34"/>
        <v>107.32104637589839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9.3192428016916018E-2</v>
      </c>
      <c r="J134" s="2">
        <v>2.5268363628820845E-2</v>
      </c>
      <c r="K134" s="2">
        <v>0.16526171268736203</v>
      </c>
      <c r="L134" s="2">
        <v>0.55042434515795136</v>
      </c>
      <c r="M134" s="2">
        <v>0.16585315050895136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3.1194495436059899E-3</v>
      </c>
      <c r="X134" s="2">
        <f t="shared" si="33"/>
        <v>1.6926339788580665E-2</v>
      </c>
      <c r="Y134" s="2">
        <f t="shared" si="26"/>
        <v>3.3249547632879908E-4</v>
      </c>
      <c r="Z134" s="2">
        <v>8.7626970765179446E-2</v>
      </c>
      <c r="AA134" s="2">
        <f t="shared" si="27"/>
        <v>1.7213155205282108E-3</v>
      </c>
      <c r="AB134" s="2">
        <v>5243.2749929699239</v>
      </c>
      <c r="AC134" s="2">
        <f t="shared" si="34"/>
        <v>102.99717706757694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9.1672683770035374E-2</v>
      </c>
      <c r="J135" s="2">
        <v>2.4856297422690684E-2</v>
      </c>
      <c r="K135" s="2">
        <v>0.1635402037722129</v>
      </c>
      <c r="L135" s="2">
        <v>0.55351078658434627</v>
      </c>
      <c r="M135" s="2">
        <v>0.16642002845071641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3.0864414263949147E-3</v>
      </c>
      <c r="X135" s="2">
        <f t="shared" si="33"/>
        <v>1.6747235558848484E-2</v>
      </c>
      <c r="Y135" s="2">
        <f t="shared" si="26"/>
        <v>3.1925446552687111E-4</v>
      </c>
      <c r="Z135" s="2">
        <v>8.6677512833326906E-2</v>
      </c>
      <c r="AA135" s="2">
        <f t="shared" si="27"/>
        <v>1.6523433336543452E-3</v>
      </c>
      <c r="AB135" s="2">
        <v>5185.0281293477738</v>
      </c>
      <c r="AC135" s="2">
        <f t="shared" si="34"/>
        <v>98.842783834977894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9.0177722894777018E-2</v>
      </c>
      <c r="J136" s="2">
        <v>2.4450951024804886E-2</v>
      </c>
      <c r="K136" s="2">
        <v>0.1618273177433649</v>
      </c>
      <c r="L136" s="2">
        <v>0.55656440128153961</v>
      </c>
      <c r="M136" s="2">
        <v>0.16697960705551523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3.0536146971933409E-3</v>
      </c>
      <c r="X136" s="2">
        <f t="shared" si="33"/>
        <v>1.6569115552467081E-2</v>
      </c>
      <c r="Y136" s="2">
        <f t="shared" si="26"/>
        <v>3.0652390093889196E-4</v>
      </c>
      <c r="Z136" s="2">
        <v>8.5733957317767034E-2</v>
      </c>
      <c r="AA136" s="2">
        <f t="shared" si="27"/>
        <v>1.5860537007394756E-3</v>
      </c>
      <c r="AB136" s="2">
        <v>5127.1865100254545</v>
      </c>
      <c r="AC136" s="2">
        <f t="shared" si="34"/>
        <v>94.851484674464672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8.8707141233987388E-2</v>
      </c>
      <c r="J137" s="2">
        <v>2.405221485126123E-2</v>
      </c>
      <c r="K137" s="2">
        <v>0.16012330260916663</v>
      </c>
      <c r="L137" s="2">
        <v>0.5595853748103049</v>
      </c>
      <c r="M137" s="2">
        <v>0.16753196649528149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3.0209735287652917E-3</v>
      </c>
      <c r="X137" s="2">
        <f t="shared" si="33"/>
        <v>1.6392002411130362E-2</v>
      </c>
      <c r="Y137" s="2">
        <f t="shared" si="26"/>
        <v>2.9428504457526983E-4</v>
      </c>
      <c r="Z137" s="2">
        <v>8.4796399391958821E-2</v>
      </c>
      <c r="AA137" s="2">
        <f t="shared" si="27"/>
        <v>1.5223467852799189E-3</v>
      </c>
      <c r="AB137" s="2">
        <v>5069.7544079960808</v>
      </c>
      <c r="AC137" s="2">
        <f t="shared" si="34"/>
        <v>91.017123138643754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8.7260541221343538E-2</v>
      </c>
      <c r="J138" s="2">
        <v>2.3659981105207242E-2</v>
      </c>
      <c r="K138" s="2">
        <v>0.15842839456877722</v>
      </c>
      <c r="L138" s="2">
        <v>0.56257389669365909</v>
      </c>
      <c r="M138" s="2">
        <v>0.16807718641101455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2.9885218833541893E-3</v>
      </c>
      <c r="X138" s="2">
        <f t="shared" si="33"/>
        <v>1.6215917634233509E-2</v>
      </c>
      <c r="Y138" s="2">
        <f t="shared" si="26"/>
        <v>2.8251979214678557E-4</v>
      </c>
      <c r="Z138" s="2">
        <v>8.3864928852583814E-2</v>
      </c>
      <c r="AA138" s="2">
        <f t="shared" si="27"/>
        <v>1.4611262095841841E-3</v>
      </c>
      <c r="AB138" s="2">
        <v>5012.7358091569722</v>
      </c>
      <c r="AC138" s="2">
        <f t="shared" si="34"/>
        <v>87.33376123593743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8.5837531773872586E-2</v>
      </c>
      <c r="J139" s="2">
        <v>2.3274143747697717E-2</v>
      </c>
      <c r="K139" s="2">
        <v>0.15674281835988596</v>
      </c>
      <c r="L139" s="2">
        <v>0.5655301602126217</v>
      </c>
      <c r="M139" s="2">
        <v>0.16861534590592372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2.9562635189626096E-3</v>
      </c>
      <c r="X139" s="2">
        <f t="shared" si="33"/>
        <v>1.6040881612947346E-2</v>
      </c>
      <c r="Y139" s="2">
        <f t="shared" si="26"/>
        <v>2.7121065491001888E-4</v>
      </c>
      <c r="Z139" s="2">
        <v>8.2939630283646593E-2</v>
      </c>
      <c r="AA139" s="2">
        <f t="shared" si="27"/>
        <v>1.4022989502688293E-3</v>
      </c>
      <c r="AB139" s="2">
        <v>4956.1344213354132</v>
      </c>
      <c r="AC139" s="2">
        <f t="shared" si="34"/>
        <v>83.795672498918847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8.4437728186223832E-2</v>
      </c>
      <c r="J140" s="2">
        <v>2.2894598469027479E-2</v>
      </c>
      <c r="K140" s="2">
        <v>0.15506678759766176</v>
      </c>
      <c r="L140" s="2">
        <v>0.56845436220809431</v>
      </c>
      <c r="M140" s="2">
        <v>0.16914652353899429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2.9242019954726084E-3</v>
      </c>
      <c r="X140" s="2">
        <f t="shared" si="33"/>
        <v>1.5866913663427639E-2</v>
      </c>
      <c r="Y140" s="2">
        <f t="shared" si="26"/>
        <v>2.6034074181767295E-4</v>
      </c>
      <c r="Z140" s="2">
        <v>8.2020583216372192E-2</v>
      </c>
      <c r="AA140" s="2">
        <f t="shared" si="27"/>
        <v>1.3457752359292588E-3</v>
      </c>
      <c r="AB140" s="2">
        <v>4899.9536830804436</v>
      </c>
      <c r="AC140" s="2">
        <f t="shared" si="34"/>
        <v>80.397335221261201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8.3060752026665116E-2</v>
      </c>
      <c r="J141" s="2">
        <v>2.252124266053163E-2</v>
      </c>
      <c r="K141" s="2">
        <v>0.15340050510513753</v>
      </c>
      <c r="L141" s="2">
        <v>0.57134670288870526</v>
      </c>
      <c r="M141" s="2">
        <v>0.16967079731896215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2.8923406806109497E-3</v>
      </c>
      <c r="X141" s="2">
        <f t="shared" si="33"/>
        <v>1.5694032059182815E-2</v>
      </c>
      <c r="Y141" s="2">
        <f t="shared" si="26"/>
        <v>2.4989374198541392E-4</v>
      </c>
      <c r="Z141" s="2">
        <v>8.1107862284999763E-2</v>
      </c>
      <c r="AA141" s="2">
        <f t="shared" si="27"/>
        <v>1.291468447012436E-3</v>
      </c>
      <c r="AB141" s="2">
        <v>4844.1967722262189</v>
      </c>
      <c r="AC141" s="2">
        <f t="shared" si="34"/>
        <v>77.133425862792961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8.1706231034775187E-2</v>
      </c>
      <c r="J142" s="2">
        <v>2.215397538684569E-2</v>
      </c>
      <c r="K142" s="2">
        <v>0.15174416323522955</v>
      </c>
      <c r="L142" s="2">
        <v>0.57420738564446672</v>
      </c>
      <c r="M142" s="2">
        <v>0.17018824469868457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2.8606827557614567E-3</v>
      </c>
      <c r="X142" s="2">
        <f t="shared" si="33"/>
        <v>1.5522254062612161E-2</v>
      </c>
      <c r="Y142" s="2">
        <f t="shared" si="26"/>
        <v>2.3985390748489438E-4</v>
      </c>
      <c r="Z142" s="2">
        <v>8.0201537378569124E-2</v>
      </c>
      <c r="AA142" s="2">
        <f t="shared" si="27"/>
        <v>1.2392950179111021E-3</v>
      </c>
      <c r="AB142" s="2">
        <v>4788.8666142323546</v>
      </c>
      <c r="AC142" s="2">
        <f t="shared" si="34"/>
        <v>73.998812621824186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8.0373799020804479E-2</v>
      </c>
      <c r="J143" s="2">
        <v>2.1792697358618086E-2</v>
      </c>
      <c r="K143" s="2">
        <v>0.15009794418458797</v>
      </c>
      <c r="L143" s="2">
        <v>0.57703661686609686</v>
      </c>
      <c r="M143" s="2">
        <v>0.17069894256989437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2.8292312216301463E-3</v>
      </c>
      <c r="X143" s="2">
        <f t="shared" si="33"/>
        <v>1.5351595955745234E-2</v>
      </c>
      <c r="Y143" s="2">
        <f t="shared" si="26"/>
        <v>2.3020603647131249E-4</v>
      </c>
      <c r="Z143" s="2">
        <v>7.9301673788794963E-2</v>
      </c>
      <c r="AA143" s="2">
        <f t="shared" si="27"/>
        <v>1.189174341292338E-3</v>
      </c>
      <c r="AB143" s="2">
        <v>4733.9658903065792</v>
      </c>
      <c r="AC143" s="2">
        <f t="shared" si="34"/>
        <v>70.988549173613436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7.9063095766677041E-2</v>
      </c>
      <c r="J144" s="2">
        <v>2.143731090566765E-2</v>
      </c>
      <c r="K144" s="2">
        <v>0.14846202029946978</v>
      </c>
      <c r="L144" s="2">
        <v>0.57983460576986157</v>
      </c>
      <c r="M144" s="2">
        <v>0.17120296725832568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2.7979889037647032E-3</v>
      </c>
      <c r="X144" s="2">
        <f t="shared" si="33"/>
        <v>1.5182073070190868E-2</v>
      </c>
      <c r="Y144" s="2">
        <f t="shared" si="26"/>
        <v>2.2093545665200873E-4</v>
      </c>
      <c r="Z144" s="2">
        <v>7.840833235412098E-2</v>
      </c>
      <c r="AA144" s="2">
        <f t="shared" si="27"/>
        <v>1.1410286746671812E-3</v>
      </c>
      <c r="AB144" s="2">
        <v>4679.497045314858</v>
      </c>
      <c r="AC144" s="2">
        <f t="shared" si="34"/>
        <v>68.097868573581167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7.7773766928606949E-2</v>
      </c>
      <c r="J145" s="2">
        <v>2.1087719950578829E-2</v>
      </c>
      <c r="K145" s="2">
        <v>0.14683655437382168</v>
      </c>
      <c r="L145" s="2">
        <v>0.58260156422779497</v>
      </c>
      <c r="M145" s="2">
        <v>0.1717003945191993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2.7669584579333995E-3</v>
      </c>
      <c r="X145" s="2">
        <f t="shared" si="33"/>
        <v>1.5013699816323571E-2</v>
      </c>
      <c r="Y145" s="2">
        <f t="shared" si="26"/>
        <v>2.1202800910154459E-4</v>
      </c>
      <c r="Z145" s="2">
        <v>7.7521569600044832E-2</v>
      </c>
      <c r="AA145" s="2">
        <f t="shared" si="27"/>
        <v>1.0947830492024065E-3</v>
      </c>
      <c r="AB145" s="2">
        <v>4625.4622954840606</v>
      </c>
      <c r="AC145" s="2">
        <f t="shared" si="34"/>
        <v>65.322177323637078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7.6505463941302754E-2</v>
      </c>
      <c r="J146" s="2">
        <v>2.0743829982727523E-2</v>
      </c>
      <c r="K146" s="2">
        <v>0.14522169993975564</v>
      </c>
      <c r="L146" s="2">
        <v>0.58533770660315942</v>
      </c>
      <c r="M146" s="2">
        <v>0.1721912995330564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2.7361423753644587E-3</v>
      </c>
      <c r="X146" s="2">
        <f t="shared" si="33"/>
        <v>1.484648971171265E-2</v>
      </c>
      <c r="Y146" s="2">
        <f t="shared" si="26"/>
        <v>2.0347003242711907E-4</v>
      </c>
      <c r="Z146" s="2">
        <v>7.6641437875801827E-2</v>
      </c>
      <c r="AA146" s="2">
        <f t="shared" si="27"/>
        <v>1.0503651807705003E-3</v>
      </c>
      <c r="AB146" s="2">
        <v>4571.8636359021311</v>
      </c>
      <c r="AC146" s="2">
        <f t="shared" si="34"/>
        <v>62.657049599777991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7.5257843923734108E-2</v>
      </c>
      <c r="J147" s="2">
        <v>2.0405548032730491E-2</v>
      </c>
      <c r="K147" s="2">
        <v>0.14361760155059619</v>
      </c>
      <c r="L147" s="2">
        <v>0.58804324959101173</v>
      </c>
      <c r="M147" s="2">
        <v>0.17267575690192924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2.7055429878523052E-3</v>
      </c>
      <c r="X147" s="2">
        <f t="shared" si="33"/>
        <v>1.4680455408829058E-2</v>
      </c>
      <c r="Y147" s="2">
        <f t="shared" si="26"/>
        <v>1.9524834728746517E-4</v>
      </c>
      <c r="Z147" s="2">
        <v>7.5767985487493958E-2</v>
      </c>
      <c r="AA147" s="2">
        <f t="shared" si="27"/>
        <v>1.0077053832292392E-3</v>
      </c>
      <c r="AB147" s="2">
        <v>4518.7028478205802</v>
      </c>
      <c r="AC147" s="2">
        <f t="shared" si="34"/>
        <v>60.098221638922716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7.403056958643521E-2</v>
      </c>
      <c r="J148" s="2">
        <v>2.007278264731141E-2</v>
      </c>
      <c r="K148" s="2">
        <v>0.1420243950566745</v>
      </c>
      <c r="L148" s="2">
        <v>0.59071841206374243</v>
      </c>
      <c r="M148" s="2">
        <v>0.17315384064583816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2.6751624727306966E-3</v>
      </c>
      <c r="X148" s="2">
        <f t="shared" si="33"/>
        <v>1.4515608722029942E-2</v>
      </c>
      <c r="Y148" s="2">
        <f t="shared" si="26"/>
        <v>1.8735024126681943E-4</v>
      </c>
      <c r="Z148" s="2">
        <v>7.4901256827748952E-2</v>
      </c>
      <c r="AA148" s="2">
        <f t="shared" si="27"/>
        <v>9.667364839181441E-4</v>
      </c>
      <c r="AB148" s="2">
        <v>4465.9815057640499</v>
      </c>
      <c r="AC148" s="2">
        <f t="shared" si="34"/>
        <v>57.64158628278588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7.2823309140319772E-2</v>
      </c>
      <c r="J149" s="2">
        <v>1.9745443864576835E-2</v>
      </c>
      <c r="K149" s="2">
        <v>0.14044220787403988</v>
      </c>
      <c r="L149" s="2">
        <v>0.59336341492146127</v>
      </c>
      <c r="M149" s="2">
        <v>0.17362562419960401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2.6450028577188478E-3</v>
      </c>
      <c r="X149" s="2">
        <f t="shared" si="33"/>
        <v>1.4351960653854037E-2</v>
      </c>
      <c r="Y149" s="2">
        <f t="shared" si="26"/>
        <v>1.7976345410507103E-4</v>
      </c>
      <c r="Z149" s="2">
        <v>7.404129250199136E-2</v>
      </c>
      <c r="AA149" s="2">
        <f t="shared" si="27"/>
        <v>9.2739374135530764E-4</v>
      </c>
      <c r="AB149" s="2">
        <v>4413.7009844515624</v>
      </c>
      <c r="AC149" s="2">
        <f t="shared" si="34"/>
        <v>55.283187676444875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7.1635736206983144E-2</v>
      </c>
      <c r="J150" s="2">
        <v>1.9423443189695307E-2</v>
      </c>
      <c r="K150" s="2">
        <v>0.13887115924625609</v>
      </c>
      <c r="L150" s="2">
        <v>0.59597848094710115</v>
      </c>
      <c r="M150" s="2">
        <v>0.17409118040996607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2.6150660256398783E-3</v>
      </c>
      <c r="X150" s="2">
        <f t="shared" si="33"/>
        <v>1.4189521420624265E-2</v>
      </c>
      <c r="Y150" s="2">
        <f t="shared" si="26"/>
        <v>1.7247616328383585E-4</v>
      </c>
      <c r="Z150" s="2">
        <v>7.3188129451406861E-2</v>
      </c>
      <c r="AA150" s="2">
        <f t="shared" si="27"/>
        <v>8.8961476511474971E-4</v>
      </c>
      <c r="AB150" s="2">
        <v>4361.8624655339572</v>
      </c>
      <c r="AC150" s="2">
        <f t="shared" si="34"/>
        <v>53.019216119127684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7.0467529730467049E-2</v>
      </c>
      <c r="J151" s="2">
        <v>1.9106693570973124E-2</v>
      </c>
      <c r="K151" s="2">
        <v>0.13731136049944592</v>
      </c>
      <c r="L151" s="2">
        <v>0.59856383466612051</v>
      </c>
      <c r="M151" s="2">
        <v>0.17455058153299516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2.5853537190193565E-3</v>
      </c>
      <c r="X151" s="2">
        <f t="shared" si="33"/>
        <v>1.4028300477399747E-2</v>
      </c>
      <c r="Y151" s="2">
        <f t="shared" si="26"/>
        <v>1.6547696996800906E-4</v>
      </c>
      <c r="Z151" s="2">
        <v>7.2341801072678458E-2</v>
      </c>
      <c r="AA151" s="2">
        <f t="shared" si="27"/>
        <v>8.5333943786141341E-4</v>
      </c>
      <c r="AB151" s="2">
        <v>4310.4669441519627</v>
      </c>
      <c r="AC151" s="2">
        <f t="shared" si="34"/>
        <v>50.846003064637983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6.9318373890463289E-2</v>
      </c>
      <c r="J152" s="2">
        <v>1.879510937632024E-2</v>
      </c>
      <c r="K152" s="2">
        <v>0.13576291529074344</v>
      </c>
      <c r="L152" s="2">
        <v>0.60111970221068256</v>
      </c>
      <c r="M152" s="2">
        <v>0.17500389923179219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2.5558675445620516E-3</v>
      </c>
      <c r="X152" s="2">
        <f t="shared" si="33"/>
        <v>1.3868306542266956E-2</v>
      </c>
      <c r="Y152" s="2">
        <f t="shared" si="26"/>
        <v>1.5875488530096455E-4</v>
      </c>
      <c r="Z152" s="2">
        <v>7.1502337334571592E-2</v>
      </c>
      <c r="AA152" s="2">
        <f t="shared" si="27"/>
        <v>8.185098395182476E-4</v>
      </c>
      <c r="AB152" s="2">
        <v>4259.515235319187</v>
      </c>
      <c r="AC152" s="2">
        <f t="shared" si="34"/>
        <v>48.760016268739889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6.8187958016932976E-2</v>
      </c>
      <c r="J153" s="2">
        <v>1.8488606370099921E-2</v>
      </c>
      <c r="K153" s="2">
        <v>0.1342259198503104</v>
      </c>
      <c r="L153" s="2">
        <v>0.60364631118819567</v>
      </c>
      <c r="M153" s="2">
        <v>0.17545120457446273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2.5266089775131118E-3</v>
      </c>
      <c r="X153" s="2">
        <f t="shared" si="33"/>
        <v>1.3709547620003754E-2</v>
      </c>
      <c r="Y153" s="2">
        <f t="shared" si="26"/>
        <v>1.5229931705148974E-4</v>
      </c>
      <c r="Z153" s="2">
        <v>7.0669764891443512E-2</v>
      </c>
      <c r="AA153" s="2">
        <f t="shared" si="27"/>
        <v>7.8507017353744366E-4</v>
      </c>
      <c r="AB153" s="2">
        <v>4209.0079801342554</v>
      </c>
      <c r="AC153" s="2">
        <f t="shared" si="34"/>
        <v>46.757855080745685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6.7075976506117935E-2</v>
      </c>
      <c r="J154" s="2">
        <v>1.8187101690355985E-2</v>
      </c>
      <c r="K154" s="2">
        <v>0.13270046321706902</v>
      </c>
      <c r="L154" s="2">
        <v>0.60614389055410045</v>
      </c>
      <c r="M154" s="2">
        <v>0.17589256803235831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2.4975793659047785E-3</v>
      </c>
      <c r="X154" s="2">
        <f t="shared" si="33"/>
        <v>1.3552031025122348E-2</v>
      </c>
      <c r="Y154" s="2">
        <f t="shared" si="26"/>
        <v>1.4610005660960841E-4</v>
      </c>
      <c r="Z154" s="2">
        <v>6.9844107193750712E-2</v>
      </c>
      <c r="AA154" s="2">
        <f t="shared" si="27"/>
        <v>7.5296669524577142E-4</v>
      </c>
      <c r="AB154" s="2">
        <v>4158.9456518262205</v>
      </c>
      <c r="AC154" s="2">
        <f t="shared" si="34"/>
        <v>44.836245876481826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6.5982128737921891E-2</v>
      </c>
      <c r="J155" s="2">
        <v>1.7890513826411346E-2</v>
      </c>
      <c r="K155" s="2">
        <v>0.13118662746830065</v>
      </c>
      <c r="L155" s="2">
        <v>0.60861267048879253</v>
      </c>
      <c r="M155" s="2">
        <v>0.17632805947857533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2.468779934692078E-3</v>
      </c>
      <c r="X155" s="2">
        <f t="shared" si="33"/>
        <v>1.3395763404309823E-2</v>
      </c>
      <c r="Y155" s="2">
        <f t="shared" si="26"/>
        <v>1.4014726632808906E-4</v>
      </c>
      <c r="Z155" s="2">
        <v>6.9025384595626044E-2</v>
      </c>
      <c r="AA155" s="2">
        <f t="shared" si="27"/>
        <v>7.2214764223214412E-4</v>
      </c>
      <c r="AB155" s="2">
        <v>4109.328561637255</v>
      </c>
      <c r="AC155" s="2">
        <f t="shared" si="34"/>
        <v>42.992037629756247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6.4906118994638953E-2</v>
      </c>
      <c r="J156" s="2">
        <v>1.7598762596831921E-2</v>
      </c>
      <c r="K156" s="2">
        <v>0.12968448794325579</v>
      </c>
      <c r="L156" s="2">
        <v>0.61105288227857224</v>
      </c>
      <c r="M156" s="2">
        <v>0.17675774818670284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2.4402117897797115E-3</v>
      </c>
      <c r="X156" s="2">
        <f t="shared" si="33"/>
        <v>1.3240750758278319E-2</v>
      </c>
      <c r="Y156" s="2">
        <f t="shared" si="26"/>
        <v>1.3443146720588806E-4</v>
      </c>
      <c r="Z156" s="2">
        <v>6.82136144595962E-2</v>
      </c>
      <c r="AA156" s="2">
        <f t="shared" si="27"/>
        <v>6.9256316674392801E-4</v>
      </c>
      <c r="AB156" s="2">
        <v>4060.1568645465832</v>
      </c>
      <c r="AC156" s="2">
        <f t="shared" si="34"/>
        <v>41.222197619406501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6.3847656381007423E-2</v>
      </c>
      <c r="J157" s="2">
        <v>1.7311769127749874E-2</v>
      </c>
      <c r="K157" s="2">
        <v>0.12819411346091827</v>
      </c>
      <c r="L157" s="2">
        <v>0.61346475820051527</v>
      </c>
      <c r="M157" s="2">
        <v>0.17718170282981091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2.4118759219430297E-3</v>
      </c>
      <c r="X157" s="2">
        <f t="shared" si="33"/>
        <v>1.3086998463040501E-2</v>
      </c>
      <c r="Y157" s="2">
        <f t="shared" si="26"/>
        <v>1.2894352690940913E-4</v>
      </c>
      <c r="Z157" s="2">
        <v>6.740881125850795E-2</v>
      </c>
      <c r="AA157" s="2">
        <f t="shared" si="27"/>
        <v>6.6416527005714232E-4</v>
      </c>
      <c r="AB157" s="2">
        <v>4011.4305648394743</v>
      </c>
      <c r="AC157" s="2">
        <f t="shared" si="34"/>
        <v>39.523807268976547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6.28064547455673E-2</v>
      </c>
      <c r="J158" s="2">
        <v>1.7029455831540356E-2</v>
      </c>
      <c r="K158" s="2">
        <v>0.12671556653206259</v>
      </c>
      <c r="L158" s="2">
        <v>0.61584853141116069</v>
      </c>
      <c r="M158" s="2">
        <v>0.17759999147967082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2.3837732106454235E-3</v>
      </c>
      <c r="X158" s="2">
        <f t="shared" si="33"/>
        <v>1.2934511290622959E-2</v>
      </c>
      <c r="Y158" s="2">
        <f t="shared" si="26"/>
        <v>1.2367464812705736E-4</v>
      </c>
      <c r="Z158" s="2">
        <v>6.661098667473063E-2</v>
      </c>
      <c r="AA158" s="2">
        <f t="shared" si="27"/>
        <v>6.3690773878451266E-4</v>
      </c>
      <c r="AB158" s="2">
        <v>3963.1495215250729</v>
      </c>
      <c r="AC158" s="2">
        <f t="shared" si="34"/>
        <v>37.894058116046736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6.178223260330034E-2</v>
      </c>
      <c r="J159" s="2">
        <v>1.6751746385845971E-2</v>
      </c>
      <c r="K159" s="2">
        <v>0.12524890356574078</v>
      </c>
      <c r="L159" s="2">
        <v>0.61820443583891549</v>
      </c>
      <c r="M159" s="2">
        <v>0.17801268160619921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2.3559044277547958E-3</v>
      </c>
      <c r="X159" s="2">
        <f t="shared" si="33"/>
        <v>1.2783293429232049E-2</v>
      </c>
      <c r="Y159" s="2">
        <f t="shared" si="26"/>
        <v>1.1861635725226766E-4</v>
      </c>
      <c r="Z159" s="2">
        <v>6.5820149696700261E-2</v>
      </c>
      <c r="AA159" s="2">
        <f t="shared" si="27"/>
        <v>6.1074608308436199E-4</v>
      </c>
      <c r="AB159" s="2">
        <v>3915.3134536067241</v>
      </c>
      <c r="AC159" s="2">
        <f t="shared" si="34"/>
        <v>36.330247908228216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6.0774713059531568E-2</v>
      </c>
      <c r="J160" s="2">
        <v>1.647856571294332E-2</v>
      </c>
      <c r="K160" s="2">
        <v>0.12379417507033164</v>
      </c>
      <c r="L160" s="2">
        <v>0.62053270608007671</v>
      </c>
      <c r="M160" s="2">
        <v>0.17841984007711853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2.3282702411612233E-3</v>
      </c>
      <c r="X160" s="2">
        <f t="shared" si="33"/>
        <v>1.2633348502883553E-2</v>
      </c>
      <c r="Y160" s="2">
        <f t="shared" si="26"/>
        <v>1.1376049338987429E-4</v>
      </c>
      <c r="Z160" s="2">
        <v>6.5036306712869474E-2</v>
      </c>
      <c r="AA160" s="2">
        <f t="shared" si="27"/>
        <v>5.8563747673251541E-4</v>
      </c>
      <c r="AB160" s="2">
        <v>3867.9219452083858</v>
      </c>
      <c r="AC160" s="2">
        <f t="shared" si="34"/>
        <v>34.829776822826879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5.9783623735071866E-2</v>
      </c>
      <c r="J161" s="2">
        <v>1.6209839959446002E-2</v>
      </c>
      <c r="K161" s="2">
        <v>0.12235142584928251</v>
      </c>
      <c r="L161" s="2">
        <v>0.62283357729837574</v>
      </c>
      <c r="M161" s="2">
        <v>0.1788215331578257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2.3008712182990276E-3</v>
      </c>
      <c r="X161" s="2">
        <f t="shared" si="33"/>
        <v>1.2484679590513675E-2</v>
      </c>
      <c r="Y161" s="2">
        <f t="shared" si="26"/>
        <v>1.0909919768049856E-4</v>
      </c>
      <c r="Z161" s="2">
        <v>6.4259461603126025E-2</v>
      </c>
      <c r="AA161" s="2">
        <f t="shared" si="27"/>
        <v>5.6154069901872465E-4</v>
      </c>
      <c r="AB161" s="2">
        <v>3820.9744505606359</v>
      </c>
      <c r="AC161" s="2">
        <f t="shared" si="34"/>
        <v>33.390143807182604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5.8808696692581236E-2</v>
      </c>
      <c r="J162" s="2">
        <v>1.5945496476338635E-2</v>
      </c>
      <c r="K162" s="2">
        <v>0.12092069519167067</v>
      </c>
      <c r="L162" s="2">
        <v>0.62510728512794944</v>
      </c>
      <c r="M162" s="2">
        <v>0.17921782651146184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2.2737078295737012E-3</v>
      </c>
      <c r="X162" s="2">
        <f t="shared" si="33"/>
        <v>1.2337289244573767E-2</v>
      </c>
      <c r="Y162" s="2">
        <f t="shared" si="26"/>
        <v>1.0462490293728822E-4</v>
      </c>
      <c r="Z162" s="2">
        <v>6.3489615827741139E-2</v>
      </c>
      <c r="AA162" s="2">
        <f t="shared" si="27"/>
        <v>5.38416078428631E-4</v>
      </c>
      <c r="AB162" s="2">
        <v>3774.4702988496983</v>
      </c>
      <c r="AC162" s="2">
        <f t="shared" si="34"/>
        <v>32.008943036697865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5.784966836413296E-2</v>
      </c>
      <c r="J163" s="2">
        <v>1.5685463799336462E-2</v>
      </c>
      <c r="K163" s="2">
        <v>0.11950201705770852</v>
      </c>
      <c r="L163" s="2">
        <v>0.62735406557964823</v>
      </c>
      <c r="M163" s="2">
        <v>0.1796087851991757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2.2467804516987933E-3</v>
      </c>
      <c r="X163" s="2">
        <f t="shared" si="33"/>
        <v>1.2191179509136492E-2</v>
      </c>
      <c r="Y163" s="2">
        <f t="shared" si="26"/>
        <v>1.0033032358938951E-4</v>
      </c>
      <c r="Z163" s="2">
        <v>6.2726768513907377E-2</v>
      </c>
      <c r="AA163" s="2">
        <f t="shared" si="27"/>
        <v>5.1622543807189173E-4</v>
      </c>
      <c r="AB163" s="2">
        <v>3728.4086989328243</v>
      </c>
      <c r="AC163" s="2">
        <f t="shared" si="34"/>
        <v>30.683860487583022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5.6906279479958966E-2</v>
      </c>
      <c r="J164" s="2">
        <v>1.5429671629565229E-2</v>
      </c>
      <c r="K164" s="2">
        <v>0.11809542025931387</v>
      </c>
      <c r="L164" s="2">
        <v>0.62957415495058999</v>
      </c>
      <c r="M164" s="2">
        <v>0.17999447368057378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2.220089370941758E-3</v>
      </c>
      <c r="X164" s="2">
        <f t="shared" si="33"/>
        <v>1.2046351937508011E-2</v>
      </c>
      <c r="Y164" s="2">
        <f t="shared" si="26"/>
        <v>9.6208445926092002E-5</v>
      </c>
      <c r="Z164" s="2">
        <v>6.1970916539924717E-2</v>
      </c>
      <c r="AA164" s="2">
        <f t="shared" si="27"/>
        <v>4.9493204281686237E-4</v>
      </c>
      <c r="AB164" s="2">
        <v>3682.788743923315</v>
      </c>
      <c r="AC164" s="2">
        <f t="shared" si="34"/>
        <v>29.412670621365109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5.5978274998357183E-2</v>
      </c>
      <c r="J165" s="2">
        <v>1.5178050814556173E-2</v>
      </c>
      <c r="K165" s="2">
        <v>0.11670092863586418</v>
      </c>
      <c r="L165" s="2">
        <v>0.63176778973687409</v>
      </c>
      <c r="M165" s="2">
        <v>0.18037495581435026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2.1936347862840933E-3</v>
      </c>
      <c r="X165" s="2">
        <f t="shared" si="33"/>
        <v>1.1902807609375111E-2</v>
      </c>
      <c r="Y165" s="2">
        <f t="shared" si="26"/>
        <v>9.2252518635761125E-5</v>
      </c>
      <c r="Z165" s="2">
        <v>6.1222054617091862E-2</v>
      </c>
      <c r="AA165" s="2">
        <f t="shared" si="27"/>
        <v>4.7450054809206163E-4</v>
      </c>
      <c r="AB165" s="2">
        <v>3637.6094156483664</v>
      </c>
      <c r="AC165" s="2">
        <f t="shared" si="34"/>
        <v>28.193233178229846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5.5065404036741997E-2</v>
      </c>
      <c r="J166" s="2">
        <v>1.4930533329550882E-2</v>
      </c>
      <c r="K166" s="2">
        <v>0.11531856122525043</v>
      </c>
      <c r="L166" s="2">
        <v>0.63393520654936852</v>
      </c>
      <c r="M166" s="2">
        <v>0.18075029485909003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2.1674168124944382E-3</v>
      </c>
      <c r="X166" s="2">
        <f t="shared" si="33"/>
        <v>1.1760547147480024E-2</v>
      </c>
      <c r="Y166" s="2">
        <f t="shared" si="26"/>
        <v>8.8456043633274248E-5</v>
      </c>
      <c r="Z166" s="2">
        <v>6.0480175369358645E-2</v>
      </c>
      <c r="AA166" s="2">
        <f t="shared" si="27"/>
        <v>4.5489695031462852E-4</v>
      </c>
      <c r="AB166" s="2">
        <v>3592.8695889828609</v>
      </c>
      <c r="AC166" s="2">
        <f t="shared" si="34"/>
        <v>27.023490076295523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5.4167419803819054E-2</v>
      </c>
      <c r="J167" s="2">
        <v>1.4687052259111062E-2</v>
      </c>
      <c r="K167" s="2">
        <v>0.11394833243034413</v>
      </c>
      <c r="L167" s="2">
        <v>0.63607664203248926</v>
      </c>
      <c r="M167" s="2">
        <v>0.18112055347423839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2.141435483120735E-3</v>
      </c>
      <c r="X167" s="2">
        <f t="shared" si="33"/>
        <v>1.1619570733856109E-2</v>
      </c>
      <c r="Y167" s="2">
        <f t="shared" si="26"/>
        <v>8.4812767169930976E-5</v>
      </c>
      <c r="Z167" s="2">
        <v>5.9745269410794145E-2</v>
      </c>
      <c r="AA167" s="2">
        <f t="shared" si="27"/>
        <v>4.3608853890602186E-4</v>
      </c>
      <c r="AB167" s="2">
        <v>3548.5680360621618</v>
      </c>
      <c r="AC167" s="2">
        <f t="shared" si="34"/>
        <v>25.901462413949307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5.3284079532866138E-2</v>
      </c>
      <c r="J168" s="2">
        <v>1.4447541779028196E-2</v>
      </c>
      <c r="K168" s="2">
        <v>0.11259025218098803</v>
      </c>
      <c r="L168" s="2">
        <v>0.63819233278588838</v>
      </c>
      <c r="M168" s="2">
        <v>0.18148579372123116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2.1156907533991243E-3</v>
      </c>
      <c r="X168" s="2">
        <f t="shared" si="33"/>
        <v>1.1479878125611699E-2</v>
      </c>
      <c r="Y168" s="2">
        <f t="shared" si="26"/>
        <v>8.1316671219388006E-5</v>
      </c>
      <c r="Z168" s="2">
        <v>5.9017325420923757E-2</v>
      </c>
      <c r="AA168" s="2">
        <f t="shared" si="27"/>
        <v>4.1804384985534592E-4</v>
      </c>
      <c r="AB168" s="2">
        <v>3504.7034303768764</v>
      </c>
      <c r="AC168" s="2">
        <f t="shared" si="34"/>
        <v>24.825247572411158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5.2415144416102087E-2</v>
      </c>
      <c r="J169" s="2">
        <v>1.4211937138528214E-2</v>
      </c>
      <c r="K169" s="2">
        <v>0.11124432609161879</v>
      </c>
      <c r="L169" s="2">
        <v>0.64028251528897395</v>
      </c>
      <c r="M169" s="2">
        <v>0.1818460770647789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2.0901825030855692E-3</v>
      </c>
      <c r="X169" s="2">
        <f t="shared" si="33"/>
        <v>1.1341468670294688E-2</v>
      </c>
      <c r="Y169" s="2">
        <f t="shared" si="26"/>
        <v>7.7961965133489561E-5</v>
      </c>
      <c r="Z169" s="2">
        <v>5.8296330217987302E-2</v>
      </c>
      <c r="AA169" s="2">
        <f t="shared" si="27"/>
        <v>4.0073262079090403E-4</v>
      </c>
      <c r="AB169" s="2">
        <v>3461.2743507525101</v>
      </c>
      <c r="AC169" s="2">
        <f t="shared" si="34"/>
        <v>23.793016415729991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5.1560379540126003E-2</v>
      </c>
      <c r="J170" s="2">
        <v>1.3980174642766359E-2</v>
      </c>
      <c r="K170" s="2">
        <v>0.1099105556146273</v>
      </c>
      <c r="L170" s="2">
        <v>0.64234742582818283</v>
      </c>
      <c r="M170" s="2">
        <v>0.1822014643742994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2.0649105392088751E-3</v>
      </c>
      <c r="X170" s="2">
        <f t="shared" si="33"/>
        <v>1.1204341320830598E-2</v>
      </c>
      <c r="Y170" s="2">
        <f t="shared" si="26"/>
        <v>7.4743077561541417E-5</v>
      </c>
      <c r="Z170" s="2">
        <v>5.7582268830169148E-2</v>
      </c>
      <c r="AA170" s="2">
        <f t="shared" si="27"/>
        <v>3.8412574752085541E-4</v>
      </c>
      <c r="AB170" s="2">
        <v>3418.2792852168445</v>
      </c>
      <c r="AC170" s="2">
        <f t="shared" si="34"/>
        <v>22.803010585456963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5.0719553822409266E-2</v>
      </c>
      <c r="J171" s="2">
        <v>1.3752191635607511E-2</v>
      </c>
      <c r="K171" s="2">
        <v>0.10858893818956014</v>
      </c>
      <c r="L171" s="2">
        <v>0.64438730042693226</v>
      </c>
      <c r="M171" s="2">
        <v>0.18255201592549269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2.039874598749436E-3</v>
      </c>
      <c r="X171" s="2">
        <f t="shared" si="33"/>
        <v>1.1068494650057624E-2</v>
      </c>
      <c r="Y171" s="2">
        <f t="shared" si="26"/>
        <v>7.1654648626805819E-5</v>
      </c>
      <c r="Z171" s="2">
        <v>5.6875124564850027E-2</v>
      </c>
      <c r="AA171" s="2">
        <f t="shared" si="27"/>
        <v>3.6819524200419829E-4</v>
      </c>
      <c r="AB171" s="2">
        <v>3375.71663475783</v>
      </c>
      <c r="AC171" s="2">
        <f t="shared" si="34"/>
        <v>21.85353988728507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4.9892439948823225E-2</v>
      </c>
      <c r="J172" s="2">
        <v>1.3527926482687351E-2</v>
      </c>
      <c r="K172" s="2">
        <v>0.1072794673882628</v>
      </c>
      <c r="L172" s="2">
        <v>0.64640237477817575</v>
      </c>
      <c r="M172" s="2">
        <v>0.18289779140205276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2.0150743512434843E-3</v>
      </c>
      <c r="X172" s="2">
        <f t="shared" si="33"/>
        <v>1.0933926864857488E-2</v>
      </c>
      <c r="Y172" s="2">
        <f t="shared" si="26"/>
        <v>6.8691522353827154E-5</v>
      </c>
      <c r="Z172" s="2">
        <v>5.6174879075929038E-2</v>
      </c>
      <c r="AA172" s="2">
        <f t="shared" si="27"/>
        <v>3.5291419171368417E-4</v>
      </c>
      <c r="AB172" s="2">
        <v>3333.5847169746899</v>
      </c>
      <c r="AC172" s="2">
        <f t="shared" si="34"/>
        <v>20.942979766988604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4.9078814312185678E-2</v>
      </c>
      <c r="J173" s="2">
        <v>1.3307318554749724E-2</v>
      </c>
      <c r="K173" s="2">
        <v>0.10598213305606353</v>
      </c>
      <c r="L173" s="2">
        <v>0.64839288417949226</v>
      </c>
      <c r="M173" s="2">
        <v>0.18323884989751063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1.9905094013165092E-3</v>
      </c>
      <c r="X173" s="2">
        <f t="shared" si="33"/>
        <v>1.0800635819901906E-2</v>
      </c>
      <c r="Y173" s="2">
        <f t="shared" si="26"/>
        <v>6.5848739340372125E-5</v>
      </c>
      <c r="Z173" s="2">
        <v>5.5481512429263462E-2</v>
      </c>
      <c r="AA173" s="2">
        <f t="shared" si="27"/>
        <v>3.3825672035272516E-4</v>
      </c>
      <c r="AB173" s="2">
        <v>3291.8817696248957</v>
      </c>
      <c r="AC173" s="2">
        <f t="shared" si="34"/>
        <v>20.069768873044122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4.8278456951809483E-2</v>
      </c>
      <c r="J174" s="2">
        <v>1.3090308211255744E-2</v>
      </c>
      <c r="K174" s="2">
        <v>0.10469692144909426</v>
      </c>
      <c r="L174" s="2">
        <v>0.65035906347063877</v>
      </c>
      <c r="M174" s="2">
        <v>0.18357524991720356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1.9661792911465081E-3</v>
      </c>
      <c r="X174" s="2">
        <f t="shared" si="33"/>
        <v>1.0668619031018381E-2</v>
      </c>
      <c r="Y174" s="2">
        <f t="shared" si="26"/>
        <v>6.3121529667693394E-5</v>
      </c>
      <c r="Z174" s="2">
        <v>5.4795003166272609E-2</v>
      </c>
      <c r="AA174" s="2">
        <f t="shared" si="27"/>
        <v>3.2419794988884073E-4</v>
      </c>
      <c r="AB174" s="2">
        <v>3250.605954069606</v>
      </c>
      <c r="AC174" s="2">
        <f t="shared" si="34"/>
        <v>19.232406703363132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4.7491151494037001E-2</v>
      </c>
      <c r="J175" s="2">
        <v>1.2876836784260201E-2</v>
      </c>
      <c r="K175" s="2">
        <v>0.10342381536784258</v>
      </c>
      <c r="L175" s="2">
        <v>0.65230114697349717</v>
      </c>
      <c r="M175" s="2">
        <v>0.18390704938036487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1.9420835028584049E-3</v>
      </c>
      <c r="X175" s="2">
        <f t="shared" si="33"/>
        <v>1.0537873688182457E-2</v>
      </c>
      <c r="Y175" s="2">
        <f t="shared" si="26"/>
        <v>6.0505306042900899E-5</v>
      </c>
      <c r="Z175" s="2">
        <v>5.4115328365751128E-2</v>
      </c>
      <c r="AA175" s="2">
        <f t="shared" si="27"/>
        <v>3.1071396386670716E-4</v>
      </c>
      <c r="AB175" s="2">
        <v>3209.7553586200893</v>
      </c>
      <c r="AC175" s="2">
        <f t="shared" si="34"/>
        <v>18.429451333615859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4.6716685093744277E-2</v>
      </c>
      <c r="J176" s="2">
        <v>1.2666846562550899E-2</v>
      </c>
      <c r="K176" s="2">
        <v>0.10216279428702686</v>
      </c>
      <c r="L176" s="2">
        <v>0.65421936843435002</v>
      </c>
      <c r="M176" s="2">
        <v>0.18423430562232973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1.9182214608528536E-3</v>
      </c>
      <c r="X176" s="2">
        <f t="shared" si="33"/>
        <v>1.0408396668153963E-2</v>
      </c>
      <c r="Y176" s="2">
        <f t="shared" si="26"/>
        <v>5.7995657167344478E-5</v>
      </c>
      <c r="Z176" s="2">
        <v>5.344246370393585E-2</v>
      </c>
      <c r="AA176" s="2">
        <f t="shared" si="27"/>
        <v>2.9778177196444517E-4</v>
      </c>
      <c r="AB176" s="2">
        <v>3169.3280017876059</v>
      </c>
      <c r="AC176" s="2">
        <f t="shared" si="34"/>
        <v>17.65951722467732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4.5954848376799147E-2</v>
      </c>
      <c r="J177" s="2">
        <v>1.246028077604663E-2</v>
      </c>
      <c r="K177" s="2">
        <v>0.1009138344818846</v>
      </c>
      <c r="L177" s="2">
        <v>0.65611396096841956</v>
      </c>
      <c r="M177" s="2">
        <v>0.1845570753968519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1.8945925340695391E-3</v>
      </c>
      <c r="X177" s="2">
        <f t="shared" si="33"/>
        <v>1.0280184546757845E-2</v>
      </c>
      <c r="Y177" s="2">
        <f t="shared" si="26"/>
        <v>5.5588341324871955E-5</v>
      </c>
      <c r="Z177" s="2">
        <v>5.2776383512869653E-2</v>
      </c>
      <c r="AA177" s="2">
        <f t="shared" si="27"/>
        <v>2.8537927575735856E-4</v>
      </c>
      <c r="AB177" s="2">
        <v>3129.3218354391597</v>
      </c>
      <c r="AC177" s="2">
        <f t="shared" si="34"/>
        <v>16.921273106777853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4.5205435383457712E-2</v>
      </c>
      <c r="J178" s="2">
        <v>1.2257083580449612E-2</v>
      </c>
      <c r="K178" s="2">
        <v>9.9676909150961487E-2</v>
      </c>
      <c r="L178" s="2">
        <v>0.65798515700660654</v>
      </c>
      <c r="M178" s="2">
        <v>0.18487541487852649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1.871196038186973E-3</v>
      </c>
      <c r="X178" s="2">
        <f t="shared" si="33"/>
        <v>1.0153233610820392E-2</v>
      </c>
      <c r="Y178" s="2">
        <f t="shared" si="26"/>
        <v>5.3279280183966851E-5</v>
      </c>
      <c r="Z178" s="2">
        <v>5.2117060837104282E-2</v>
      </c>
      <c r="AA178" s="2">
        <f t="shared" si="27"/>
        <v>2.7348523565396028E-4</v>
      </c>
      <c r="AB178" s="2">
        <v>3089.7347478614806</v>
      </c>
      <c r="AC178" s="2">
        <f t="shared" si="34"/>
        <v>16.213439937993176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4.44682435126839E-2</v>
      </c>
      <c r="J179" s="2">
        <v>1.2057200042148171E-2</v>
      </c>
      <c r="K179" s="2">
        <v>9.8451988535487436E-2</v>
      </c>
      <c r="L179" s="2">
        <v>0.65983318824436787</v>
      </c>
      <c r="M179" s="2">
        <v>0.18518937966531449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1.8480312377613384E-3</v>
      </c>
      <c r="X179" s="2">
        <f t="shared" si="33"/>
        <v>1.0027539869774752E-2</v>
      </c>
      <c r="Y179" s="2">
        <f t="shared" si="26"/>
        <v>5.1064552807859829E-5</v>
      </c>
      <c r="Z179" s="2">
        <v>5.1464467488783673E-2</v>
      </c>
      <c r="AA179" s="2">
        <f t="shared" si="27"/>
        <v>2.6207923896974863E-4</v>
      </c>
      <c r="AB179" s="2">
        <v>3050.5645667355348</v>
      </c>
      <c r="AC179" s="2">
        <f t="shared" si="34"/>
        <v>15.534788934761117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4.3743073467376978E-2</v>
      </c>
      <c r="J180" s="2">
        <v>1.1860576123365654E-2</v>
      </c>
      <c r="K180" s="2">
        <v>9.7239040035423052E-2</v>
      </c>
      <c r="L180" s="2">
        <v>0.66165828559267192</v>
      </c>
      <c r="M180" s="2">
        <v>0.1854990247811642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1.82509734830405E-3</v>
      </c>
      <c r="X180" s="2">
        <f t="shared" si="33"/>
        <v>9.9030990669339153E-3</v>
      </c>
      <c r="Y180" s="2">
        <f t="shared" si="26"/>
        <v>4.894038986671083E-5</v>
      </c>
      <c r="Z180" s="2">
        <v>5.0818574101147852E-2</v>
      </c>
      <c r="AA180" s="2">
        <f t="shared" si="27"/>
        <v>2.5114166910485439E-4</v>
      </c>
      <c r="AB180" s="2">
        <v>3011.8090620238154</v>
      </c>
      <c r="AC180" s="2">
        <f t="shared" si="34"/>
        <v>14.884139672165697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4.3029729200492368E-2</v>
      </c>
      <c r="J181" s="2">
        <v>1.1667158667551508E-2</v>
      </c>
      <c r="K181" s="2">
        <v>9.6038028322258662E-2</v>
      </c>
      <c r="L181" s="2">
        <v>0.66346067913097362</v>
      </c>
      <c r="M181" s="2">
        <v>0.18580440467872564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1.8023935383016942E-3</v>
      </c>
      <c r="X181" s="2">
        <f t="shared" si="33"/>
        <v>9.779906690451038E-3</v>
      </c>
      <c r="Y181" s="2">
        <f t="shared" si="26"/>
        <v>4.6903168046166143E-5</v>
      </c>
      <c r="Z181" s="2">
        <v>5.0179350180496816E-2</v>
      </c>
      <c r="AA181" s="2">
        <f t="shared" si="27"/>
        <v>2.4065367579235213E-4</v>
      </c>
      <c r="AB181" s="2">
        <v>2973.465948772603</v>
      </c>
      <c r="AC181" s="2">
        <f t="shared" si="34"/>
        <v>14.260358251782286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4.2328017862041031E-2</v>
      </c>
      <c r="J182" s="2">
        <v>1.1476895385010606E-2</v>
      </c>
      <c r="K182" s="2">
        <v>9.484891544864596E-2</v>
      </c>
      <c r="L182" s="2">
        <v>0.66524059806215097</v>
      </c>
      <c r="M182" s="2">
        <v>0.18610557324215327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1.7799189311773489E-3</v>
      </c>
      <c r="X182" s="2">
        <f t="shared" si="33"/>
        <v>9.6579579839616934E-3</v>
      </c>
      <c r="Y182" s="2">
        <f t="shared" si="26"/>
        <v>4.4949404646556421E-5</v>
      </c>
      <c r="Z182" s="2">
        <v>4.9546764156653045E-2</v>
      </c>
      <c r="AA182" s="2">
        <f t="shared" si="27"/>
        <v>2.3059714638469988E-4</v>
      </c>
      <c r="AB182" s="2">
        <v>2935.5328898313492</v>
      </c>
      <c r="AC182" s="2">
        <f t="shared" si="34"/>
        <v>13.662355534930416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4.1637749746953168E-2</v>
      </c>
      <c r="J183" s="2">
        <v>1.1289734838766927E-2</v>
      </c>
      <c r="K183" s="2">
        <v>9.367166095494027E-2</v>
      </c>
      <c r="L183" s="2">
        <v>0.66699827066934825</v>
      </c>
      <c r="M183" s="2">
        <v>0.18640258378999328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1.7576726071972804E-3</v>
      </c>
      <c r="X183" s="2">
        <f t="shared" si="33"/>
        <v>9.5372479569297407E-3</v>
      </c>
      <c r="Y183" s="2">
        <f t="shared" si="26"/>
        <v>4.3075752367240493E-5</v>
      </c>
      <c r="Z183" s="2">
        <v>4.8920783431959818E-2</v>
      </c>
      <c r="AA183" s="2">
        <f t="shared" si="27"/>
        <v>2.2095467814647136E-4</v>
      </c>
      <c r="AB183" s="2">
        <v>2898.0074984912717</v>
      </c>
      <c r="AC183" s="2">
        <f t="shared" si="34"/>
        <v>13.089085439234294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4.0958738243792182E-2</v>
      </c>
      <c r="J184" s="2">
        <v>1.1105626430657742E-2</v>
      </c>
      <c r="K184" s="2">
        <v>9.2506221972730063E-2</v>
      </c>
      <c r="L184" s="2">
        <v>0.6687339242746706</v>
      </c>
      <c r="M184" s="2">
        <v>0.18669548907815131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1.7356536053223515E-3</v>
      </c>
      <c r="X184" s="2">
        <f t="shared" si="33"/>
        <v>9.4177713946931845E-3</v>
      </c>
      <c r="Y184" s="2">
        <f t="shared" si="26"/>
        <v>4.1278994270573764E-5</v>
      </c>
      <c r="Z184" s="2">
        <v>4.8301374428852441E-2</v>
      </c>
      <c r="AA184" s="2">
        <f t="shared" si="27"/>
        <v>2.1170955152223609E-4</v>
      </c>
      <c r="AB184" s="2">
        <v>2860.8873410452079</v>
      </c>
      <c r="AC184" s="2">
        <f t="shared" si="34"/>
        <v>12.539543296443487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4.0290799784304956E-2</v>
      </c>
      <c r="J185" s="2">
        <v>1.0924520387654613E-2</v>
      </c>
      <c r="K185" s="2">
        <v>9.1352553325428104E-2</v>
      </c>
      <c r="L185" s="2">
        <v>0.6704477851996774</v>
      </c>
      <c r="M185" s="2">
        <v>0.18698434130293679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1.7138609250068049E-3</v>
      </c>
      <c r="X185" s="2">
        <f t="shared" si="33"/>
        <v>9.2995228682244881E-3</v>
      </c>
      <c r="Y185" s="2">
        <f t="shared" si="26"/>
        <v>3.9556038920175905E-5</v>
      </c>
      <c r="Z185" s="2">
        <v>4.7688502636037897E-2</v>
      </c>
      <c r="AA185" s="2">
        <f t="shared" si="27"/>
        <v>2.0284570434915024E-4</v>
      </c>
      <c r="AB185" s="2">
        <v>2824.1699392707255</v>
      </c>
      <c r="AC185" s="2">
        <f t="shared" si="34"/>
        <v>12.012764269519179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3.9633753793794843E-2</v>
      </c>
      <c r="J186" s="2">
        <v>1.0746367748407412E-2</v>
      </c>
      <c r="K186" s="2">
        <v>9.0210607625997294E-2</v>
      </c>
      <c r="L186" s="2">
        <v>0.67214007872762227</v>
      </c>
      <c r="M186" s="2">
        <v>0.18726919210418003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1.6922935279448659E-3</v>
      </c>
      <c r="X186" s="2">
        <f t="shared" si="33"/>
        <v>9.182496743607764E-3</v>
      </c>
      <c r="Y186" s="2">
        <f t="shared" si="26"/>
        <v>3.7903915688220818E-5</v>
      </c>
      <c r="Z186" s="2">
        <v>4.7082132653318037E-2</v>
      </c>
      <c r="AA186" s="2">
        <f t="shared" si="27"/>
        <v>1.943477069845205E-4</v>
      </c>
      <c r="AB186" s="2">
        <v>2787.8527728384397</v>
      </c>
      <c r="AC186" s="2">
        <f t="shared" si="34"/>
        <v>11.507821827043017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3.8987422642303968E-2</v>
      </c>
      <c r="J187" s="2">
        <v>1.0571120350007821E-2</v>
      </c>
      <c r="K187" s="2">
        <v>8.9080335371882299E-2</v>
      </c>
      <c r="L187" s="2">
        <v>0.6738110290673891</v>
      </c>
      <c r="M187" s="2">
        <v>0.18755009256841867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1.6709503397668302E-3</v>
      </c>
      <c r="X187" s="2">
        <f t="shared" si="33"/>
        <v>9.0666871912418543E-3</v>
      </c>
      <c r="Y187" s="2">
        <f t="shared" si="26"/>
        <v>3.6319770226613753E-5</v>
      </c>
      <c r="Z187" s="2">
        <v>4.6482228235090538E-2</v>
      </c>
      <c r="AA187" s="2">
        <f t="shared" si="27"/>
        <v>1.8620073831931465E-4</v>
      </c>
      <c r="AB187" s="2">
        <v>2751.9332816474453</v>
      </c>
      <c r="AC187" s="2">
        <f t="shared" si="34"/>
        <v>11.023826273057555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3.8351631596591641E-2</v>
      </c>
      <c r="J188" s="2">
        <v>1.0398730814968653E-2</v>
      </c>
      <c r="K188" s="2">
        <v>8.7961685037216561E-2</v>
      </c>
      <c r="L188" s="2">
        <v>0.67546085931907529</v>
      </c>
      <c r="M188" s="2">
        <v>0.18782709323214974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1.6498302516861907E-3</v>
      </c>
      <c r="X188" s="2">
        <f t="shared" si="33"/>
        <v>8.9520881947777499E-3</v>
      </c>
      <c r="Y188" s="2">
        <f t="shared" si="26"/>
        <v>3.4800860097025921E-5</v>
      </c>
      <c r="Z188" s="2">
        <v>4.5888752332560866E-2</v>
      </c>
      <c r="AA188" s="2">
        <f t="shared" si="27"/>
        <v>1.7839056264929592E-4</v>
      </c>
      <c r="AB188" s="2">
        <v>2716.4088680897139</v>
      </c>
      <c r="AC188" s="2">
        <f t="shared" si="34"/>
        <v>10.559923330498155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3.7726208772895856E-2</v>
      </c>
      <c r="J189" s="2">
        <v>1.0229152538415536E-2</v>
      </c>
      <c r="K189" s="2">
        <v>8.6854603162372632E-2</v>
      </c>
      <c r="L189" s="2">
        <v>0.67708979144117387</v>
      </c>
      <c r="M189" s="2">
        <v>0.188100244085144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1.6289321220985808E-3</v>
      </c>
      <c r="X189" s="2">
        <f t="shared" si="33"/>
        <v>8.8386935597945613E-3</v>
      </c>
      <c r="Y189" s="2">
        <f t="shared" si="26"/>
        <v>3.3344550554851693E-5</v>
      </c>
      <c r="Z189" s="2">
        <v>4.5301667134697951E-2</v>
      </c>
      <c r="AA189" s="2">
        <f t="shared" si="27"/>
        <v>1.7090350737616357E-4</v>
      </c>
      <c r="AB189" s="2">
        <v>2681.2768992452898</v>
      </c>
      <c r="AC189" s="2">
        <f t="shared" si="34"/>
        <v>10.115292776426863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3.7110985090465141E-2</v>
      </c>
      <c r="J190" s="2">
        <v>1.0062339675487447E-2</v>
      </c>
      <c r="K190" s="2">
        <v>8.5759034440922199E-2</v>
      </c>
      <c r="L190" s="2">
        <v>0.67869804621930796</v>
      </c>
      <c r="M190" s="2">
        <v>0.18836959457381916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1.6082547781340883E-3</v>
      </c>
      <c r="X190" s="2">
        <f t="shared" si="33"/>
        <v>8.7264969222224792E-3</v>
      </c>
      <c r="Y190" s="2">
        <f t="shared" si="26"/>
        <v>3.1948310482282672E-5</v>
      </c>
      <c r="Z190" s="2">
        <v>4.472093410796539E-2</v>
      </c>
      <c r="AA190" s="2">
        <f t="shared" si="27"/>
        <v>1.6372644151177961E-4</v>
      </c>
      <c r="AB190" s="2">
        <v>2646.5347090100386</v>
      </c>
      <c r="AC190" s="2">
        <f t="shared" si="34"/>
        <v>9.6891471273282033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3.6505794225848223E-2</v>
      </c>
      <c r="J191" s="2">
        <v>9.8982471289427304E-3</v>
      </c>
      <c r="K191" s="2">
        <v>8.467492180407063E-2</v>
      </c>
      <c r="L191" s="2">
        <v>0.68028584323647134</v>
      </c>
      <c r="M191" s="2">
        <v>0.18863519360466902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1.5877970171633837E-3</v>
      </c>
      <c r="X191" s="2">
        <f t="shared" si="33"/>
        <v>8.615491756515126E-3</v>
      </c>
      <c r="Y191" s="2">
        <f t="shared" si="26"/>
        <v>3.0609708465783175E-5</v>
      </c>
      <c r="Z191" s="2">
        <v>4.4146514034859294E-2</v>
      </c>
      <c r="AA191" s="2">
        <f t="shared" si="27"/>
        <v>1.5684675495925953E-4</v>
      </c>
      <c r="AB191" s="2">
        <v>2612.1796001577004</v>
      </c>
      <c r="AC191" s="2">
        <f t="shared" si="34"/>
        <v>9.2807303727762438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3.5910472567929071E-2</v>
      </c>
      <c r="J192" s="2">
        <v>9.7368305369672226E-3</v>
      </c>
      <c r="K192" s="2">
        <v>8.3602206502629256E-2</v>
      </c>
      <c r="L192" s="2">
        <v>0.68185340084473145</v>
      </c>
      <c r="M192" s="2">
        <v>0.18889708954774498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1.5675576082601062E-3</v>
      </c>
      <c r="X192" s="2">
        <f t="shared" si="33"/>
        <v>8.5056713835845576E-3</v>
      </c>
      <c r="Y192" s="2">
        <f t="shared" si="26"/>
        <v>2.9326409013405234E-5</v>
      </c>
      <c r="Z192" s="2">
        <v>4.3578367051282992E-2</v>
      </c>
      <c r="AA192" s="2">
        <f t="shared" si="27"/>
        <v>1.5025233854539522E-4</v>
      </c>
      <c r="AB192" s="2">
        <v>2578.20884633792</v>
      </c>
      <c r="AC192" s="2">
        <f t="shared" si="34"/>
        <v>8.889316755830416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3.5324859173695267E-2</v>
      </c>
      <c r="J193" s="2">
        <v>9.5780462611811928E-3</v>
      </c>
      <c r="K193" s="2">
        <v>8.2540828186587367E-2</v>
      </c>
      <c r="L193" s="2">
        <v>0.68340093613835085</v>
      </c>
      <c r="M193" s="2">
        <v>0.18915533024018732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1.5475352936193953E-3</v>
      </c>
      <c r="X193" s="2">
        <f t="shared" si="33"/>
        <v>8.3970289784983127E-3</v>
      </c>
      <c r="Y193" s="2">
        <f t="shared" si="26"/>
        <v>2.8096168907440636E-5</v>
      </c>
      <c r="Z193" s="2">
        <v>4.3016452682788454E-2</v>
      </c>
      <c r="AA193" s="2">
        <f t="shared" si="27"/>
        <v>1.439315647795576E-4</v>
      </c>
      <c r="AB193" s="2">
        <v>2544.6196940119171</v>
      </c>
      <c r="AC193" s="2">
        <f t="shared" si="34"/>
        <v>8.5142095985649924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3.4748795724727631E-2</v>
      </c>
      <c r="J194" s="2">
        <v>9.4218513748418799E-3</v>
      </c>
      <c r="K194" s="2">
        <v>8.1490724982344234E-2</v>
      </c>
      <c r="L194" s="2">
        <v>0.68492866492828519</v>
      </c>
      <c r="M194" s="2">
        <v>0.18940996298980303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1.5277287899343461E-3</v>
      </c>
      <c r="X194" s="2">
        <f t="shared" si="33"/>
        <v>8.2895575779481454E-3</v>
      </c>
      <c r="Y194" s="2">
        <f t="shared" si="26"/>
        <v>2.6916833688059557E-5</v>
      </c>
      <c r="Z194" s="2">
        <v>4.2460729879713242E-2</v>
      </c>
      <c r="AA194" s="2">
        <f t="shared" si="27"/>
        <v>1.3787326931490574E-4</v>
      </c>
      <c r="AB194" s="2">
        <v>2511.4093643274059</v>
      </c>
      <c r="AC194" s="2">
        <f t="shared" si="34"/>
        <v>8.1547401711839616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3.4182126484399437E-2</v>
      </c>
      <c r="J195" s="2">
        <v>9.2682036512383974E-3</v>
      </c>
      <c r="K195" s="2">
        <v>8.0451833567660086E-2</v>
      </c>
      <c r="L195" s="2">
        <v>0.68643680171801658</v>
      </c>
      <c r="M195" s="2">
        <v>0.18966103457868741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1.5081367897313847E-3</v>
      </c>
      <c r="X195" s="2">
        <f t="shared" si="33"/>
        <v>8.1832500874958643E-3</v>
      </c>
      <c r="Y195" s="2">
        <f t="shared" ref="Y195:Y258" si="38">X195*Q195</f>
        <v>2.5786334263679707E-5</v>
      </c>
      <c r="Z195" s="2">
        <v>4.1911157051241259E-2</v>
      </c>
      <c r="AA195" s="2">
        <f t="shared" ref="AA195:AA258" si="39">Z195*Q195</f>
        <v>1.3206673308839285E-4</v>
      </c>
      <c r="AB195" s="2">
        <v>2478.5750549343343</v>
      </c>
      <c r="AC195" s="2">
        <f t="shared" si="34"/>
        <v>7.8102666032186496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3.3624698255773577E-2</v>
      </c>
      <c r="J196" s="2">
        <v>9.117061552275903E-3</v>
      </c>
      <c r="K196" s="2">
        <v>7.9424089244383878E-2</v>
      </c>
      <c r="L196" s="2">
        <v>0.6879255596806817</v>
      </c>
      <c r="M196" s="2">
        <v>0.18990859126688689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1.4887579626651215E-3</v>
      </c>
      <c r="X196" s="2">
        <f t="shared" ref="X196:X259" si="45">W196*V196</f>
        <v>8.0780992885992921E-3</v>
      </c>
      <c r="Y196" s="2">
        <f t="shared" si="38"/>
        <v>2.4702683643914433E-5</v>
      </c>
      <c r="Z196" s="2">
        <v>4.1367692098415003E-2</v>
      </c>
      <c r="AA196" s="2">
        <f t="shared" si="39"/>
        <v>1.2650166511672035E-4</v>
      </c>
      <c r="AB196" s="2">
        <v>2446.1139417429858</v>
      </c>
      <c r="AC196" s="2">
        <f t="shared" ref="AC196:AC259" si="46">AB196*S196</f>
        <v>7.4801728353506105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3.3076360340186337E-2</v>
      </c>
      <c r="J197" s="2">
        <v>8.9683842172459255E-3</v>
      </c>
      <c r="K197" s="2">
        <v>7.8407426009013736E-2</v>
      </c>
      <c r="L197" s="2">
        <v>0.68939515063745593</v>
      </c>
      <c r="M197" s="2">
        <v>0.19015267879610001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1.469590956774236E-3</v>
      </c>
      <c r="X197" s="2">
        <f t="shared" si="45"/>
        <v>7.9740978454267818E-3</v>
      </c>
      <c r="Y197" s="2">
        <f t="shared" si="38"/>
        <v>2.3663973791075181E-5</v>
      </c>
      <c r="Z197" s="2">
        <v>4.0830292446126126E-2</v>
      </c>
      <c r="AA197" s="2">
        <f t="shared" si="39"/>
        <v>1.2116818592603451E-4</v>
      </c>
      <c r="AB197" s="2">
        <v>2414.023180625938</v>
      </c>
      <c r="AC197" s="2">
        <f t="shared" si="46"/>
        <v>7.1638676104459984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3.253696449650658E-2</v>
      </c>
      <c r="J198" s="2">
        <v>8.822131451779824E-3</v>
      </c>
      <c r="K198" s="2">
        <v>7.7401776621145432E-2</v>
      </c>
      <c r="L198" s="2">
        <v>0.69084578503715577</v>
      </c>
      <c r="M198" s="2">
        <v>0.19039334239341435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1.450634399699835E-3</v>
      </c>
      <c r="X198" s="2">
        <f t="shared" si="45"/>
        <v>7.8712383114680987E-3</v>
      </c>
      <c r="Y198" s="2">
        <f t="shared" si="38"/>
        <v>2.2668372586308903E-5</v>
      </c>
      <c r="Z198" s="2">
        <v>4.0298915074110792E-2</v>
      </c>
      <c r="AA198" s="2">
        <f t="shared" si="39"/>
        <v>1.1605681159380128E-4</v>
      </c>
      <c r="AB198" s="2">
        <v>2382.2999090653425</v>
      </c>
      <c r="AC198" s="2">
        <f t="shared" si="46"/>
        <v>6.8607835024309773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3.2006364901059299E-2</v>
      </c>
      <c r="J199" s="2">
        <v>8.6782637169823835E-3</v>
      </c>
      <c r="K199" s="2">
        <v>7.6407072669862228E-2</v>
      </c>
      <c r="L199" s="2">
        <v>0.69227767193702128</v>
      </c>
      <c r="M199" s="2">
        <v>0.19063062677507672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1.4318868998655088E-3</v>
      </c>
      <c r="X199" s="2">
        <f t="shared" si="45"/>
        <v>7.7695131359375004E-3</v>
      </c>
      <c r="Y199" s="2">
        <f t="shared" si="38"/>
        <v>2.1714120906523457E-5</v>
      </c>
      <c r="Z199" s="2">
        <v>3.9773516546975335E-2</v>
      </c>
      <c r="AA199" s="2">
        <f t="shared" si="39"/>
        <v>1.1115843838192092E-4</v>
      </c>
      <c r="AB199" s="2">
        <v>2350.9412477469614</v>
      </c>
      <c r="AC199" s="2">
        <f t="shared" si="46"/>
        <v>6.5703759816799518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3.1484418108202711E-2</v>
      </c>
      <c r="J200" s="2">
        <v>8.536742118742632E-3</v>
      </c>
      <c r="K200" s="2">
        <v>7.5423244638118642E-2</v>
      </c>
      <c r="L200" s="2">
        <v>0.6936910189846438</v>
      </c>
      <c r="M200" s="2">
        <v>0.19086457615029417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1.4133470476225263E-3</v>
      </c>
      <c r="X200" s="2">
        <f t="shared" si="45"/>
        <v>7.6689146699876259E-3</v>
      </c>
      <c r="Y200" s="2">
        <f t="shared" si="38"/>
        <v>2.0799529808427505E-5</v>
      </c>
      <c r="Z200" s="2">
        <v>3.9254053043277469E-2</v>
      </c>
      <c r="AA200" s="2">
        <f t="shared" si="39"/>
        <v>1.0646432794075692E-4</v>
      </c>
      <c r="AB200" s="2">
        <v>2319.9443021023521</v>
      </c>
      <c r="AC200" s="2">
        <f t="shared" si="46"/>
        <v>6.292122515629357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3.0970983011548287E-2</v>
      </c>
      <c r="J201" s="2">
        <v>8.39752839721895E-3</v>
      </c>
      <c r="K201" s="2">
        <v>7.4450221965169275E-2</v>
      </c>
      <c r="L201" s="2">
        <v>0.69508603240100197</v>
      </c>
      <c r="M201" s="2">
        <v>0.19109523422506347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1.3950134163581707E-3</v>
      </c>
      <c r="X201" s="2">
        <f t="shared" si="45"/>
        <v>7.5694351727234044E-3</v>
      </c>
      <c r="Y201" s="2">
        <f t="shared" si="38"/>
        <v>1.9922977816030226E-5</v>
      </c>
      <c r="Z201" s="2">
        <v>3.874048038368743E-2</v>
      </c>
      <c r="AA201" s="2">
        <f t="shared" si="39"/>
        <v>1.0196609306436057E-4</v>
      </c>
      <c r="AB201" s="2">
        <v>2289.3061638005584</v>
      </c>
      <c r="AC201" s="2">
        <f t="shared" si="46"/>
        <v>6.0255217033703525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3.0465920805813129E-2</v>
      </c>
      <c r="J202" s="2">
        <v>8.2605849164956689E-3</v>
      </c>
      <c r="K202" s="2">
        <v>7.3487933107092632E-2</v>
      </c>
      <c r="L202" s="2">
        <v>0.69646291696457352</v>
      </c>
      <c r="M202" s="2">
        <v>0.19132264420602701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1.3768845635715454E-3</v>
      </c>
      <c r="X202" s="2">
        <f t="shared" si="45"/>
        <v>7.4710668170394519E-3</v>
      </c>
      <c r="Y202" s="2">
        <f t="shared" si="38"/>
        <v>1.9082908308146353E-5</v>
      </c>
      <c r="Z202" s="2">
        <v>3.8232754058253028E-2</v>
      </c>
      <c r="AA202" s="2">
        <f t="shared" si="39"/>
        <v>9.7655683977762529E-5</v>
      </c>
      <c r="AB202" s="2">
        <v>2259.0239121906461</v>
      </c>
      <c r="AC202" s="2">
        <f t="shared" si="46"/>
        <v>5.7700924430129508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2.9969094949294488E-2</v>
      </c>
      <c r="J203" s="2">
        <v>8.1258746544083382E-3</v>
      </c>
      <c r="K203" s="2">
        <v>7.2536305595458747E-2</v>
      </c>
      <c r="L203" s="2">
        <v>0.69782187599648782</v>
      </c>
      <c r="M203" s="2">
        <v>0.1915468488043526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1.3589590319142975E-3</v>
      </c>
      <c r="X203" s="2">
        <f t="shared" si="45"/>
        <v>7.3738016952671018E-3</v>
      </c>
      <c r="Y203" s="2">
        <f t="shared" si="38"/>
        <v>1.8277827002449413E-5</v>
      </c>
      <c r="Z203" s="2">
        <v>3.773082925279192E-2</v>
      </c>
      <c r="AA203" s="2">
        <f t="shared" si="39"/>
        <v>9.3525375137784684E-5</v>
      </c>
      <c r="AB203" s="2">
        <v>2229.0946156963755</v>
      </c>
      <c r="AC203" s="2">
        <f t="shared" si="46"/>
        <v>5.5253731306526506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2.9480371126956232E-2</v>
      </c>
      <c r="J204" s="2">
        <v>7.9933611925349264E-3</v>
      </c>
      <c r="K204" s="2">
        <v>7.1595266094188273E-2</v>
      </c>
      <c r="L204" s="2">
        <v>0.6991631113466874</v>
      </c>
      <c r="M204" s="2">
        <v>0.19176789023963514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1.3412353501995877E-3</v>
      </c>
      <c r="X204" s="2">
        <f t="shared" si="45"/>
        <v>7.2776318246491455E-3</v>
      </c>
      <c r="Y204" s="2">
        <f t="shared" si="38"/>
        <v>1.7506299532803249E-5</v>
      </c>
      <c r="Z204" s="2">
        <v>3.7234660874433903E-2</v>
      </c>
      <c r="AA204" s="2">
        <f t="shared" si="39"/>
        <v>8.9567752529390275E-5</v>
      </c>
      <c r="AB204" s="2">
        <v>2199.5153331642778</v>
      </c>
      <c r="AC204" s="2">
        <f t="shared" si="46"/>
        <v>5.2909208898079596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2.8999617214117243E-2</v>
      </c>
      <c r="J205" s="2">
        <v>7.8630087063502226E-3</v>
      </c>
      <c r="K205" s="2">
        <v>7.0664740454649475E-2</v>
      </c>
      <c r="L205" s="2">
        <v>0.70048682338106671</v>
      </c>
      <c r="M205" s="2">
        <v>0.19198581024381828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1.3237120343793096E-3</v>
      </c>
      <c r="X205" s="2">
        <f t="shared" si="45"/>
        <v>7.182549152642285E-3</v>
      </c>
      <c r="Y205" s="2">
        <f t="shared" si="38"/>
        <v>1.6766949116649787E-5</v>
      </c>
      <c r="Z205" s="2">
        <v>3.6744203576335413E-2</v>
      </c>
      <c r="AA205" s="2">
        <f t="shared" si="39"/>
        <v>8.5775701440148611E-5</v>
      </c>
      <c r="AB205" s="2">
        <v>2170.2831151663736</v>
      </c>
      <c r="AC205" s="2">
        <f t="shared" si="46"/>
        <v>5.0663108302338786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2.8526703240732025E-2</v>
      </c>
      <c r="J206" s="2">
        <v>7.7347819555408205E-3</v>
      </c>
      <c r="K206" s="2">
        <v>6.9744653769038614E-2</v>
      </c>
      <c r="L206" s="2">
        <v>0.7017932109695566</v>
      </c>
      <c r="M206" s="2">
        <v>0.1922006500651339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1.3063875884898879E-3</v>
      </c>
      <c r="X206" s="2">
        <f t="shared" si="45"/>
        <v>7.0885455620491016E-3</v>
      </c>
      <c r="Y206" s="2">
        <f t="shared" si="38"/>
        <v>1.6058454309333532E-5</v>
      </c>
      <c r="Z206" s="2">
        <v>3.6259411781588063E-2</v>
      </c>
      <c r="AA206" s="2">
        <f t="shared" si="39"/>
        <v>8.2142394695933056E-5</v>
      </c>
      <c r="AB206" s="2">
        <v>2141.3950052587393</v>
      </c>
      <c r="AC206" s="2">
        <f t="shared" si="46"/>
        <v>4.8511353350520094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2.8061501356253765E-2</v>
      </c>
      <c r="J207" s="2">
        <v>7.6086462744780238E-3</v>
      </c>
      <c r="K207" s="2">
        <v>6.8834930422088006E-2</v>
      </c>
      <c r="L207" s="2">
        <v>0.7030824714751247</v>
      </c>
      <c r="M207" s="2">
        <v>0.19241245047205743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1.2892605055681017E-3</v>
      </c>
      <c r="X207" s="2">
        <f t="shared" si="45"/>
        <v>6.9956128759873686E-3</v>
      </c>
      <c r="Y207" s="2">
        <f t="shared" si="38"/>
        <v>1.5379546842351542E-5</v>
      </c>
      <c r="Z207" s="2">
        <v>3.5780239706342337E-2</v>
      </c>
      <c r="AA207" s="2">
        <f t="shared" si="39"/>
        <v>7.8661281341499466E-5</v>
      </c>
      <c r="AB207" s="2">
        <v>2112.8480411970982</v>
      </c>
      <c r="AC207" s="2">
        <f t="shared" si="46"/>
        <v>4.6450033751724922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2.7603885795070414E-2</v>
      </c>
      <c r="J208" s="2">
        <v>7.4845675628461205E-3</v>
      </c>
      <c r="K208" s="2">
        <v>6.7935494141145136E-2</v>
      </c>
      <c r="L208" s="2">
        <v>0.70435480074366286</v>
      </c>
      <c r="M208" s="2">
        <v>0.1926212517572774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1.2723292685381526E-3</v>
      </c>
      <c r="X208" s="2">
        <f t="shared" si="45"/>
        <v>6.9037428627033472E-3</v>
      </c>
      <c r="Y208" s="2">
        <f t="shared" si="38"/>
        <v>1.4729009542605542E-5</v>
      </c>
      <c r="Z208" s="2">
        <v>3.5306641382167075E-2</v>
      </c>
      <c r="AA208" s="2">
        <f t="shared" si="39"/>
        <v>7.5326075750112471E-5</v>
      </c>
      <c r="AB208" s="2">
        <v>2084.6392561105886</v>
      </c>
      <c r="AC208" s="2">
        <f t="shared" si="46"/>
        <v>4.4475398500169128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2.715373284250442E-2</v>
      </c>
      <c r="J209" s="2">
        <v>7.3625122764234916E-3</v>
      </c>
      <c r="K209" s="2">
        <v>6.7046268044665E-2</v>
      </c>
      <c r="L209" s="2">
        <v>0.70561039309473195</v>
      </c>
      <c r="M209" s="2">
        <v>0.19282709374167711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1.2555923510690903E-3</v>
      </c>
      <c r="X209" s="2">
        <f t="shared" si="45"/>
        <v>6.8129272402242284E-3</v>
      </c>
      <c r="Y209" s="2">
        <f t="shared" si="38"/>
        <v>1.410567432979764E-5</v>
      </c>
      <c r="Z209" s="2">
        <v>3.4838570677665152E-2</v>
      </c>
      <c r="AA209" s="2">
        <f t="shared" si="39"/>
        <v>7.2130747146891355E-5</v>
      </c>
      <c r="AB209" s="2">
        <v>2056.7656796348283</v>
      </c>
      <c r="AC209" s="2">
        <f t="shared" si="46"/>
        <v>4.2583849535840548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2.671092080136692E-2</v>
      </c>
      <c r="J210" s="2">
        <v>7.2424474180140547E-3</v>
      </c>
      <c r="K210" s="2">
        <v>6.6167174689156921E-2</v>
      </c>
      <c r="L210" s="2">
        <v>0.70684944131313709</v>
      </c>
      <c r="M210" s="2">
        <v>0.19303001577832696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1.2390482184051477E-3</v>
      </c>
      <c r="X210" s="2">
        <f t="shared" si="45"/>
        <v>6.7231576808635916E-3</v>
      </c>
      <c r="Y210" s="2">
        <f t="shared" si="38"/>
        <v>1.350842028924151E-5</v>
      </c>
      <c r="Z210" s="2">
        <v>3.4375981319364729E-2</v>
      </c>
      <c r="AA210" s="2">
        <f t="shared" si="39"/>
        <v>6.9069509531040148E-5</v>
      </c>
      <c r="AB210" s="2">
        <v>2029.2243390053666</v>
      </c>
      <c r="AC210" s="2">
        <f t="shared" si="46"/>
        <v>4.0771935649323874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2.6275329959057354E-2</v>
      </c>
      <c r="J211" s="2">
        <v>7.1243405285265895E-3</v>
      </c>
      <c r="K211" s="2">
        <v>6.529813611462626E-2</v>
      </c>
      <c r="L211" s="2">
        <v>0.70807213664130619</v>
      </c>
      <c r="M211" s="2">
        <v>0.19323005675648552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1.2226953281690989E-3</v>
      </c>
      <c r="X211" s="2">
        <f t="shared" si="45"/>
        <v>6.6344258155804758E-3</v>
      </c>
      <c r="Y211" s="2">
        <f t="shared" si="38"/>
        <v>1.2936171817415834E-5</v>
      </c>
      <c r="Z211" s="2">
        <v>3.3918826911905689E-2</v>
      </c>
      <c r="AA211" s="2">
        <f t="shared" si="39"/>
        <v>6.6136811982607011E-5</v>
      </c>
      <c r="AB211" s="2">
        <v>2002.0122601126018</v>
      </c>
      <c r="AC211" s="2">
        <f t="shared" si="46"/>
        <v>3.9036346621841989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2.584684255519961E-2</v>
      </c>
      <c r="J212" s="2">
        <v>7.0081596781995477E-3</v>
      </c>
      <c r="K212" s="2">
        <v>6.4439073888550163E-2</v>
      </c>
      <c r="L212" s="2">
        <v>0.70927866877244461</v>
      </c>
      <c r="M212" s="2">
        <v>0.19342725510560801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1.2065321311384158E-3</v>
      </c>
      <c r="X212" s="2">
        <f t="shared" si="45"/>
        <v>6.5467232381908559E-3</v>
      </c>
      <c r="Y212" s="2">
        <f t="shared" si="38"/>
        <v>1.2387896837669472E-5</v>
      </c>
      <c r="Z212" s="2">
        <v>3.3467060957539728E-2</v>
      </c>
      <c r="AA212" s="2">
        <f t="shared" si="39"/>
        <v>6.332732933988609E-5</v>
      </c>
      <c r="AB212" s="2">
        <v>1975.1264685191961</v>
      </c>
      <c r="AC212" s="2">
        <f t="shared" si="46"/>
        <v>3.7373907591865301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2.5425342749805933E-2</v>
      </c>
      <c r="J213" s="2">
        <v>6.8938734579689579E-3</v>
      </c>
      <c r="K213" s="2">
        <v>6.3589909148425938E-2</v>
      </c>
      <c r="L213" s="2">
        <v>0.71046922584444083</v>
      </c>
      <c r="M213" s="2">
        <v>0.19362164879936025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1.1905570719962233E-3</v>
      </c>
      <c r="X213" s="2">
        <f t="shared" si="45"/>
        <v>6.460041509442376E-3</v>
      </c>
      <c r="Y213" s="2">
        <f t="shared" si="38"/>
        <v>1.1862605083594067E-5</v>
      </c>
      <c r="Z213" s="2">
        <v>3.3020636874962594E-2</v>
      </c>
      <c r="AA213" s="2">
        <f t="shared" si="39"/>
        <v>6.0635953234030695E-5</v>
      </c>
      <c r="AB213" s="2">
        <v>1948.5639904410104</v>
      </c>
      <c r="AC213" s="2">
        <f t="shared" si="46"/>
        <v>3.5781573639933373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2.5010716591960018E-2</v>
      </c>
      <c r="J214" s="2">
        <v>6.7814509709770987E-3</v>
      </c>
      <c r="K214" s="2">
        <v>6.2750562642929247E-2</v>
      </c>
      <c r="L214" s="2">
        <v>0.71164399443449866</v>
      </c>
      <c r="M214" s="2">
        <v>0.19381327535963683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1.1747685900578286E-3</v>
      </c>
      <c r="X214" s="2">
        <f t="shared" si="45"/>
        <v>6.374372160956549E-3</v>
      </c>
      <c r="Y214" s="2">
        <f t="shared" si="38"/>
        <v>1.1359346447645019E-5</v>
      </c>
      <c r="Z214" s="2">
        <v>3.2579508017496331E-2</v>
      </c>
      <c r="AA214" s="2">
        <f t="shared" si="39"/>
        <v>5.8057783467891254E-5</v>
      </c>
      <c r="AB214" s="2">
        <v>1922.3218536925497</v>
      </c>
      <c r="AC214" s="2">
        <f t="shared" si="46"/>
        <v>3.4256424583619003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2.4602851989010792E-2</v>
      </c>
      <c r="J215" s="2">
        <v>6.670861824219651E-3</v>
      </c>
      <c r="K215" s="2">
        <v>6.1920954771719043E-2</v>
      </c>
      <c r="L215" s="2">
        <v>0.71280315955447027</v>
      </c>
      <c r="M215" s="2">
        <v>0.19400217186058211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1.1591651199716058E-3</v>
      </c>
      <c r="X215" s="2">
        <f t="shared" si="45"/>
        <v>6.2897066990317951E-3</v>
      </c>
      <c r="Y215" s="2">
        <f t="shared" si="38"/>
        <v>1.087720939265055E-5</v>
      </c>
      <c r="Z215" s="2">
        <v>3.2143627690638887E-2</v>
      </c>
      <c r="AA215" s="2">
        <f t="shared" si="39"/>
        <v>5.5588119726520843E-5</v>
      </c>
      <c r="AB215" s="2">
        <v>1896.397088597889</v>
      </c>
      <c r="AC215" s="2">
        <f t="shared" si="46"/>
        <v>3.2795659974840174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2.4201638676268601E-2</v>
      </c>
      <c r="J216" s="2">
        <v>6.5620761203290592E-3</v>
      </c>
      <c r="K216" s="2">
        <v>6.1101005623924655E-2</v>
      </c>
      <c r="L216" s="2">
        <v>0.71394690464686728</v>
      </c>
      <c r="M216" s="2">
        <v>0.19418837493261226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1.1437450923970083E-3</v>
      </c>
      <c r="X216" s="2">
        <f t="shared" si="45"/>
        <v>6.2060366083223923E-3</v>
      </c>
      <c r="Y216" s="2">
        <f t="shared" si="38"/>
        <v>1.0415319423965749E-5</v>
      </c>
      <c r="Z216" s="2">
        <v>3.1712949168998278E-2</v>
      </c>
      <c r="AA216" s="2">
        <f t="shared" si="39"/>
        <v>5.3222453607213348E-5</v>
      </c>
      <c r="AB216" s="2">
        <v>1870.7867288680216</v>
      </c>
      <c r="AC216" s="2">
        <f t="shared" si="46"/>
        <v>3.1396594291994622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2.3806968187195528E-2</v>
      </c>
      <c r="J217" s="2">
        <v>6.4550644494918881E-3</v>
      </c>
      <c r="K217" s="2">
        <v>6.0290635015350015E-2</v>
      </c>
      <c r="L217" s="2">
        <v>0.71507541158152688</v>
      </c>
      <c r="M217" s="2">
        <v>0.19437192076643753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1.1285069346596011E-3</v>
      </c>
      <c r="X217" s="2">
        <f t="shared" si="45"/>
        <v>6.1233533553927133E-3</v>
      </c>
      <c r="Y217" s="2">
        <f t="shared" si="38"/>
        <v>9.9728376200720818E-6</v>
      </c>
      <c r="Z217" s="2">
        <v>3.1287425712627742E-2</v>
      </c>
      <c r="AA217" s="2">
        <f t="shared" si="39"/>
        <v>5.0956460957346334E-5</v>
      </c>
      <c r="AB217" s="2">
        <v>1845.4878124455536</v>
      </c>
      <c r="AC217" s="2">
        <f t="shared" si="46"/>
        <v>3.0056652319652359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2.341873382408189E-2</v>
      </c>
      <c r="J218" s="2">
        <v>6.34979788149799E-3</v>
      </c>
      <c r="K218" s="2">
        <v>5.9489762524429043E-2</v>
      </c>
      <c r="L218" s="2">
        <v>0.7161888606529101</v>
      </c>
      <c r="M218" s="2">
        <v>0.19455284511708282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1.1134490713832212E-3</v>
      </c>
      <c r="X218" s="2">
        <f t="shared" si="45"/>
        <v>6.0416483921473816E-3</v>
      </c>
      <c r="Y218" s="2">
        <f t="shared" si="38"/>
        <v>9.5489592194984585E-6</v>
      </c>
      <c r="Z218" s="2">
        <v>3.0867010582778305E-2</v>
      </c>
      <c r="AA218" s="2">
        <f t="shared" si="39"/>
        <v>4.8785994508696533E-5</v>
      </c>
      <c r="AB218" s="2">
        <v>1820.4973823176429</v>
      </c>
      <c r="AC218" s="2">
        <f t="shared" si="46"/>
        <v>2.8773364708792868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2.3036830629200891E-2</v>
      </c>
      <c r="J219" s="2">
        <v>6.2462479579193297E-3</v>
      </c>
      <c r="K219" s="2">
        <v>5.869830752696531E-2</v>
      </c>
      <c r="L219" s="2">
        <v>0.71728743057801037</v>
      </c>
      <c r="M219" s="2">
        <v>0.19473118330790593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1.0985699251002679E-3</v>
      </c>
      <c r="X219" s="2">
        <f t="shared" si="45"/>
        <v>5.9609131591427354E-3</v>
      </c>
      <c r="Y219" s="2">
        <f t="shared" si="38"/>
        <v>9.1429122620188575E-6</v>
      </c>
      <c r="Z219" s="2">
        <v>3.0451657057084344E-2</v>
      </c>
      <c r="AA219" s="2">
        <f t="shared" si="39"/>
        <v>4.6707076797282155E-5</v>
      </c>
      <c r="AB219" s="2">
        <v>1795.8124872980588</v>
      </c>
      <c r="AC219" s="2">
        <f t="shared" si="46"/>
        <v>2.7544363710819915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2.2661155356433697E-2</v>
      </c>
      <c r="J220" s="2">
        <v>6.1443866844163499E-3</v>
      </c>
      <c r="K220" s="2">
        <v>5.7916189229688428E-2</v>
      </c>
      <c r="L220" s="2">
        <v>0.7183712984948516</v>
      </c>
      <c r="M220" s="2">
        <v>0.19490697023461173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1.0838679168412302E-3</v>
      </c>
      <c r="X220" s="2">
        <f t="shared" si="45"/>
        <v>5.8811390887856538E-3</v>
      </c>
      <c r="Y220" s="2">
        <f t="shared" si="38"/>
        <v>8.7539562821496555E-6</v>
      </c>
      <c r="Z220" s="2">
        <v>3.0041318444197804E-2</v>
      </c>
      <c r="AA220" s="2">
        <f t="shared" si="39"/>
        <v>4.471589335815968E-5</v>
      </c>
      <c r="AB220" s="2">
        <v>1771.4301827792212</v>
      </c>
      <c r="AC220" s="2">
        <f t="shared" si="46"/>
        <v>2.6367379078823294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2.2291606443357228E-2</v>
      </c>
      <c r="J221" s="2">
        <v>6.044186523169807E-3</v>
      </c>
      <c r="K221" s="2">
        <v>5.7143326702658814E-2</v>
      </c>
      <c r="L221" s="2">
        <v>0.7194406399615545</v>
      </c>
      <c r="M221" s="2">
        <v>0.19508024036926142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1.0693414667029E-3</v>
      </c>
      <c r="X221" s="2">
        <f t="shared" si="45"/>
        <v>5.8023176084167098E-3</v>
      </c>
      <c r="Y221" s="2">
        <f t="shared" si="38"/>
        <v>8.3813810530223215E-6</v>
      </c>
      <c r="Z221" s="2">
        <v>2.9635948097885979E-2</v>
      </c>
      <c r="AA221" s="2">
        <f t="shared" si="39"/>
        <v>4.280878618496604E-5</v>
      </c>
      <c r="AB221" s="2">
        <v>1747.3475314550481</v>
      </c>
      <c r="AC221" s="2">
        <f t="shared" si="46"/>
        <v>2.524023412978754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2.1928083983787119E-2</v>
      </c>
      <c r="J222" s="2">
        <v>5.9456203854360255E-3</v>
      </c>
      <c r="K222" s="2">
        <v>5.637963891055163E-2</v>
      </c>
      <c r="L222" s="2">
        <v>0.72049562895595132</v>
      </c>
      <c r="M222" s="2">
        <v>0.19525102776427561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1.0549889943968216E-3</v>
      </c>
      <c r="X222" s="2">
        <f t="shared" si="45"/>
        <v>5.7244401432860982E-3</v>
      </c>
      <c r="Y222" s="2">
        <f t="shared" si="38"/>
        <v>8.0245053787897538E-6</v>
      </c>
      <c r="Z222" s="2">
        <v>2.9235499430607669E-2</v>
      </c>
      <c r="AA222" s="2">
        <f t="shared" si="39"/>
        <v>4.0982247444349084E-5</v>
      </c>
      <c r="AB222" s="2">
        <v>1723.5616040154323</v>
      </c>
      <c r="AC222" s="2">
        <f t="shared" si="46"/>
        <v>2.4160841961669708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2.1570489700768469E-2</v>
      </c>
      <c r="J223" s="2">
        <v>5.8486616242235528E-3</v>
      </c>
      <c r="K223" s="2">
        <v>5.562504474285003E-2</v>
      </c>
      <c r="L223" s="2">
        <v>0.72153643787572941</v>
      </c>
      <c r="M223" s="2">
        <v>0.19541936605643023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1.0408089197780912E-3</v>
      </c>
      <c r="X223" s="2">
        <f t="shared" si="45"/>
        <v>5.6474981194229367E-3</v>
      </c>
      <c r="Y223" s="2">
        <f t="shared" si="38"/>
        <v>7.6826759337748014E-6</v>
      </c>
      <c r="Z223" s="2">
        <v>2.8839925926581925E-2</v>
      </c>
      <c r="AA223" s="2">
        <f t="shared" si="39"/>
        <v>3.9232913435770876E-5</v>
      </c>
      <c r="AB223" s="2">
        <v>1700.0694798131381</v>
      </c>
      <c r="AC223" s="2">
        <f t="shared" si="46"/>
        <v>2.3127201819484675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2.1218726920007026E-2</v>
      </c>
      <c r="J224" s="2">
        <v>5.7532840270892458E-3</v>
      </c>
      <c r="K224" s="2">
        <v>5.4879463042977104E-2</v>
      </c>
      <c r="L224" s="2">
        <v>0.72256323753908436</v>
      </c>
      <c r="M224" s="2">
        <v>0.19558528847084403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1.0267996633549492E-3</v>
      </c>
      <c r="X224" s="2">
        <f t="shared" si="45"/>
        <v>5.5714829664003469E-3</v>
      </c>
      <c r="Y224" s="2">
        <f t="shared" si="38"/>
        <v>7.3552661466337462E-6</v>
      </c>
      <c r="Z224" s="2">
        <v>2.8449181154363502E-2</v>
      </c>
      <c r="AA224" s="2">
        <f t="shared" si="39"/>
        <v>3.7557558787500849E-5</v>
      </c>
      <c r="AB224" s="2">
        <v>1676.8682475038902</v>
      </c>
      <c r="AC224" s="2">
        <f t="shared" si="46"/>
        <v>2.2137395604745276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2.0872700543733635E-2</v>
      </c>
      <c r="J225" s="2">
        <v>5.6594618090518309E-3</v>
      </c>
      <c r="K225" s="2">
        <v>5.4142812636395213E-2</v>
      </c>
      <c r="L225" s="2">
        <v>0.72357619718586419</v>
      </c>
      <c r="M225" s="2">
        <v>0.19574882782495692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1.0129596467798319E-3</v>
      </c>
      <c r="X225" s="2">
        <f t="shared" si="45"/>
        <v>5.4963861199999317E-3</v>
      </c>
      <c r="Y225" s="2">
        <f t="shared" si="38"/>
        <v>7.0416751278680706E-6</v>
      </c>
      <c r="Z225" s="2">
        <v>2.8063218778938536E-2</v>
      </c>
      <c r="AA225" s="2">
        <f t="shared" si="39"/>
        <v>3.5953090879935142E-5</v>
      </c>
      <c r="AB225" s="2">
        <v>1653.9550056604144</v>
      </c>
      <c r="AC225" s="2">
        <f t="shared" si="46"/>
        <v>2.1189584522806375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2.0532317024994928E-2</v>
      </c>
      <c r="J226" s="2">
        <v>5.5671696056210328E-3</v>
      </c>
      <c r="K226" s="2">
        <v>5.3415012357700631E-2</v>
      </c>
      <c r="L226" s="2">
        <v>0.72457548447918707</v>
      </c>
      <c r="M226" s="2">
        <v>0.19591001653249815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9.9928729332288135E-4</v>
      </c>
      <c r="X226" s="2">
        <f t="shared" si="45"/>
        <v>5.4221990247810738E-3</v>
      </c>
      <c r="Y226" s="2">
        <f t="shared" si="38"/>
        <v>6.7413266390775534E-6</v>
      </c>
      <c r="Z226" s="2">
        <v>2.7681992573353863E-2</v>
      </c>
      <c r="AA226" s="2">
        <f t="shared" si="39"/>
        <v>3.4416544487691883E-5</v>
      </c>
      <c r="AB226" s="2">
        <v>1631.3268633611651</v>
      </c>
      <c r="AC226" s="2">
        <f t="shared" si="46"/>
        <v>2.0282005862858337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2.0197484342363226E-2</v>
      </c>
      <c r="J227" s="2">
        <v>5.4763824659403749E-3</v>
      </c>
      <c r="K227" s="2">
        <v>5.2695981076740908E-2</v>
      </c>
      <c r="L227" s="2">
        <v>0.72556126550751421</v>
      </c>
      <c r="M227" s="2">
        <v>0.19606888660744312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9.8578102832713732E-4</v>
      </c>
      <c r="X227" s="2">
        <f t="shared" si="45"/>
        <v>5.348913136550836E-3</v>
      </c>
      <c r="Y227" s="2">
        <f t="shared" si="38"/>
        <v>6.453668102390745E-6</v>
      </c>
      <c r="Z227" s="2">
        <v>2.7305456429892915E-2</v>
      </c>
      <c r="AA227" s="2">
        <f t="shared" si="39"/>
        <v>3.2945076632232085E-5</v>
      </c>
      <c r="AB227" s="2">
        <v>1608.9809407544583</v>
      </c>
      <c r="AC227" s="2">
        <f t="shared" si="46"/>
        <v>1.9412969905504116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1.9868111975058913E-2</v>
      </c>
      <c r="J228" s="2">
        <v>5.387075846041812E-3</v>
      </c>
      <c r="K228" s="2">
        <v>5.1985637723781446E-2</v>
      </c>
      <c r="L228" s="2">
        <v>0.72653370478716139</v>
      </c>
      <c r="M228" s="2">
        <v>0.19622546966795831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9.7243927964718591E-4</v>
      </c>
      <c r="X228" s="2">
        <f t="shared" si="45"/>
        <v>5.2765199247440967E-3</v>
      </c>
      <c r="Y228" s="2">
        <f t="shared" si="38"/>
        <v>6.1781696485814445E-6</v>
      </c>
      <c r="Z228" s="2">
        <v>2.6933564370810834E-2</v>
      </c>
      <c r="AA228" s="2">
        <f t="shared" si="39"/>
        <v>3.1535961637049676E-5</v>
      </c>
      <c r="AB228" s="2">
        <v>1586.9143695987091</v>
      </c>
      <c r="AC228" s="2">
        <f t="shared" si="46"/>
        <v>1.8580856953038021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1.9544110878478457E-2</v>
      </c>
      <c r="J229" s="2">
        <v>5.2992256022103531E-3</v>
      </c>
      <c r="K229" s="2">
        <v>5.1283901313747389E-2</v>
      </c>
      <c r="L229" s="2">
        <v>0.72749296526523244</v>
      </c>
      <c r="M229" s="2">
        <v>0.19637979694033325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9.5926047807104453E-4</v>
      </c>
      <c r="X229" s="2">
        <f t="shared" si="45"/>
        <v>5.2050108747127271E-3</v>
      </c>
      <c r="Y229" s="2">
        <f t="shared" si="38"/>
        <v>5.9143232024174851E-6</v>
      </c>
      <c r="Z229" s="2">
        <v>2.6566270558641202E-2</v>
      </c>
      <c r="AA229" s="2">
        <f t="shared" si="39"/>
        <v>3.0186586377755449E-5</v>
      </c>
      <c r="AB229" s="2">
        <v>1565.1242937794598</v>
      </c>
      <c r="AC229" s="2">
        <f t="shared" si="46"/>
        <v>1.7784114477720527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1.9225393460121531E-2</v>
      </c>
      <c r="J230" s="2">
        <v>5.212807984456903E-3</v>
      </c>
      <c r="K230" s="2">
        <v>5.0590690969566164E-2</v>
      </c>
      <c r="L230" s="2">
        <v>0.7284392083229585</v>
      </c>
      <c r="M230" s="2">
        <v>0.19653189926289877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9.4624305772605943E-4</v>
      </c>
      <c r="X230" s="2">
        <f t="shared" si="45"/>
        <v>5.1343774899280208E-3</v>
      </c>
      <c r="Y230" s="2">
        <f t="shared" si="38"/>
        <v>5.6616416038462795E-6</v>
      </c>
      <c r="Z230" s="2">
        <v>2.6203529306086416E-2</v>
      </c>
      <c r="AA230" s="2">
        <f t="shared" si="39"/>
        <v>2.8894445719655081E-5</v>
      </c>
      <c r="AB230" s="2">
        <v>1543.607869803863</v>
      </c>
      <c r="AC230" s="2">
        <f t="shared" si="46"/>
        <v>1.7021254383515536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1.8911873555910719E-2</v>
      </c>
      <c r="J231" s="2">
        <v>5.1277996300975355E-3</v>
      </c>
      <c r="K231" s="2">
        <v>4.9905925944635367E-2</v>
      </c>
      <c r="L231" s="2">
        <v>0.72937259377942754</v>
      </c>
      <c r="M231" s="2">
        <v>0.19668180708993074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9.3338545646903803E-4</v>
      </c>
      <c r="X231" s="2">
        <f t="shared" si="45"/>
        <v>5.0646112940975693E-3</v>
      </c>
      <c r="Y231" s="2">
        <f t="shared" si="38"/>
        <v>5.4196577636669454E-6</v>
      </c>
      <c r="Z231" s="2">
        <v>2.5845295085503456E-2</v>
      </c>
      <c r="AA231" s="2">
        <f t="shared" si="39"/>
        <v>2.7657138135686008E-5</v>
      </c>
      <c r="AB231" s="2">
        <v>1522.3622672732699</v>
      </c>
      <c r="AC231" s="2">
        <f t="shared" si="46"/>
        <v>1.6290850376921822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1.8603466406897362E-2</v>
      </c>
      <c r="J232" s="2">
        <v>5.044177557437482E-3</v>
      </c>
      <c r="K232" s="2">
        <v>4.922952564444015E-2</v>
      </c>
      <c r="L232" s="2">
        <v>0.73029327989568826</v>
      </c>
      <c r="M232" s="2">
        <v>0.1968295504955386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9.2068611626072716E-4</v>
      </c>
      <c r="X232" s="2">
        <f t="shared" si="45"/>
        <v>4.9957038331972167E-3</v>
      </c>
      <c r="Y232" s="2">
        <f t="shared" si="38"/>
        <v>5.187923852386189E-6</v>
      </c>
      <c r="Z232" s="2">
        <v>2.5491522537996518E-2</v>
      </c>
      <c r="AA232" s="2">
        <f t="shared" si="39"/>
        <v>2.6472361497834105E-5</v>
      </c>
      <c r="AB232" s="2">
        <v>1501.3846693345561</v>
      </c>
      <c r="AC232" s="2">
        <f t="shared" si="46"/>
        <v>1.559153544269005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1.8300088636347293E-2</v>
      </c>
      <c r="J233" s="2">
        <v>4.961919159558111E-3</v>
      </c>
      <c r="K233" s="2">
        <v>4.8561409647343685E-2</v>
      </c>
      <c r="L233" s="2">
        <v>0.7312014233792149</v>
      </c>
      <c r="M233" s="2">
        <v>0.19697515917753791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9.0814348352663554E-4</v>
      </c>
      <c r="X233" s="2">
        <f t="shared" si="45"/>
        <v>4.9276466774288959E-3</v>
      </c>
      <c r="Y233" s="2">
        <f t="shared" si="38"/>
        <v>4.9660105210121514E-6</v>
      </c>
      <c r="Z233" s="2">
        <v>2.5142166482127651E-2</v>
      </c>
      <c r="AA233" s="2">
        <f t="shared" si="39"/>
        <v>2.5337909035400114E-5</v>
      </c>
      <c r="AB233" s="2">
        <v>1480.6722731108057</v>
      </c>
      <c r="AC233" s="2">
        <f t="shared" si="46"/>
        <v>1.4921999420372078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1.8001658227200248E-2</v>
      </c>
      <c r="J234" s="2">
        <v>4.8810021982052367E-3</v>
      </c>
      <c r="K234" s="2">
        <v>4.7901497724573604E-2</v>
      </c>
      <c r="L234" s="2">
        <v>0.73209717938871666</v>
      </c>
      <c r="M234" s="2">
        <v>0.19711866246130619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8.9575600950175804E-4</v>
      </c>
      <c r="X234" s="2">
        <f t="shared" si="45"/>
        <v>4.8604314230911334E-3</v>
      </c>
      <c r="Y234" s="2">
        <f t="shared" si="38"/>
        <v>4.7535061525593922E-6</v>
      </c>
      <c r="Z234" s="2">
        <v>2.4797181922256349E-2</v>
      </c>
      <c r="AA234" s="2">
        <f t="shared" si="39"/>
        <v>2.4251665453725288E-5</v>
      </c>
      <c r="AB234" s="2">
        <v>1460.2222901119505</v>
      </c>
      <c r="AC234" s="2">
        <f t="shared" si="46"/>
        <v>1.4280986677797993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1.7708094499896854E-2</v>
      </c>
      <c r="J235" s="2">
        <v>4.8014047977770844E-3</v>
      </c>
      <c r="K235" s="2">
        <v>4.7249709859426864E-2</v>
      </c>
      <c r="L235" s="2">
        <v>0.73298070153927963</v>
      </c>
      <c r="M235" s="2">
        <v>0.19726008930362154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8.8352215056297645E-4</v>
      </c>
      <c r="X235" s="2">
        <f t="shared" si="45"/>
        <v>4.7940496943826736E-3</v>
      </c>
      <c r="Y235" s="2">
        <f t="shared" si="38"/>
        <v>4.5500161431173135E-6</v>
      </c>
      <c r="Z235" s="2">
        <v>2.4456524056518707E-2</v>
      </c>
      <c r="AA235" s="2">
        <f t="shared" si="39"/>
        <v>2.3211603207218355E-5</v>
      </c>
      <c r="AB235" s="2">
        <v>1440.0319466259562</v>
      </c>
      <c r="AC235" s="2">
        <f t="shared" si="46"/>
        <v>1.3667293877721198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1.7419318090567203E-2</v>
      </c>
      <c r="J236" s="2">
        <v>4.7231054394103042E-3</v>
      </c>
      <c r="K236" s="2">
        <v>4.6605966265714879E-2</v>
      </c>
      <c r="L236" s="2">
        <v>0.73385214190782644</v>
      </c>
      <c r="M236" s="2">
        <v>0.19739946829648319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8.7144036854680529E-4</v>
      </c>
      <c r="X236" s="2">
        <f t="shared" si="45"/>
        <v>4.728493145126589E-3</v>
      </c>
      <c r="Y236" s="2">
        <f t="shared" si="38"/>
        <v>4.3551622113412802E-6</v>
      </c>
      <c r="Z236" s="2">
        <v>2.4120148284456442E-2</v>
      </c>
      <c r="AA236" s="2">
        <f t="shared" si="39"/>
        <v>2.2215778920749735E-5</v>
      </c>
      <c r="AB236" s="2">
        <v>1420.0984840911262</v>
      </c>
      <c r="AC236" s="2">
        <f t="shared" si="46"/>
        <v>1.3079767834010751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1.713525092957513E-2</v>
      </c>
      <c r="J237" s="2">
        <v>4.6460829551624259E-3</v>
      </c>
      <c r="K237" s="2">
        <v>4.5970187405470223E-2</v>
      </c>
      <c r="L237" s="2">
        <v>0.73471165103888059</v>
      </c>
      <c r="M237" s="2">
        <v>0.19753682767091368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8.5950913105414806E-4</v>
      </c>
      <c r="X237" s="2">
        <f t="shared" si="45"/>
        <v>4.6637534604239096E-3</v>
      </c>
      <c r="Y237" s="2">
        <f t="shared" si="38"/>
        <v>4.1685817352891335E-6</v>
      </c>
      <c r="Z237" s="2">
        <v>2.3788010214306012E-2</v>
      </c>
      <c r="AA237" s="2">
        <f t="shared" si="39"/>
        <v>2.1262329953696585E-5</v>
      </c>
      <c r="AB237" s="2">
        <v>1400.4191594500778</v>
      </c>
      <c r="AC237" s="2">
        <f t="shared" si="46"/>
        <v>1.2517303453904991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1.6855816220412375E-2</v>
      </c>
      <c r="J238" s="2">
        <v>4.5703165222891811E-3</v>
      </c>
      <c r="K238" s="2">
        <v>4.5342294005935681E-2</v>
      </c>
      <c r="L238" s="2">
        <v>0.73555937795062309</v>
      </c>
      <c r="M238" s="2">
        <v>0.1976721953007417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8.4772691174250792E-4</v>
      </c>
      <c r="X238" s="2">
        <f t="shared" si="45"/>
        <v>4.5998223582391752E-3</v>
      </c>
      <c r="Y238" s="2">
        <f t="shared" si="38"/>
        <v>3.9899271155576805E-6</v>
      </c>
      <c r="Z238" s="2">
        <v>2.3460065669957553E-2</v>
      </c>
      <c r="AA238" s="2">
        <f t="shared" si="39"/>
        <v>2.0349471101131688E-5</v>
      </c>
      <c r="AB238" s="2">
        <v>1380.99124548594</v>
      </c>
      <c r="AC238" s="2">
        <f t="shared" si="46"/>
        <v>1.197884176297058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1.6580938418936923E-2</v>
      </c>
      <c r="J239" s="2">
        <v>4.4957856576151572E-3</v>
      </c>
      <c r="K239" s="2">
        <v>4.4722207075855933E-2</v>
      </c>
      <c r="L239" s="2">
        <v>0.73639547014122853</v>
      </c>
      <c r="M239" s="2">
        <v>0.19780559870636555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8.3609219060543083E-4</v>
      </c>
      <c r="X239" s="2">
        <f t="shared" si="45"/>
        <v>4.5366915909167129E-3</v>
      </c>
      <c r="Y239" s="2">
        <f t="shared" si="38"/>
        <v>3.8188651637084498E-6</v>
      </c>
      <c r="Z239" s="2">
        <v>2.3136270697593303E-2</v>
      </c>
      <c r="AA239" s="2">
        <f t="shared" si="39"/>
        <v>1.9475491426851482E-5</v>
      </c>
      <c r="AB239" s="2">
        <v>1361.8120311412977</v>
      </c>
      <c r="AC239" s="2">
        <f t="shared" si="46"/>
        <v>1.1463368009535968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1.6310543212949936E-2</v>
      </c>
      <c r="J240" s="2">
        <v>4.4224702119962395E-3</v>
      </c>
      <c r="K240" s="2">
        <v>4.4109847921091655E-2</v>
      </c>
      <c r="L240" s="2">
        <v>0.73722007359546815</v>
      </c>
      <c r="M240" s="2">
        <v>0.19793706505849609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8.2460345423962522E-4</v>
      </c>
      <c r="X240" s="2">
        <f t="shared" si="45"/>
        <v>4.4743529466300495E-3</v>
      </c>
      <c r="Y240" s="2">
        <f t="shared" si="38"/>
        <v>3.6550765150124679E-6</v>
      </c>
      <c r="Z240" s="2">
        <v>2.2816581572014889E-2</v>
      </c>
      <c r="AA240" s="2">
        <f t="shared" si="39"/>
        <v>1.8638751223134856E-5</v>
      </c>
      <c r="AB240" s="2">
        <v>1342.8788218204022</v>
      </c>
      <c r="AC240" s="2">
        <f t="shared" si="46"/>
        <v>1.0969909845489882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1.6044557502105709E-2</v>
      </c>
      <c r="J241" s="2">
        <v>4.3503503648723687E-3</v>
      </c>
      <c r="K241" s="2">
        <v>4.3505138159575289E-2</v>
      </c>
      <c r="L241" s="2">
        <v>0.73803333279156935</v>
      </c>
      <c r="M241" s="2">
        <v>0.1980666211818794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8.1325919610120145E-4</v>
      </c>
      <c r="X241" s="2">
        <f t="shared" si="45"/>
        <v>4.4127982507722778E-3</v>
      </c>
      <c r="Y241" s="2">
        <f t="shared" si="38"/>
        <v>3.4982550645832911E-6</v>
      </c>
      <c r="Z241" s="2">
        <v>2.2500954802668557E-2</v>
      </c>
      <c r="AA241" s="2">
        <f t="shared" si="39"/>
        <v>1.7837679092312764E-5</v>
      </c>
      <c r="AB241" s="2">
        <v>1324.1889396751499</v>
      </c>
      <c r="AC241" s="2">
        <f t="shared" si="46"/>
        <v>1.0497535580451858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1.5782909378149277E-2</v>
      </c>
      <c r="J242" s="2">
        <v>4.2794066189091257E-3</v>
      </c>
      <c r="K242" s="2">
        <v>4.2907999735627297E-2</v>
      </c>
      <c r="L242" s="2">
        <v>0.7388353907083185</v>
      </c>
      <c r="M242" s="2">
        <v>0.19819429355899792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8.0205791674914373E-4</v>
      </c>
      <c r="X242" s="2">
        <f t="shared" si="45"/>
        <v>4.3520193672771552E-3</v>
      </c>
      <c r="Y242" s="2">
        <f t="shared" si="38"/>
        <v>3.3481074259869E-6</v>
      </c>
      <c r="Z242" s="2">
        <v>2.2189347139377317E-2</v>
      </c>
      <c r="AA242" s="2">
        <f t="shared" si="39"/>
        <v>1.7070769145412014E-5</v>
      </c>
      <c r="AB242" s="2">
        <v>1305.7397238753181</v>
      </c>
      <c r="AC242" s="2">
        <f t="shared" si="46"/>
        <v>1.0045352506434801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1.5525528105476276E-2</v>
      </c>
      <c r="J243" s="2">
        <v>4.2096197947266972E-3</v>
      </c>
      <c r="K243" s="2">
        <v>4.2318354933651214E-2</v>
      </c>
      <c r="L243" s="2">
        <v>0.73962638883239762</v>
      </c>
      <c r="M243" s="2">
        <v>0.19832010833375027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7.9099812407912307E-4</v>
      </c>
      <c r="X243" s="2">
        <f t="shared" si="45"/>
        <v>4.2920081998877885E-3</v>
      </c>
      <c r="Y243" s="2">
        <f t="shared" si="38"/>
        <v>3.2043524114725631E-6</v>
      </c>
      <c r="Z243" s="2">
        <v>2.1881715577788539E-2</v>
      </c>
      <c r="AA243" s="2">
        <f t="shared" si="39"/>
        <v>1.6336578313311844E-5</v>
      </c>
      <c r="AB243" s="2">
        <v>1287.5285308635405</v>
      </c>
      <c r="AC243" s="2">
        <f t="shared" si="46"/>
        <v>0.9612505290227954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1.527234410200983E-2</v>
      </c>
      <c r="J244" s="2">
        <v>4.1409710257148038E-3</v>
      </c>
      <c r="K244" s="2">
        <v>4.1736126391225453E-2</v>
      </c>
      <c r="L244" s="2">
        <v>0.74040646716594305</v>
      </c>
      <c r="M244" s="2">
        <v>0.19844409131510896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7.8007833354543088E-4</v>
      </c>
      <c r="X244" s="2">
        <f t="shared" si="45"/>
        <v>4.2327566933608573E-3</v>
      </c>
      <c r="Y244" s="2">
        <f t="shared" si="38"/>
        <v>3.0667205329771187E-6</v>
      </c>
      <c r="Z244" s="2">
        <v>2.1578017364545669E-2</v>
      </c>
      <c r="AA244" s="2">
        <f t="shared" si="39"/>
        <v>1.5633723766023108E-5</v>
      </c>
      <c r="AB244" s="2">
        <v>1269.552734595484</v>
      </c>
      <c r="AC244" s="2">
        <f t="shared" si="46"/>
        <v>0.9198174430833741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1.5023288920389302E-2</v>
      </c>
      <c r="J245" s="2">
        <v>4.0734417529321781E-3</v>
      </c>
      <c r="K245" s="2">
        <v>4.1161237111609142E-2</v>
      </c>
      <c r="L245" s="2">
        <v>0.74117576423431586</v>
      </c>
      <c r="M245" s="2">
        <v>0.19856626798075563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7.6929706837280953E-4</v>
      </c>
      <c r="X245" s="2">
        <f t="shared" si="45"/>
        <v>4.1742568346160259E-3</v>
      </c>
      <c r="Y245" s="2">
        <f t="shared" si="38"/>
        <v>2.9349535231038093E-6</v>
      </c>
      <c r="Z245" s="2">
        <v>2.1278210002192061E-2</v>
      </c>
      <c r="AA245" s="2">
        <f t="shared" si="39"/>
        <v>1.4960880435863476E-5</v>
      </c>
      <c r="AB245" s="2">
        <v>1251.8097267656817</v>
      </c>
      <c r="AC245" s="2">
        <f t="shared" si="46"/>
        <v>0.88015747793930654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1.4778295229465797E-2</v>
      </c>
      <c r="J246" s="2">
        <v>4.0070137200892263E-3</v>
      </c>
      <c r="K246" s="2">
        <v>4.0593610475679165E-2</v>
      </c>
      <c r="L246" s="2">
        <v>0.74193441709407426</v>
      </c>
      <c r="M246" s="2">
        <v>0.19868666348069372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7.5865285975840191E-4</v>
      </c>
      <c r="X246" s="2">
        <f t="shared" si="45"/>
        <v>4.1165006538317287E-3</v>
      </c>
      <c r="Y246" s="2">
        <f t="shared" si="38"/>
        <v>2.8088038752993544E-6</v>
      </c>
      <c r="Z246" s="2">
        <v>2.0982251253815167E-2</v>
      </c>
      <c r="AA246" s="2">
        <f t="shared" si="39"/>
        <v>1.4316778640460744E-5</v>
      </c>
      <c r="AB246" s="2">
        <v>1234.2969170194651</v>
      </c>
      <c r="AC246" s="2">
        <f t="shared" si="46"/>
        <v>0.84219541191309055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1.4537296796099433E-2</v>
      </c>
      <c r="J247" s="2">
        <v>3.9416689686125076E-3</v>
      </c>
      <c r="K247" s="2">
        <v>4.0033170253314834E-2</v>
      </c>
      <c r="L247" s="2">
        <v>0.74268256134113775</v>
      </c>
      <c r="M247" s="2">
        <v>0.19880530264083765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7.4814424706348692E-4</v>
      </c>
      <c r="X247" s="2">
        <f t="shared" si="45"/>
        <v>4.0594802254855442E-3</v>
      </c>
      <c r="Y247" s="2">
        <f t="shared" si="38"/>
        <v>2.6880344024800203E-6</v>
      </c>
      <c r="Z247" s="2">
        <v>2.0690099147438783E-2</v>
      </c>
      <c r="AA247" s="2">
        <f t="shared" si="39"/>
        <v>1.3700201801669311E-5</v>
      </c>
      <c r="AB247" s="2">
        <v>1217.0117331514268</v>
      </c>
      <c r="AC247" s="2">
        <f t="shared" si="46"/>
        <v>0.80585918029483428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1.4300228467253463E-2</v>
      </c>
      <c r="J248" s="2">
        <v>3.8773898327896972E-3</v>
      </c>
      <c r="K248" s="2">
        <v>3.947984061424642E-2</v>
      </c>
      <c r="L248" s="2">
        <v>0.74342033111913375</v>
      </c>
      <c r="M248" s="2">
        <v>0.19892220996657883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7.3776977799600019E-4</v>
      </c>
      <c r="X248" s="2">
        <f t="shared" si="45"/>
        <v>4.0031876693445625E-3</v>
      </c>
      <c r="Y248" s="2">
        <f t="shared" si="38"/>
        <v>2.5724178133903872E-6</v>
      </c>
      <c r="Z248" s="2">
        <v>2.0401711980171006E-2</v>
      </c>
      <c r="AA248" s="2">
        <f t="shared" si="39"/>
        <v>1.3109984256632349E-5</v>
      </c>
      <c r="AB248" s="2">
        <v>1199.9516212908316</v>
      </c>
      <c r="AC248" s="2">
        <f t="shared" si="46"/>
        <v>0.77107974463775397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1.4067026152380388E-2</v>
      </c>
      <c r="J249" s="2">
        <v>3.8141589349937298E-3</v>
      </c>
      <c r="K249" s="2">
        <v>3.893354613838329E-2</v>
      </c>
      <c r="L249" s="2">
        <v>0.74414785912791703</v>
      </c>
      <c r="M249" s="2">
        <v>0.19903740964632777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7.2752800878328472E-4</v>
      </c>
      <c r="X249" s="2">
        <f t="shared" si="45"/>
        <v>3.9476151514027426E-3</v>
      </c>
      <c r="Y249" s="2">
        <f t="shared" si="38"/>
        <v>2.4617363059995814E-6</v>
      </c>
      <c r="Z249" s="2">
        <v>2.0117048322115402E-2</v>
      </c>
      <c r="AA249" s="2">
        <f t="shared" si="39"/>
        <v>1.2545009157364802E-5</v>
      </c>
      <c r="AB249" s="2">
        <v>1183.1140460743864</v>
      </c>
      <c r="AC249" s="2">
        <f t="shared" si="46"/>
        <v>0.73779096737037486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1.3837626806095311E-2</v>
      </c>
      <c r="J250" s="2">
        <v>3.7519591809848209E-3</v>
      </c>
      <c r="K250" s="2">
        <v>3.8394211825636938E-2</v>
      </c>
      <c r="L250" s="2">
        <v>0.74486527663225321</v>
      </c>
      <c r="M250" s="2">
        <v>0.19915092555503192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7.174175043361819E-4</v>
      </c>
      <c r="X250" s="2">
        <f t="shared" si="45"/>
        <v>3.8927548847712801E-3</v>
      </c>
      <c r="Y250" s="2">
        <f t="shared" si="38"/>
        <v>2.3557811772717567E-6</v>
      </c>
      <c r="Z250" s="2">
        <v>1.9836067020052497E-2</v>
      </c>
      <c r="AA250" s="2">
        <f t="shared" si="39"/>
        <v>1.2004206455369033E-5</v>
      </c>
      <c r="AB250" s="2">
        <v>1166.4964908067668</v>
      </c>
      <c r="AC250" s="2">
        <f t="shared" si="46"/>
        <v>0.70592949151423334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1.3611968411131855E-2</v>
      </c>
      <c r="J251" s="2">
        <v>3.6907737552891017E-3</v>
      </c>
      <c r="K251" s="2">
        <v>3.7861763105253944E-2</v>
      </c>
      <c r="L251" s="2">
        <v>0.74557271347065779</v>
      </c>
      <c r="M251" s="2">
        <v>0.19926278125766947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7.0743683840457372E-4</v>
      </c>
      <c r="X251" s="2">
        <f t="shared" si="45"/>
        <v>3.8385991305225913E-3</v>
      </c>
      <c r="Y251" s="2">
        <f t="shared" si="38"/>
        <v>2.2543524486688302E-6</v>
      </c>
      <c r="Z251" s="2">
        <v>1.9558727200898813E-2</v>
      </c>
      <c r="AA251" s="2">
        <f t="shared" si="39"/>
        <v>1.1486550967928013E-5</v>
      </c>
      <c r="AB251" s="2">
        <v>1150.0964576092888</v>
      </c>
      <c r="AC251" s="2">
        <f t="shared" si="46"/>
        <v>0.67543462530401599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1.338998996157602E-2</v>
      </c>
      <c r="J252" s="2">
        <v>3.630586116652618E-3</v>
      </c>
      <c r="K252" s="2">
        <v>3.7336125844673385E-2</v>
      </c>
      <c r="L252" s="2">
        <v>0.74627029806438194</v>
      </c>
      <c r="M252" s="2">
        <v>0.19937300001271818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6.9758459372415427E-4</v>
      </c>
      <c r="X252" s="2">
        <f t="shared" si="45"/>
        <v>3.7851401984867025E-3</v>
      </c>
      <c r="Y252" s="2">
        <f t="shared" si="38"/>
        <v>2.1572585067666958E-6</v>
      </c>
      <c r="Z252" s="2">
        <v>1.9284988274950135E-2</v>
      </c>
      <c r="AA252" s="2">
        <f t="shared" si="39"/>
        <v>1.0991060522847981E-5</v>
      </c>
      <c r="AB252" s="2">
        <v>1133.9114675571013</v>
      </c>
      <c r="AC252" s="2">
        <f t="shared" si="46"/>
        <v>0.64624823151486721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1.3171631446373466E-2</v>
      </c>
      <c r="J253" s="2">
        <v>3.5713799935694632E-3</v>
      </c>
      <c r="K253" s="2">
        <v>3.6817226357922991E-2</v>
      </c>
      <c r="L253" s="2">
        <v>0.74695815742653671</v>
      </c>
      <c r="M253" s="2">
        <v>0.19948160477559951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6.8785936215476351E-4</v>
      </c>
      <c r="X253" s="2">
        <f t="shared" si="45"/>
        <v>3.7323704480018618E-3</v>
      </c>
      <c r="Y253" s="2">
        <f t="shared" si="38"/>
        <v>2.0643157583914974E-6</v>
      </c>
      <c r="Z253" s="2">
        <v>1.9014809938915925E-2</v>
      </c>
      <c r="AA253" s="2">
        <f t="shared" si="39"/>
        <v>1.0516794178546081E-5</v>
      </c>
      <c r="AB253" s="2">
        <v>1117.9390608052715</v>
      </c>
      <c r="AC253" s="2">
        <f t="shared" si="46"/>
        <v>0.61831462130914427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1.2956833833105736E-2</v>
      </c>
      <c r="J254" s="2">
        <v>3.5131393798828381E-3</v>
      </c>
      <c r="K254" s="2">
        <v>3.6304991413567821E-2</v>
      </c>
      <c r="L254" s="2">
        <v>0.7476364171713481</v>
      </c>
      <c r="M254" s="2">
        <v>0.19958861820209758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6.7825974481139362E-4</v>
      </c>
      <c r="X254" s="2">
        <f t="shared" si="45"/>
        <v>3.6802822886253836E-3</v>
      </c>
      <c r="Y254" s="2">
        <f t="shared" si="38"/>
        <v>1.9753482997071458E-6</v>
      </c>
      <c r="Z254" s="2">
        <v>1.8748152178751181E-2</v>
      </c>
      <c r="AA254" s="2">
        <f t="shared" si="39"/>
        <v>1.0062850516496528E-5</v>
      </c>
      <c r="AB254" s="2">
        <v>1102.1767967041187</v>
      </c>
      <c r="AC254" s="2">
        <f t="shared" si="46"/>
        <v>0.59158045242212809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1.2745539052031069E-2</v>
      </c>
      <c r="J255" s="2">
        <v>3.4558485304578435E-3</v>
      </c>
      <c r="K255" s="2">
        <v>3.5799348242224971E-2</v>
      </c>
      <c r="L255" s="2">
        <v>0.7483052015235353</v>
      </c>
      <c r="M255" s="2">
        <v>0.19969406265175288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6.6878435218720167E-4</v>
      </c>
      <c r="X255" s="2">
        <f t="shared" si="45"/>
        <v>3.6288681808011275E-3</v>
      </c>
      <c r="Y255" s="2">
        <f t="shared" si="38"/>
        <v>1.8901875987013495E-6</v>
      </c>
      <c r="Z255" s="2">
        <v>1.8484975272292307E-2</v>
      </c>
      <c r="AA255" s="2">
        <f t="shared" si="39"/>
        <v>9.6283660031636828E-6</v>
      </c>
      <c r="AB255" s="2">
        <v>1086.6222539041446</v>
      </c>
      <c r="AC255" s="2">
        <f t="shared" si="46"/>
        <v>0.56599463151320339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1.2537689980385455E-2</v>
      </c>
      <c r="J256" s="2">
        <v>3.3994919569248425E-3</v>
      </c>
      <c r="K256" s="2">
        <v>3.5300224543657513E-2</v>
      </c>
      <c r="L256" s="2">
        <v>0.74896463332780394</v>
      </c>
      <c r="M256" s="2">
        <v>0.19979796019123031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6.5943180426863979E-4</v>
      </c>
      <c r="X256" s="2">
        <f t="shared" si="45"/>
        <v>3.578120636484201E-3</v>
      </c>
      <c r="Y256" s="2">
        <f t="shared" si="38"/>
        <v>1.8086721905410892E-6</v>
      </c>
      <c r="Z256" s="2">
        <v>1.8225239791703013E-2</v>
      </c>
      <c r="AA256" s="2">
        <f t="shared" si="39"/>
        <v>9.2125134186603211E-6</v>
      </c>
      <c r="AB256" s="2">
        <v>1071.2730304509037</v>
      </c>
      <c r="AC256" s="2">
        <f t="shared" si="46"/>
        <v>0.54150822051574565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1.2333230426939705E-2</v>
      </c>
      <c r="J257" s="2">
        <v>3.344054423492236E-3</v>
      </c>
      <c r="K257" s="2">
        <v>3.4807548493460488E-2</v>
      </c>
      <c r="L257" s="2">
        <v>0.74961483405844798</v>
      </c>
      <c r="M257" s="2">
        <v>0.19990033259766166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6.5020073064403494E-4</v>
      </c>
      <c r="X257" s="2">
        <f t="shared" si="45"/>
        <v>3.5280322197301195E-3</v>
      </c>
      <c r="Y257" s="2">
        <f t="shared" si="38"/>
        <v>1.7306473852919003E-6</v>
      </c>
      <c r="Z257" s="2">
        <v>1.796890660573643E-2</v>
      </c>
      <c r="AA257" s="2">
        <f t="shared" si="39"/>
        <v>8.8145003494755416E-6</v>
      </c>
      <c r="AB257" s="2">
        <v>1056.1267438701411</v>
      </c>
      <c r="AC257" s="2">
        <f t="shared" si="46"/>
        <v>0.51807434682541709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1.2132105116808364E-2</v>
      </c>
      <c r="J258" s="2">
        <v>3.2895209428275237E-3</v>
      </c>
      <c r="K258" s="2">
        <v>3.4321248749351385E-2</v>
      </c>
      <c r="L258" s="2">
        <v>0.7502559238290526</v>
      </c>
      <c r="M258" s="2">
        <v>0.2000012013619622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6.4108977060461925E-4</v>
      </c>
      <c r="X258" s="2">
        <f t="shared" si="45"/>
        <v>3.4785955472430041E-3</v>
      </c>
      <c r="Y258" s="2">
        <f t="shared" si="38"/>
        <v>1.6559649875080417E-6</v>
      </c>
      <c r="Z258" s="2">
        <v>1.7715936881819168E-2</v>
      </c>
      <c r="AA258" s="2">
        <f t="shared" si="39"/>
        <v>8.4335677427191116E-6</v>
      </c>
      <c r="AB258" s="2">
        <v>1041.1810312435234</v>
      </c>
      <c r="AC258" s="2">
        <f t="shared" si="46"/>
        <v>0.49564811717283175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1.1934259676506347E-2</v>
      </c>
      <c r="J259" s="2">
        <v>3.2358767720055328E-3</v>
      </c>
      <c r="K259" s="2">
        <v>3.3841254457077308E-2</v>
      </c>
      <c r="L259" s="2">
        <v>0.75088802140229161</v>
      </c>
      <c r="M259" s="2">
        <v>0.20010058769212122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6.3209757323900995E-4</v>
      </c>
      <c r="X259" s="2">
        <f t="shared" si="45"/>
        <v>3.4298032888882375E-3</v>
      </c>
      <c r="Y259" s="2">
        <f t="shared" ref="Y259:Y322" si="50">X259*Q259</f>
        <v>1.5844830272251183E-6</v>
      </c>
      <c r="Z259" s="2">
        <v>1.7466292087963162E-2</v>
      </c>
      <c r="AA259" s="2">
        <f t="shared" ref="AA259:AA322" si="51">Z259*Q259</f>
        <v>8.0689885194275396E-6</v>
      </c>
      <c r="AB259" s="2">
        <v>1026.4335492752714</v>
      </c>
      <c r="AC259" s="2">
        <f t="shared" si="46"/>
        <v>0.47418653503253461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1.1739640619249271E-2</v>
      </c>
      <c r="J260" s="2">
        <v>3.1831074085227245E-3</v>
      </c>
      <c r="K260" s="2">
        <v>3.3367495255950744E-2</v>
      </c>
      <c r="L260" s="2">
        <v>0.75151124419981286</v>
      </c>
      <c r="M260" s="2">
        <v>0.20019851251646642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6.2322279752125009E-4</v>
      </c>
      <c r="X260" s="2">
        <f t="shared" ref="X260:X323" si="57">W260*V260</f>
        <v>3.3816481681701758E-3</v>
      </c>
      <c r="Y260" s="2">
        <f t="shared" si="50"/>
        <v>1.5160655019021389E-6</v>
      </c>
      <c r="Z260" s="2">
        <v>1.7219933994510828E-2</v>
      </c>
      <c r="AA260" s="2">
        <f t="shared" si="51"/>
        <v>7.7200662445721334E-6</v>
      </c>
      <c r="AB260" s="2">
        <v>1011.8819743500057</v>
      </c>
      <c r="AC260" s="2">
        <f t="shared" ref="AC260:AC323" si="58">AB260*S260</f>
        <v>0.45364842142604256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1.1548195330493494E-2</v>
      </c>
      <c r="J261" s="2">
        <v>3.1311985863764929E-3</v>
      </c>
      <c r="K261" s="2">
        <v>3.2899901284025368E-2</v>
      </c>
      <c r="L261" s="2">
        <v>0.7521257083122046</v>
      </c>
      <c r="M261" s="2">
        <v>0.2002949964869021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6.1446411239174381E-4</v>
      </c>
      <c r="X261" s="2">
        <f t="shared" si="57"/>
        <v>3.3341229626713122E-3</v>
      </c>
      <c r="Y261" s="2">
        <f t="shared" si="50"/>
        <v>1.4505821288755781E-6</v>
      </c>
      <c r="Z261" s="2">
        <v>1.6976824675718878E-2</v>
      </c>
      <c r="AA261" s="2">
        <f t="shared" si="51"/>
        <v>7.3861338515005054E-6</v>
      </c>
      <c r="AB261" s="2">
        <v>997.52400258209775</v>
      </c>
      <c r="AC261" s="2">
        <f t="shared" si="58"/>
        <v>0.43399433898223494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1.1359872053711976E-2</v>
      </c>
      <c r="J262" s="2">
        <v>3.0801362722084071E-3</v>
      </c>
      <c r="K262" s="2">
        <v>3.2438403182923306E-2</v>
      </c>
      <c r="L262" s="2">
        <v>0.75273152850903757</v>
      </c>
      <c r="M262" s="2">
        <v>0.20039005998212084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6.058201968329735E-4</v>
      </c>
      <c r="X262" s="2">
        <f t="shared" si="57"/>
        <v>3.2872205044631193E-3</v>
      </c>
      <c r="Y262" s="2">
        <f t="shared" si="50"/>
        <v>1.3879081079111338E-6</v>
      </c>
      <c r="Z262" s="2">
        <v>1.6736926511186273E-2</v>
      </c>
      <c r="AA262" s="2">
        <f t="shared" si="51"/>
        <v>7.066552418631293E-6</v>
      </c>
      <c r="AB262" s="2">
        <v>983.35734985681938</v>
      </c>
      <c r="AC262" s="2">
        <f t="shared" si="58"/>
        <v>0.41518651912375759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1.1174619876402085E-2</v>
      </c>
      <c r="J263" s="2">
        <v>3.0299066615103423E-3</v>
      </c>
      <c r="K263" s="2">
        <v>3.198293210232464E-2</v>
      </c>
      <c r="L263" s="2">
        <v>0.75332881824897624</v>
      </c>
      <c r="M263" s="2">
        <v>0.2004837231107888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5.9728973993866674E-4</v>
      </c>
      <c r="X263" s="2">
        <f t="shared" si="57"/>
        <v>3.240933680481358E-3</v>
      </c>
      <c r="Y263" s="2">
        <f t="shared" si="50"/>
        <v>1.3279238934469124E-6</v>
      </c>
      <c r="Z263" s="2">
        <v>1.6500202187131247E-2</v>
      </c>
      <c r="AA263" s="2">
        <f t="shared" si="51"/>
        <v>6.7607099963064537E-6</v>
      </c>
      <c r="AB263" s="2">
        <v>969.37975186356994</v>
      </c>
      <c r="AC263" s="2">
        <f t="shared" si="58"/>
        <v>0.39718879225325077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1.0992388716321595E-2</v>
      </c>
      <c r="J264" s="2">
        <v>2.9804961748924825E-3</v>
      </c>
      <c r="K264" s="2">
        <v>3.153341970412997E-2</v>
      </c>
      <c r="L264" s="2">
        <v>0.75391768968995354</v>
      </c>
      <c r="M264" s="2">
        <v>0.20057600571470446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5.8887144097730104E-4</v>
      </c>
      <c r="X264" s="2">
        <f t="shared" si="57"/>
        <v>3.195255432870654E-3</v>
      </c>
      <c r="Y264" s="2">
        <f t="shared" si="50"/>
        <v>1.2705149761429106E-6</v>
      </c>
      <c r="Z264" s="2">
        <v>1.6266614697522518E-2</v>
      </c>
      <c r="AA264" s="2">
        <f t="shared" si="51"/>
        <v>6.468020481787051E-6</v>
      </c>
      <c r="AB264" s="2">
        <v>955.58896412145464</v>
      </c>
      <c r="AC264" s="2">
        <f t="shared" si="58"/>
        <v>0.3799665208181639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1.0813129307949134E-2</v>
      </c>
      <c r="J265" s="2">
        <v>2.9318914544121831E-3</v>
      </c>
      <c r="K265" s="2">
        <v>3.108979816630638E-2</v>
      </c>
      <c r="L265" s="2">
        <v>0.75449825369940371</v>
      </c>
      <c r="M265" s="2">
        <v>0.2006669273719307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5.8056400945016851E-4</v>
      </c>
      <c r="X265" s="2">
        <f t="shared" si="57"/>
        <v>3.1501787592995642E-3</v>
      </c>
      <c r="Y265" s="2">
        <f t="shared" si="50"/>
        <v>1.2155716733649273E-6</v>
      </c>
      <c r="Z265" s="2">
        <v>1.6036127345069581E-2</v>
      </c>
      <c r="AA265" s="2">
        <f t="shared" si="51"/>
        <v>6.1879225404572094E-6</v>
      </c>
      <c r="AB265" s="2">
        <v>941.98276199748398</v>
      </c>
      <c r="AC265" s="2">
        <f t="shared" si="58"/>
        <v>0.36348653513770646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1.0636793189165435E-2</v>
      </c>
      <c r="J266" s="2">
        <v>2.8840793599627002E-3</v>
      </c>
      <c r="K266" s="2">
        <v>3.0652000186426945E-2</v>
      </c>
      <c r="L266" s="2">
        <v>0.75507061986454693</v>
      </c>
      <c r="M266" s="2">
        <v>0.20075650739990006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5.7236616514322325E-4</v>
      </c>
      <c r="X266" s="2">
        <f t="shared" si="57"/>
        <v>3.1056967132419011E-3</v>
      </c>
      <c r="Y266" s="2">
        <f t="shared" si="50"/>
        <v>1.1629889282433551E-6</v>
      </c>
      <c r="Z266" s="2">
        <v>1.5808703742076765E-2</v>
      </c>
      <c r="AA266" s="2">
        <f t="shared" si="51"/>
        <v>5.9198785713763123E-6</v>
      </c>
      <c r="AB266" s="2">
        <v>928.55894071765124</v>
      </c>
      <c r="AC266" s="2">
        <f t="shared" si="58"/>
        <v>0.34771707188006196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1.0463332688151777E-2</v>
      </c>
      <c r="J267" s="2">
        <v>2.8370469657208108E-3</v>
      </c>
      <c r="K267" s="2">
        <v>3.0219958984913642E-2</v>
      </c>
      <c r="L267" s="2">
        <v>0.75563489650272242</v>
      </c>
      <c r="M267" s="2">
        <v>0.20084476485849342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5.6427663817548712E-4</v>
      </c>
      <c r="X267" s="2">
        <f t="shared" si="57"/>
        <v>3.0618024042393887E-3</v>
      </c>
      <c r="Y267" s="2">
        <f t="shared" si="50"/>
        <v>1.1126661169687248E-6</v>
      </c>
      <c r="Z267" s="2">
        <v>1.5584307811165684E-2</v>
      </c>
      <c r="AA267" s="2">
        <f t="shared" si="51"/>
        <v>5.663373715392556E-6</v>
      </c>
      <c r="AB267" s="2">
        <v>915.31531537113938</v>
      </c>
      <c r="AC267" s="2">
        <f t="shared" si="58"/>
        <v>0.33262771508242045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1.0292700910502091E-2</v>
      </c>
      <c r="J268" s="2">
        <v>2.790781556652364E-3</v>
      </c>
      <c r="K268" s="2">
        <v>2.9793608307993304E-2</v>
      </c>
      <c r="L268" s="2">
        <v>0.75619119067176255</v>
      </c>
      <c r="M268" s="2">
        <v>0.20093171855309183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5.5629416904012796E-4</v>
      </c>
      <c r="X268" s="2">
        <f t="shared" si="57"/>
        <v>3.0184889981245524E-3</v>
      </c>
      <c r="Y268" s="2">
        <f t="shared" si="50"/>
        <v>1.0645068639851806E-6</v>
      </c>
      <c r="Z268" s="2">
        <v>1.5362903785870652E-2</v>
      </c>
      <c r="AA268" s="2">
        <f t="shared" si="51"/>
        <v>5.4179149041007742E-6</v>
      </c>
      <c r="AB268" s="2">
        <v>902.24972090790686</v>
      </c>
      <c r="AC268" s="2">
        <f t="shared" si="58"/>
        <v>0.31818933961062235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1.0124851726545221E-2</v>
      </c>
      <c r="J269" s="2">
        <v>2.7452706250748202E-3</v>
      </c>
      <c r="K269" s="2">
        <v>2.9372882430375925E-2</v>
      </c>
      <c r="L269" s="2">
        <v>0.75673960818040475</v>
      </c>
      <c r="M269" s="2">
        <v>0.20101738703760144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5.4841750864220717E-4</v>
      </c>
      <c r="X269" s="2">
        <f t="shared" si="57"/>
        <v>2.9757497172255426E-3</v>
      </c>
      <c r="Y269" s="2">
        <f t="shared" si="50"/>
        <v>1.0184188647725623E-6</v>
      </c>
      <c r="Z269" s="2">
        <v>1.5144456211111325E-2</v>
      </c>
      <c r="AA269" s="2">
        <f t="shared" si="51"/>
        <v>5.1830299479950465E-6</v>
      </c>
      <c r="AB269" s="2">
        <v>889.36001212988833</v>
      </c>
      <c r="AC269" s="2">
        <f t="shared" si="58"/>
        <v>0.3043740569593017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9.9597397588739468E-3</v>
      </c>
      <c r="J270" s="2">
        <v>2.7005018672758433E-3</v>
      </c>
      <c r="K270" s="2">
        <v>2.8957716157664484E-2</v>
      </c>
      <c r="L270" s="2">
        <v>0.75728025359873619</v>
      </c>
      <c r="M270" s="2">
        <v>0.2011017886174517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5.4064541833143132E-4</v>
      </c>
      <c r="X270" s="2">
        <f t="shared" si="57"/>
        <v>2.9335778405438456E-3</v>
      </c>
      <c r="Y270" s="2">
        <f t="shared" si="50"/>
        <v>9.743137159081411E-7</v>
      </c>
      <c r="Z270" s="2">
        <v>1.4928929943546932E-2</v>
      </c>
      <c r="AA270" s="2">
        <f t="shared" si="51"/>
        <v>4.9582666622314662E-6</v>
      </c>
      <c r="AB270" s="2">
        <v>876.64406367604283</v>
      </c>
      <c r="AC270" s="2">
        <f t="shared" si="58"/>
        <v>0.29115516329734575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9.7973203700773646E-3</v>
      </c>
      <c r="J271" s="2">
        <v>2.6564631801870389E-3</v>
      </c>
      <c r="K271" s="2">
        <v>2.8548044828505096E-2</v>
      </c>
      <c r="L271" s="2">
        <v>0.75781323026866598</v>
      </c>
      <c r="M271" s="2">
        <v>0.20118494135256662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5.3297666992979664E-4</v>
      </c>
      <c r="X271" s="2">
        <f t="shared" si="57"/>
        <v>2.8919667039042853E-3</v>
      </c>
      <c r="Y271" s="2">
        <f t="shared" si="50"/>
        <v>9.3210675211455038E-7</v>
      </c>
      <c r="Z271" s="2">
        <v>1.4716290151816162E-2</v>
      </c>
      <c r="AA271" s="2">
        <f t="shared" si="51"/>
        <v>4.743192028478727E-6</v>
      </c>
      <c r="AB271" s="2">
        <v>864.09977000147705</v>
      </c>
      <c r="AC271" s="2">
        <f t="shared" si="58"/>
        <v>0.27850708966726195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9.6375496506733264E-3</v>
      </c>
      <c r="J272" s="2">
        <v>2.6131426581119336E-3</v>
      </c>
      <c r="K272" s="2">
        <v>2.8143804316486193E-2</v>
      </c>
      <c r="L272" s="2">
        <v>0.75833864031442144</v>
      </c>
      <c r="M272" s="2">
        <v>0.20126686306030916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5.2541004575545891E-4</v>
      </c>
      <c r="X272" s="2">
        <f t="shared" si="57"/>
        <v>2.8509097000845415E-3</v>
      </c>
      <c r="Y272" s="2">
        <f t="shared" si="50"/>
        <v>8.91716890014504E-7</v>
      </c>
      <c r="Z272" s="2">
        <v>1.4506502316666805E-2</v>
      </c>
      <c r="AA272" s="2">
        <f t="shared" si="51"/>
        <v>4.5373913913943758E-6</v>
      </c>
      <c r="AB272" s="2">
        <v>851.72504535086296</v>
      </c>
      <c r="AC272" s="2">
        <f t="shared" si="58"/>
        <v>0.26640535425068412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9.4803844072376825E-3</v>
      </c>
      <c r="J273" s="2">
        <v>2.5705285895073131E-3</v>
      </c>
      <c r="K273" s="2">
        <v>2.7744931031795084E-2</v>
      </c>
      <c r="L273" s="2">
        <v>0.75885658465306316</v>
      </c>
      <c r="M273" s="2">
        <v>0.20134757131839887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5.1794433864171818E-4</v>
      </c>
      <c r="X273" s="2">
        <f t="shared" si="57"/>
        <v>2.810400278918164E-3</v>
      </c>
      <c r="Y273" s="2">
        <f t="shared" si="50"/>
        <v>8.5306647831942627E-7</v>
      </c>
      <c r="Z273" s="2">
        <v>1.4299532230979002E-2</v>
      </c>
      <c r="AA273" s="2">
        <f t="shared" si="51"/>
        <v>4.3404676883223408E-6</v>
      </c>
      <c r="AB273" s="2">
        <v>839.51782372636205</v>
      </c>
      <c r="AC273" s="2">
        <f t="shared" si="58"/>
        <v>0.25482651661574596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9.3257821507270865E-3</v>
      </c>
      <c r="J274" s="2">
        <v>2.5286094538170523E-3</v>
      </c>
      <c r="K274" s="2">
        <v>2.7351361922640122E-2</v>
      </c>
      <c r="L274" s="2">
        <v>0.75936716300501539</v>
      </c>
      <c r="M274" s="2">
        <v>0.20142708346780247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5.1057835195222889E-4</v>
      </c>
      <c r="X274" s="2">
        <f t="shared" si="57"/>
        <v>2.770431947377102E-3</v>
      </c>
      <c r="Y274" s="2">
        <f t="shared" si="50"/>
        <v>8.1608115419378276E-7</v>
      </c>
      <c r="Z274" s="2">
        <v>1.4095345999685994E-2</v>
      </c>
      <c r="AA274" s="2">
        <f t="shared" si="51"/>
        <v>4.1520407108627385E-6</v>
      </c>
      <c r="AB274" s="2">
        <v>827.47605885026746</v>
      </c>
      <c r="AC274" s="2">
        <f t="shared" si="58"/>
        <v>0.24374813386539787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9.1737010849922505E-3</v>
      </c>
      <c r="J275" s="2">
        <v>2.4873739183575733E-3</v>
      </c>
      <c r="K275" s="2">
        <v>2.6963034476446407E-2</v>
      </c>
      <c r="L275" s="2">
        <v>0.75987047390460793</v>
      </c>
      <c r="M275" s="2">
        <v>0.20150541661559798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5.0331089959254616E-4</v>
      </c>
      <c r="X275" s="2">
        <f t="shared" si="57"/>
        <v>2.7309982696343566E-3</v>
      </c>
      <c r="Y275" s="2">
        <f t="shared" si="50"/>
        <v>7.8068970554525642E-7</v>
      </c>
      <c r="Z275" s="2">
        <v>1.3893910039596013E-2</v>
      </c>
      <c r="AA275" s="2">
        <f t="shared" si="51"/>
        <v>3.9717463970186755E-6</v>
      </c>
      <c r="AB275" s="2">
        <v>815.59772412256257</v>
      </c>
      <c r="AC275" s="2">
        <f t="shared" si="58"/>
        <v>0.233148718608992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9.0241000954784985E-3</v>
      </c>
      <c r="J276" s="2">
        <v>2.4468108352540974E-3</v>
      </c>
      <c r="K276" s="2">
        <v>2.6579886720832824E-2</v>
      </c>
      <c r="L276" s="2">
        <v>0.76036661471062506</v>
      </c>
      <c r="M276" s="2">
        <v>0.20158258763781167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4.9614080601712018E-4</v>
      </c>
      <c r="X276" s="2">
        <f t="shared" si="57"/>
        <v>2.692092867101932E-3</v>
      </c>
      <c r="Y276" s="2">
        <f t="shared" si="50"/>
        <v>7.4682393899922953E-7</v>
      </c>
      <c r="Z276" s="2">
        <v>1.369519107911899E-2</v>
      </c>
      <c r="AA276" s="2">
        <f t="shared" si="51"/>
        <v>3.7992361526759656E-6</v>
      </c>
      <c r="AB276" s="2">
        <v>803.88081257359568</v>
      </c>
      <c r="AC276" s="2">
        <f t="shared" si="58"/>
        <v>0.2230076986825516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8.87693873811061E-3</v>
      </c>
      <c r="J277" s="2">
        <v>2.4069092384268569E-3</v>
      </c>
      <c r="K277" s="2">
        <v>2.6201857224377907E-2</v>
      </c>
      <c r="L277" s="2">
        <v>0.76085568161685824</v>
      </c>
      <c r="M277" s="2">
        <v>0.20165861318222852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4.8906690623318205E-4</v>
      </c>
      <c r="X277" s="2">
        <f t="shared" si="57"/>
        <v>2.65370941845192E-3</v>
      </c>
      <c r="Y277" s="2">
        <f t="shared" si="50"/>
        <v>7.1441855332929047E-7</v>
      </c>
      <c r="Z277" s="2">
        <v>1.3499156157901539E-2</v>
      </c>
      <c r="AA277" s="2">
        <f t="shared" si="51"/>
        <v>3.6341762012210801E-6</v>
      </c>
      <c r="AB277" s="2">
        <v>792.32333681205921</v>
      </c>
      <c r="AC277" s="2">
        <f t="shared" si="58"/>
        <v>0.2133053785461263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8.7321772283589089E-3</v>
      </c>
      <c r="J278" s="2">
        <v>2.3676583406264566E-3</v>
      </c>
      <c r="K278" s="2">
        <v>2.5828885097181932E-2</v>
      </c>
      <c r="L278" s="2">
        <v>0.76133776966265898</v>
      </c>
      <c r="M278" s="2">
        <v>0.2017335096711759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4.8208804580074371E-4</v>
      </c>
      <c r="X278" s="2">
        <f t="shared" si="57"/>
        <v>2.6158416596165001E-3</v>
      </c>
      <c r="Y278" s="2">
        <f t="shared" si="50"/>
        <v>6.8341101812100653E-7</v>
      </c>
      <c r="Z278" s="2">
        <v>1.3305772626373683E-2</v>
      </c>
      <c r="AA278" s="2">
        <f t="shared" si="51"/>
        <v>3.476246960150408E-6</v>
      </c>
      <c r="AB278" s="2">
        <v>780.92332896846165</v>
      </c>
      <c r="AC278" s="2">
        <f t="shared" si="58"/>
        <v>0.20402290228951581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8.5897764304836595E-3</v>
      </c>
      <c r="J279" s="2">
        <v>2.3290475305175829E-3</v>
      </c>
      <c r="K279" s="2">
        <v>2.5460909991232319E-2</v>
      </c>
      <c r="L279" s="2">
        <v>0.76181297274348803</v>
      </c>
      <c r="M279" s="2">
        <v>0.20180729330428057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4.7520308082904528E-4</v>
      </c>
      <c r="X279" s="2">
        <f t="shared" si="57"/>
        <v>2.5784833837686626E-3</v>
      </c>
      <c r="Y279" s="2">
        <f t="shared" si="50"/>
        <v>6.5374145745678392E-7</v>
      </c>
      <c r="Z279" s="2">
        <v>1.3115008145210584E-2</v>
      </c>
      <c r="AA279" s="2">
        <f t="shared" si="51"/>
        <v>3.3251424435693743E-6</v>
      </c>
      <c r="AB279" s="2">
        <v>769.67884063427107</v>
      </c>
      <c r="AC279" s="2">
        <f t="shared" si="58"/>
        <v>0.19514221818039057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8.4496978469548682E-3</v>
      </c>
      <c r="J280" s="2">
        <v>2.2910663698102645E-3</v>
      </c>
      <c r="K280" s="2">
        <v>2.5097872100579378E-2</v>
      </c>
      <c r="L280" s="2">
        <v>0.76228138362145847</v>
      </c>
      <c r="M280" s="2">
        <v>0.2018799800611992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4.6841087797044878E-4</v>
      </c>
      <c r="X280" s="2">
        <f t="shared" si="57"/>
        <v>2.5416284412890754E-3</v>
      </c>
      <c r="Y280" s="2">
        <f t="shared" si="50"/>
        <v>6.2535253841887216E-7</v>
      </c>
      <c r="Z280" s="2">
        <v>1.2926830684712596E-2</v>
      </c>
      <c r="AA280" s="2">
        <f t="shared" si="51"/>
        <v>3.180569689523932E-6</v>
      </c>
      <c r="AB280" s="2">
        <v>758.58794279690687</v>
      </c>
      <c r="AC280" s="2">
        <f t="shared" si="58"/>
        <v>0.18664604469148727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8.3119036080446154E-3</v>
      </c>
      <c r="J281" s="2">
        <v>2.253704590437923E-3</v>
      </c>
      <c r="K281" s="2">
        <v>2.4739712161329079E-2</v>
      </c>
      <c r="L281" s="2">
        <v>0.76274309393586837</v>
      </c>
      <c r="M281" s="2">
        <v>0.2019515857043222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4.6171031440989108E-4</v>
      </c>
      <c r="X281" s="2">
        <f t="shared" si="57"/>
        <v>2.5052707397088549E-3</v>
      </c>
      <c r="Y281" s="2">
        <f t="shared" si="50"/>
        <v>5.9818936421170456E-7</v>
      </c>
      <c r="Z281" s="2">
        <v>1.2741208524106675E-2</v>
      </c>
      <c r="AA281" s="2">
        <f t="shared" si="51"/>
        <v>3.04224821114937E-6</v>
      </c>
      <c r="AB281" s="2">
        <v>747.64872577074811</v>
      </c>
      <c r="AC281" s="2">
        <f t="shared" si="58"/>
        <v>0.17851783794611734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8.1763564615891186E-3</v>
      </c>
      <c r="J282" s="2">
        <v>2.2169520917814352E-3</v>
      </c>
      <c r="K282" s="2">
        <v>2.4386371451459474E-2</v>
      </c>
      <c r="L282" s="2">
        <v>0.76319819421372082</v>
      </c>
      <c r="M282" s="2">
        <v>0.20202212578145132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4.5510027785244933E-4</v>
      </c>
      <c r="X282" s="2">
        <f t="shared" si="57"/>
        <v>2.4694042436420953E-3</v>
      </c>
      <c r="Y282" s="2">
        <f t="shared" si="50"/>
        <v>5.7219937171871661E-7</v>
      </c>
      <c r="Z282" s="2">
        <v>1.2558110250772286E-2</v>
      </c>
      <c r="AA282" s="2">
        <f t="shared" si="51"/>
        <v>2.9099094706616807E-6</v>
      </c>
      <c r="AB282" s="2">
        <v>736.859299124328</v>
      </c>
      <c r="AC282" s="2">
        <f t="shared" si="58"/>
        <v>0.17074176052365433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8.0430197629177431E-3</v>
      </c>
      <c r="J283" s="2">
        <v>2.180798937938472E-3</v>
      </c>
      <c r="K283" s="2">
        <v>2.4037791790467174E-2</v>
      </c>
      <c r="L283" s="2">
        <v>0.76364677388022806</v>
      </c>
      <c r="M283" s="2">
        <v>0.20209161562845068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4.4857966650724279E-4</v>
      </c>
      <c r="X283" s="2">
        <f t="shared" si="57"/>
        <v>2.434022974698519E-3</v>
      </c>
      <c r="Y283" s="2">
        <f t="shared" si="50"/>
        <v>5.473322333102963E-7</v>
      </c>
      <c r="Z283" s="2">
        <v>1.2377504759394734E-2</v>
      </c>
      <c r="AA283" s="2">
        <f t="shared" si="51"/>
        <v>2.7832963752560519E-6</v>
      </c>
      <c r="AB283" s="2">
        <v>726.2177916038703</v>
      </c>
      <c r="AC283" s="2">
        <f t="shared" si="58"/>
        <v>0.16330265156903473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7.9118574649462512E-3</v>
      </c>
      <c r="J284" s="2">
        <v>2.1452353550373612E-3</v>
      </c>
      <c r="K284" s="2">
        <v>2.3693915538850096E-2</v>
      </c>
      <c r="L284" s="2">
        <v>0.76408892126929673</v>
      </c>
      <c r="M284" s="2">
        <v>0.20216007037187164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4.4214738906867002E-4</v>
      </c>
      <c r="X284" s="2">
        <f t="shared" si="57"/>
        <v>2.3991210113816679E-3</v>
      </c>
      <c r="Y284" s="2">
        <f t="shared" si="50"/>
        <v>5.2353976273055414E-7</v>
      </c>
      <c r="Z284" s="2">
        <v>1.2199361251048825E-2</v>
      </c>
      <c r="AA284" s="2">
        <f t="shared" si="51"/>
        <v>2.6621627940143767E-6</v>
      </c>
      <c r="AB284" s="2">
        <v>715.72235105333039</v>
      </c>
      <c r="AC284" s="2">
        <f t="shared" si="58"/>
        <v>0.15618599815255579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7.7828341084316081E-3</v>
      </c>
      <c r="J285" s="2">
        <v>2.1102517285947579E-3</v>
      </c>
      <c r="K285" s="2">
        <v>2.3354685597432541E-2</v>
      </c>
      <c r="L285" s="2">
        <v>0.76452472363399171</v>
      </c>
      <c r="M285" s="2">
        <v>0.20222750493155142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4.3580236469498157E-4</v>
      </c>
      <c r="X285" s="2">
        <f t="shared" si="57"/>
        <v>2.3646924889726383E-3</v>
      </c>
      <c r="Y285" s="2">
        <f t="shared" si="50"/>
        <v>5.0077582489611862E-7</v>
      </c>
      <c r="Z285" s="2">
        <v>1.2023649232215635E-2</v>
      </c>
      <c r="AA285" s="2">
        <f t="shared" si="51"/>
        <v>2.5462730949597223E-6</v>
      </c>
      <c r="AB285" s="2">
        <v>705.37114433108525</v>
      </c>
      <c r="AC285" s="2">
        <f t="shared" si="58"/>
        <v>0.14937790782842278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7.6559148123857062E-3</v>
      </c>
      <c r="J286" s="2">
        <v>2.0758386009164052E-3</v>
      </c>
      <c r="K286" s="2">
        <v>2.3020045406538483E-2</v>
      </c>
      <c r="L286" s="2">
        <v>0.76495426715697579</v>
      </c>
      <c r="M286" s="2">
        <v>0.20229393402318566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4.2954352298407716E-4</v>
      </c>
      <c r="X286" s="2">
        <f t="shared" si="57"/>
        <v>2.3307315993987528E-3</v>
      </c>
      <c r="Y286" s="2">
        <f t="shared" si="50"/>
        <v>4.7899624944675444E-7</v>
      </c>
      <c r="Z286" s="2">
        <v>1.1850338513735141E-2</v>
      </c>
      <c r="AA286" s="2">
        <f t="shared" si="51"/>
        <v>2.4354017014305025E-6</v>
      </c>
      <c r="AB286" s="2">
        <v>695.16235722342776</v>
      </c>
      <c r="AC286" s="2">
        <f t="shared" si="58"/>
        <v>0.14286508234259321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7.5310652646454167E-3</v>
      </c>
      <c r="J287" s="2">
        <v>2.0419866685402808E-3</v>
      </c>
      <c r="K287" s="2">
        <v>2.2689938945018806E-2</v>
      </c>
      <c r="L287" s="2">
        <v>0.76537763696092265</v>
      </c>
      <c r="M287" s="2">
        <v>0.20235937216087493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4.233698039468603E-4</v>
      </c>
      <c r="X287" s="2">
        <f t="shared" si="57"/>
        <v>2.2972325910889844E-3</v>
      </c>
      <c r="Y287" s="2">
        <f t="shared" si="50"/>
        <v>4.5815874789452198E-7</v>
      </c>
      <c r="Z287" s="2">
        <v>1.1679399209697339E-2</v>
      </c>
      <c r="AA287" s="2">
        <f t="shared" si="51"/>
        <v>2.3293326669802276E-6</v>
      </c>
      <c r="AB287" s="2">
        <v>685.09419435500217</v>
      </c>
      <c r="AC287" s="2">
        <f t="shared" si="58"/>
        <v>0.1366347924424583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7.408251712596424E-3</v>
      </c>
      <c r="J288" s="2">
        <v>2.0086867797214406E-3</v>
      </c>
      <c r="K288" s="2">
        <v>2.2364310729138064E-2</v>
      </c>
      <c r="L288" s="2">
        <v>0.7657949171189008</v>
      </c>
      <c r="M288" s="2">
        <v>0.20242383365964539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4.1728015797815043E-4</v>
      </c>
      <c r="X288" s="2">
        <f t="shared" si="57"/>
        <v>2.2641897688161186E-3</v>
      </c>
      <c r="Y288" s="2">
        <f t="shared" si="50"/>
        <v>4.3822283422393394E-7</v>
      </c>
      <c r="Z288" s="2">
        <v>1.151080173627444E-2</v>
      </c>
      <c r="AA288" s="2">
        <f t="shared" si="51"/>
        <v>2.2278592680407198E-6</v>
      </c>
      <c r="AB288" s="2">
        <v>675.16487909632315</v>
      </c>
      <c r="AC288" s="2">
        <f t="shared" si="58"/>
        <v>0.13067485374282647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7.2874409540483317E-3</v>
      </c>
      <c r="J289" s="2">
        <v>1.9759299319578785E-3</v>
      </c>
      <c r="K289" s="2">
        <v>2.204310581132617E-2</v>
      </c>
      <c r="L289" s="2">
        <v>0.76620619066472606</v>
      </c>
      <c r="M289" s="2">
        <v>0.20248733263794366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4.1127354582526365E-4</v>
      </c>
      <c r="X289" s="2">
        <f t="shared" si="57"/>
        <v>2.2315974935262764E-3</v>
      </c>
      <c r="Y289" s="2">
        <f t="shared" si="50"/>
        <v>4.1914974880164821E-7</v>
      </c>
      <c r="Z289" s="2">
        <v>1.1344516810496636E-2</v>
      </c>
      <c r="AA289" s="2">
        <f t="shared" si="51"/>
        <v>2.1307836136175295E-6</v>
      </c>
      <c r="AB289" s="2">
        <v>665.37265346851336</v>
      </c>
      <c r="AC289" s="2">
        <f t="shared" si="58"/>
        <v>0.12497360360452908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7.1686003282585729E-3</v>
      </c>
      <c r="J290" s="2">
        <v>1.9437072695567318E-3</v>
      </c>
      <c r="K290" s="2">
        <v>2.172626977880027E-2</v>
      </c>
      <c r="L290" s="2">
        <v>0.76661153960328055</v>
      </c>
      <c r="M290" s="2">
        <v>0.20254988302010604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4.0534893855448395E-4</v>
      </c>
      <c r="X290" s="2">
        <f t="shared" si="57"/>
        <v>2.1994501821569795E-3</v>
      </c>
      <c r="Y290" s="2">
        <f t="shared" si="50"/>
        <v>4.0090238545999788E-7</v>
      </c>
      <c r="Z290" s="2">
        <v>1.1180515448973857E-2</v>
      </c>
      <c r="AA290" s="2">
        <f t="shared" si="51"/>
        <v>2.0379162713156954E-6</v>
      </c>
      <c r="AB290" s="2">
        <v>655.71577804538913</v>
      </c>
      <c r="AC290" s="2">
        <f t="shared" si="58"/>
        <v>0.11951987898373451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7.0516977071026976E-3</v>
      </c>
      <c r="J291" s="2">
        <v>1.9120100812401795E-3</v>
      </c>
      <c r="K291" s="2">
        <v>2.1413748752061961E-2</v>
      </c>
      <c r="L291" s="2">
        <v>0.7670110449207953</v>
      </c>
      <c r="M291" s="2">
        <v>0.20261149853880206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3.9950531751475893E-4</v>
      </c>
      <c r="X291" s="2">
        <f t="shared" si="57"/>
        <v>2.1677423074401643E-3</v>
      </c>
      <c r="Y291" s="2">
        <f t="shared" si="50"/>
        <v>3.8344522162324407E-7</v>
      </c>
      <c r="Z291" s="2">
        <v>1.1018768966565904E-2</v>
      </c>
      <c r="AA291" s="2">
        <f t="shared" si="51"/>
        <v>1.9490759090223696E-6</v>
      </c>
      <c r="AB291" s="2">
        <v>646.19253185302341</v>
      </c>
      <c r="AC291" s="2">
        <f t="shared" si="58"/>
        <v>0.11430299521176235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6.936701486388655E-3</v>
      </c>
      <c r="J292" s="2">
        <v>1.880829797790379E-3</v>
      </c>
      <c r="K292" s="2">
        <v>2.1105489383274736E-2</v>
      </c>
      <c r="L292" s="2">
        <v>0.76740478659509559</v>
      </c>
      <c r="M292" s="2">
        <v>0.20267219273745282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3.9374167430028528E-4</v>
      </c>
      <c r="X292" s="2">
        <f t="shared" si="57"/>
        <v>2.1364683976991673E-3</v>
      </c>
      <c r="Y292" s="2">
        <f t="shared" si="50"/>
        <v>3.6674425135305697E-7</v>
      </c>
      <c r="Z292" s="2">
        <v>1.0859248975003193E-2</v>
      </c>
      <c r="AA292" s="2">
        <f t="shared" si="51"/>
        <v>1.8640889516001986E-6</v>
      </c>
      <c r="AB292" s="2">
        <v>636.8012122669063</v>
      </c>
      <c r="AC292" s="2">
        <f t="shared" si="58"/>
        <v>0.10931272566683221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6.823580577312716E-3</v>
      </c>
      <c r="J293" s="2">
        <v>1.8501579897328103E-3</v>
      </c>
      <c r="K293" s="2">
        <v>2.0801438854526615E-2</v>
      </c>
      <c r="L293" s="2">
        <v>0.76779284360580624</v>
      </c>
      <c r="M293" s="2">
        <v>0.20273197897262379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3.880570107106518E-4</v>
      </c>
      <c r="X293" s="2">
        <f t="shared" si="57"/>
        <v>2.105623036632458E-3</v>
      </c>
      <c r="Y293" s="2">
        <f t="shared" si="50"/>
        <v>3.507669211916616E-7</v>
      </c>
      <c r="Z293" s="2">
        <v>1.0701927381460414E-2</v>
      </c>
      <c r="AA293" s="2">
        <f t="shared" si="51"/>
        <v>1.7827892519713443E-6</v>
      </c>
      <c r="AB293" s="2">
        <v>627.54013490682837</v>
      </c>
      <c r="AC293" s="2">
        <f t="shared" si="58"/>
        <v>0.10453928230074297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6.7123043980547277E-3</v>
      </c>
      <c r="J294" s="2">
        <v>1.8199863650573988E-3</v>
      </c>
      <c r="K294" s="2">
        <v>2.050154487598254E-2</v>
      </c>
      <c r="L294" s="2">
        <v>0.76817529394451478</v>
      </c>
      <c r="M294" s="2">
        <v>0.20279087041639268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3.8245033870853984E-4</v>
      </c>
      <c r="X294" s="2">
        <f t="shared" si="57"/>
        <v>2.0752008630841186E-3</v>
      </c>
      <c r="Y294" s="2">
        <f t="shared" si="50"/>
        <v>3.3548206868746604E-7</v>
      </c>
      <c r="Z294" s="2">
        <v>1.0546776387085188E-2</v>
      </c>
      <c r="AA294" s="2">
        <f t="shared" si="51"/>
        <v>1.7050177759973465E-6</v>
      </c>
      <c r="AB294" s="2">
        <v>618.40763352959641</v>
      </c>
      <c r="AC294" s="2">
        <f t="shared" si="58"/>
        <v>9.9973296984996379E-2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6.6028428655104344E-3</v>
      </c>
      <c r="J295" s="2">
        <v>1.7903067669768002E-3</v>
      </c>
      <c r="K295" s="2">
        <v>2.0205755683931188E-2</v>
      </c>
      <c r="L295" s="2">
        <v>0.76855221462489165</v>
      </c>
      <c r="M295" s="2">
        <v>0.202848880058692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3.7692068037686877E-4</v>
      </c>
      <c r="X295" s="2">
        <f t="shared" si="57"/>
        <v>2.045196570811314E-3</v>
      </c>
      <c r="Y295" s="2">
        <f t="shared" si="50"/>
        <v>3.2085986349423087E-7</v>
      </c>
      <c r="Z295" s="2">
        <v>1.0393768485483873E-2</v>
      </c>
      <c r="AA295" s="2">
        <f t="shared" si="51"/>
        <v>1.6306223005840693E-6</v>
      </c>
      <c r="AB295" s="2">
        <v>609.4020599196997</v>
      </c>
      <c r="AC295" s="2">
        <f t="shared" si="58"/>
        <v>9.5605803642322573E-2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6.4951663871586213E-3</v>
      </c>
      <c r="J296" s="2">
        <v>1.7611111717212434E-3</v>
      </c>
      <c r="K296" s="2">
        <v>1.9914020038730572E-2</v>
      </c>
      <c r="L296" s="2">
        <v>0.76892368169276459</v>
      </c>
      <c r="M296" s="2">
        <v>0.20290602070962702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3.714670678729437E-4</v>
      </c>
      <c r="X296" s="2">
        <f t="shared" si="57"/>
        <v>2.0156049082354932E-3</v>
      </c>
      <c r="Y296" s="2">
        <f t="shared" si="50"/>
        <v>3.068717509353628E-7</v>
      </c>
      <c r="Z296" s="2">
        <v>1.0242876461166509E-2</v>
      </c>
      <c r="AA296" s="2">
        <f t="shared" si="51"/>
        <v>1.5594571244641651E-6</v>
      </c>
      <c r="AB296" s="2">
        <v>600.52178377803443</v>
      </c>
      <c r="AC296" s="2">
        <f t="shared" si="58"/>
        <v>9.1428221130954931E-2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6.3892458530608823E-3</v>
      </c>
      <c r="J297" s="2">
        <v>1.7323916863693351E-3</v>
      </c>
      <c r="K297" s="2">
        <v>1.9626287222656785E-2</v>
      </c>
      <c r="L297" s="2">
        <v>0.76928977023614642</v>
      </c>
      <c r="M297" s="2">
        <v>0.20296230500176865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3.6608854338182617E-4</v>
      </c>
      <c r="X297" s="2">
        <f t="shared" si="57"/>
        <v>1.986420678189374E-3</v>
      </c>
      <c r="Y297" s="2">
        <f t="shared" si="50"/>
        <v>2.9349039793348417E-7</v>
      </c>
      <c r="Z297" s="2">
        <v>1.0094073387952932E-2</v>
      </c>
      <c r="AA297" s="2">
        <f t="shared" si="51"/>
        <v>1.491382791131854E-6</v>
      </c>
      <c r="AB297" s="2">
        <v>591.76519260879036</v>
      </c>
      <c r="AC297" s="2">
        <f t="shared" si="58"/>
        <v>8.7432336850342324E-2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6.2850526279918583E-3</v>
      </c>
      <c r="J298" s="2">
        <v>1.7041405467142362E-3</v>
      </c>
      <c r="K298" s="2">
        <v>1.9342507037660047E-2</v>
      </c>
      <c r="L298" s="2">
        <v>0.7696505543952139</v>
      </c>
      <c r="M298" s="2">
        <v>0.20301774539242204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3.6078415906748429E-4</v>
      </c>
      <c r="X298" s="2">
        <f t="shared" si="57"/>
        <v>1.9576387376518838E-3</v>
      </c>
      <c r="Y298" s="2">
        <f t="shared" si="50"/>
        <v>2.806896412062579E-7</v>
      </c>
      <c r="Z298" s="2">
        <v>9.9473326273419212E-3</v>
      </c>
      <c r="AA298" s="2">
        <f t="shared" si="51"/>
        <v>1.4262658234261059E-6</v>
      </c>
      <c r="AB298" s="2">
        <v>583.13069160460702</v>
      </c>
      <c r="AC298" s="2">
        <f t="shared" si="58"/>
        <v>8.3610291038264214E-2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6.1825585436978119E-3</v>
      </c>
      <c r="J299" s="2">
        <v>1.6763501151646374E-3</v>
      </c>
      <c r="K299" s="2">
        <v>1.9062629803032125E-2</v>
      </c>
      <c r="L299" s="2">
        <v>0.77000610737223707</v>
      </c>
      <c r="M299" s="2">
        <v>0.20307235416587038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3.5555297702316579E-4</v>
      </c>
      <c r="X299" s="2">
        <f t="shared" si="57"/>
        <v>1.9292539974788783E-3</v>
      </c>
      <c r="Y299" s="2">
        <f t="shared" si="50"/>
        <v>2.684444376358862E-7</v>
      </c>
      <c r="Z299" s="2">
        <v>9.8026278268452584E-3</v>
      </c>
      <c r="AA299" s="2">
        <f t="shared" si="51"/>
        <v>1.3639784692788614E-6</v>
      </c>
      <c r="AB299" s="2">
        <v>574.61670353009401</v>
      </c>
      <c r="AC299" s="2">
        <f t="shared" si="58"/>
        <v>7.9954561730543522E-2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6.0817358912814371E-3</v>
      </c>
      <c r="J300" s="2">
        <v>1.6490128786799659E-3</v>
      </c>
      <c r="K300" s="2">
        <v>1.8786606352989066E-2</v>
      </c>
      <c r="L300" s="2">
        <v>0.77035650144145684</v>
      </c>
      <c r="M300" s="2">
        <v>0.20312614343559468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3.5039406921977267E-4</v>
      </c>
      <c r="X300" s="2">
        <f t="shared" si="57"/>
        <v>1.9012614221230188E-3</v>
      </c>
      <c r="Y300" s="2">
        <f t="shared" si="50"/>
        <v>2.5673081672131679E-7</v>
      </c>
      <c r="Z300" s="2">
        <v>9.6599329182885246E-3</v>
      </c>
      <c r="AA300" s="2">
        <f t="shared" si="51"/>
        <v>1.3043984581647289E-6</v>
      </c>
      <c r="AB300" s="2">
        <v>566.22166860381617</v>
      </c>
      <c r="AC300" s="2">
        <f t="shared" si="58"/>
        <v>7.6457950355739518E-2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5.9825574137108688E-3</v>
      </c>
      <c r="J301" s="2">
        <v>1.6221214467392606E-3</v>
      </c>
      <c r="K301" s="2">
        <v>1.8514388034173098E-2</v>
      </c>
      <c r="L301" s="2">
        <v>0.77070180795890963</v>
      </c>
      <c r="M301" s="2">
        <v>0.20317912514646913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3.4530651745279251E-4</v>
      </c>
      <c r="X301" s="2">
        <f t="shared" si="57"/>
        <v>1.8736560293458188E-3</v>
      </c>
      <c r="Y301" s="2">
        <f t="shared" si="50"/>
        <v>2.4552583502732669E-7</v>
      </c>
      <c r="Z301" s="2">
        <v>9.5192221160803562E-3</v>
      </c>
      <c r="AA301" s="2">
        <f t="shared" si="51"/>
        <v>1.2474087678074276E-6</v>
      </c>
      <c r="AB301" s="2">
        <v>557.944044378836</v>
      </c>
      <c r="AC301" s="2">
        <f t="shared" si="58"/>
        <v>7.3113567938330196E-2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5.8849962984508404E-3</v>
      </c>
      <c r="J302" s="2">
        <v>1.5956685493431736E-3</v>
      </c>
      <c r="K302" s="2">
        <v>1.8245926703077391E-2</v>
      </c>
      <c r="L302" s="2">
        <v>0.77104209737219798</v>
      </c>
      <c r="M302" s="2">
        <v>0.2032313110769326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3.4028941328834161E-4</v>
      </c>
      <c r="X302" s="2">
        <f t="shared" si="57"/>
        <v>1.8464328899248706E-3</v>
      </c>
      <c r="Y302" s="2">
        <f t="shared" si="50"/>
        <v>2.3480753254807991E-7</v>
      </c>
      <c r="Z302" s="2">
        <v>9.3804699154518625E-3</v>
      </c>
      <c r="AA302" s="2">
        <f t="shared" si="51"/>
        <v>1.1928974007164534E-6</v>
      </c>
      <c r="AB302" s="2">
        <v>549.78230562190254</v>
      </c>
      <c r="AC302" s="2">
        <f t="shared" si="58"/>
        <v>6.9914821884983838E-2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5.7890261702140148E-3</v>
      </c>
      <c r="J303" s="2">
        <v>1.5696470350485521E-3</v>
      </c>
      <c r="K303" s="2">
        <v>1.798117472339732E-2</v>
      </c>
      <c r="L303" s="2">
        <v>0.77137743923020585</v>
      </c>
      <c r="M303" s="2">
        <v>0.20328271284113622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3.3534185800787597E-4</v>
      </c>
      <c r="X303" s="2">
        <f t="shared" si="57"/>
        <v>1.8195871273538426E-3</v>
      </c>
      <c r="Y303" s="2">
        <f t="shared" si="50"/>
        <v>2.2455489090538178E-7</v>
      </c>
      <c r="Z303" s="2">
        <v>9.2436510906678728E-3</v>
      </c>
      <c r="AA303" s="2">
        <f t="shared" si="51"/>
        <v>1.1407571701449441E-6</v>
      </c>
      <c r="AB303" s="2">
        <v>541.73494419137842</v>
      </c>
      <c r="AC303" s="2">
        <f t="shared" si="58"/>
        <v>6.6855403329566299E-2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5.6946210838305237E-3</v>
      </c>
      <c r="J304" s="2">
        <v>1.544049869035072E-3</v>
      </c>
      <c r="K304" s="2">
        <v>1.7720084963311709E-2</v>
      </c>
      <c r="L304" s="2">
        <v>0.77170790219275742</v>
      </c>
      <c r="M304" s="2">
        <v>0.20333334189106725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3.3046296255156982E-4</v>
      </c>
      <c r="X304" s="2">
        <f t="shared" si="57"/>
        <v>1.7931139175352481E-3</v>
      </c>
      <c r="Y304" s="2">
        <f t="shared" si="50"/>
        <v>2.1474779330545964E-7</v>
      </c>
      <c r="Z304" s="2">
        <v>9.108740693211579E-3</v>
      </c>
      <c r="AA304" s="2">
        <f t="shared" si="51"/>
        <v>1.0908854950764041E-6</v>
      </c>
      <c r="AB304" s="2">
        <v>533.80046891398513</v>
      </c>
      <c r="AC304" s="2">
        <f t="shared" si="58"/>
        <v>6.392927501352938E-2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5.6017555172337852E-3</v>
      </c>
      <c r="J305" s="2">
        <v>1.5188701312034004E-3</v>
      </c>
      <c r="K305" s="2">
        <v>1.7462610792697484E-2</v>
      </c>
      <c r="L305" s="2">
        <v>0.77203355404021778</v>
      </c>
      <c r="M305" s="2">
        <v>0.20338320951864947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3.2565184746036202E-4</v>
      </c>
      <c r="X305" s="2">
        <f t="shared" si="57"/>
        <v>1.7670084884659851E-3</v>
      </c>
      <c r="Y305" s="2">
        <f t="shared" si="50"/>
        <v>2.0536698618121213E-7</v>
      </c>
      <c r="Z305" s="2">
        <v>8.9757140499441539E-3</v>
      </c>
      <c r="AA305" s="2">
        <f t="shared" si="51"/>
        <v>1.0431842038640418E-6</v>
      </c>
      <c r="AB305" s="2">
        <v>525.97740546045497</v>
      </c>
      <c r="AC305" s="2">
        <f t="shared" si="58"/>
        <v>6.1130659679287908E-2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5.5104043645607089E-3</v>
      </c>
      <c r="J306" s="2">
        <v>1.4941010143043726E-3</v>
      </c>
      <c r="K306" s="2">
        <v>1.7208706080281012E-2</v>
      </c>
      <c r="L306" s="2">
        <v>0.77235446168303568</v>
      </c>
      <c r="M306" s="2">
        <v>0.20343232685782012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3.2090764281789141E-4</v>
      </c>
      <c r="X306" s="2">
        <f t="shared" si="57"/>
        <v>1.7412661199222733E-3</v>
      </c>
      <c r="Y306" s="2">
        <f t="shared" si="50"/>
        <v>1.963940424506224E-7</v>
      </c>
      <c r="Z306" s="2">
        <v>8.844546761240803E-3</v>
      </c>
      <c r="AA306" s="2">
        <f t="shared" si="51"/>
        <v>9.9755934616196297E-7</v>
      </c>
      <c r="AB306" s="2">
        <v>518.26429622016406</v>
      </c>
      <c r="AC306" s="2">
        <f t="shared" si="58"/>
        <v>5.8454028955119329E-2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5.4205429293644174E-3</v>
      </c>
      <c r="J307" s="2">
        <v>1.4697358220986771E-3</v>
      </c>
      <c r="K307" s="2">
        <v>1.6958325190729345E-2</v>
      </c>
      <c r="L307" s="2">
        <v>0.77267069117122578</v>
      </c>
      <c r="M307" s="2">
        <v>0.20348070488658362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3.1622948819010066E-4</v>
      </c>
      <c r="X307" s="2">
        <f t="shared" si="57"/>
        <v>1.7158821431319407E-3</v>
      </c>
      <c r="Y307" s="2">
        <f t="shared" si="50"/>
        <v>1.8781132632265905E-7</v>
      </c>
      <c r="Z307" s="2">
        <v>8.7152146991047504E-3</v>
      </c>
      <c r="AA307" s="2">
        <f t="shared" si="51"/>
        <v>9.5392101280218051E-7</v>
      </c>
      <c r="AB307" s="2">
        <v>510.65970017482806</v>
      </c>
      <c r="AC307" s="2">
        <f t="shared" si="58"/>
        <v>5.5894092710999883E-2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5.3321469179376541E-3</v>
      </c>
      <c r="J308" s="2">
        <v>1.4457679675465517E-3</v>
      </c>
      <c r="K308" s="2">
        <v>1.6711422981684512E-2</v>
      </c>
      <c r="L308" s="2">
        <v>0.77298230770379073</v>
      </c>
      <c r="M308" s="2">
        <v>0.20352835442904235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3.1161653256495114E-4</v>
      </c>
      <c r="X308" s="2">
        <f t="shared" si="57"/>
        <v>1.6908519404473137E-3</v>
      </c>
      <c r="Y308" s="2">
        <f t="shared" si="50"/>
        <v>1.7960195958778068E-7</v>
      </c>
      <c r="Z308" s="2">
        <v>8.5876940052605471E-3</v>
      </c>
      <c r="AA308" s="2">
        <f t="shared" si="51"/>
        <v>9.1218316328572162E-7</v>
      </c>
      <c r="AB308" s="2">
        <v>503.16219277133297</v>
      </c>
      <c r="AC308" s="2">
        <f t="shared" si="58"/>
        <v>5.3445788865646639E-2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5.2451924327450682E-3</v>
      </c>
      <c r="J309" s="2">
        <v>1.4221909710270021E-3</v>
      </c>
      <c r="K309" s="2">
        <v>1.6467954800743777E-2</v>
      </c>
      <c r="L309" s="2">
        <v>0.77328937563808153</v>
      </c>
      <c r="M309" s="2">
        <v>0.20357528615740442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3.0706793429080559E-4</v>
      </c>
      <c r="X309" s="2">
        <f t="shared" si="57"/>
        <v>1.6661709450108753E-3</v>
      </c>
      <c r="Y309" s="2">
        <f t="shared" si="50"/>
        <v>1.7174978933026803E-7</v>
      </c>
      <c r="Z309" s="2">
        <v>8.4619610892280352E-3</v>
      </c>
      <c r="AA309" s="2">
        <f t="shared" si="51"/>
        <v>8.7226346056968017E-7</v>
      </c>
      <c r="AB309" s="2">
        <v>495.77036579377494</v>
      </c>
      <c r="AC309" s="2">
        <f t="shared" si="58"/>
        <v>5.1104273625846353E-2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5.1596559659626033E-3</v>
      </c>
      <c r="J310" s="2">
        <v>1.3989984585860604E-3</v>
      </c>
      <c r="K310" s="2">
        <v>1.6227876482388916E-2</v>
      </c>
      <c r="L310" s="2">
        <v>0.77359195849909546</v>
      </c>
      <c r="M310" s="2">
        <v>0.20362151059396874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3.0258286101392251E-4</v>
      </c>
      <c r="X310" s="2">
        <f t="shared" si="57"/>
        <v>1.6418346404161071E-3</v>
      </c>
      <c r="Y310" s="2">
        <f t="shared" si="50"/>
        <v>1.6423935700338254E-7</v>
      </c>
      <c r="Z310" s="2">
        <v>8.3379926263783665E-3</v>
      </c>
      <c r="AA310" s="2">
        <f t="shared" si="51"/>
        <v>8.3408311284518867E-7</v>
      </c>
      <c r="AB310" s="2">
        <v>488.48282723477786</v>
      </c>
      <c r="AC310" s="2">
        <f t="shared" si="58"/>
        <v>4.8864912139934671E-2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5.0755143931222463E-3</v>
      </c>
      <c r="J311" s="2">
        <v>1.3761841602136099E-3</v>
      </c>
      <c r="K311" s="2">
        <v>1.5991144344867238E-2</v>
      </c>
      <c r="L311" s="2">
        <v>0.77389011898871107</v>
      </c>
      <c r="M311" s="2">
        <v>0.20366703811308765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2.9816048961561759E-4</v>
      </c>
      <c r="X311" s="2">
        <f t="shared" si="57"/>
        <v>1.6178385603665224E-3</v>
      </c>
      <c r="Y311" s="2">
        <f t="shared" si="50"/>
        <v>1.5705586881079108E-7</v>
      </c>
      <c r="Z311" s="2">
        <v>8.215765555973269E-3</v>
      </c>
      <c r="AA311" s="2">
        <f t="shared" si="51"/>
        <v>7.9756672201386263E-7</v>
      </c>
      <c r="AB311" s="2">
        <v>481.29820116615849</v>
      </c>
      <c r="AC311" s="2">
        <f t="shared" si="58"/>
        <v>4.6723269548042422E-2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4.9927449668604115E-3</v>
      </c>
      <c r="J312" s="2">
        <v>1.3537419081483103E-3</v>
      </c>
      <c r="K312" s="2">
        <v>1.575771518702717E-2</v>
      </c>
      <c r="L312" s="2">
        <v>0.77418391899485883</v>
      </c>
      <c r="M312" s="2">
        <v>0.20371187894310708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2.938000061477597E-4</v>
      </c>
      <c r="X312" s="2">
        <f t="shared" si="57"/>
        <v>1.5941782883256634E-3</v>
      </c>
      <c r="Y312" s="2">
        <f t="shared" si="50"/>
        <v>1.501851673389957E-7</v>
      </c>
      <c r="Z312" s="2">
        <v>8.0952570791888671E-3</v>
      </c>
      <c r="AA312" s="2">
        <f t="shared" si="51"/>
        <v>7.6264213858230951E-7</v>
      </c>
      <c r="AB312" s="2">
        <v>474.21512760900282</v>
      </c>
      <c r="AC312" s="2">
        <f t="shared" si="58"/>
        <v>4.4675102412442491E-2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4.9113253107682759E-3</v>
      </c>
      <c r="J313" s="2">
        <v>1.331665635210168E-3</v>
      </c>
      <c r="K313" s="2">
        <v>1.5527546285111033E-2</v>
      </c>
      <c r="L313" s="2">
        <v>0.77447341960062777</v>
      </c>
      <c r="M313" s="2">
        <v>0.20375604316828455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2.8950060576893311E-4</v>
      </c>
      <c r="X313" s="2">
        <f t="shared" si="57"/>
        <v>1.570849457170713E-3</v>
      </c>
      <c r="Y313" s="2">
        <f t="shared" si="50"/>
        <v>1.4361370438973835E-7</v>
      </c>
      <c r="Z313" s="2">
        <v>7.9764446571252111E-3</v>
      </c>
      <c r="AA313" s="2">
        <f t="shared" si="51"/>
        <v>7.2924032270585499E-7</v>
      </c>
      <c r="AB313" s="2">
        <v>467.23226240321833</v>
      </c>
      <c r="AC313" s="2">
        <f t="shared" si="58"/>
        <v>4.2716350512022501E-2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4.8312334133423975E-3</v>
      </c>
      <c r="J314" s="2">
        <v>1.3099493731602947E-3</v>
      </c>
      <c r="K314" s="2">
        <v>1.5300595389507628E-2</v>
      </c>
      <c r="L314" s="2">
        <v>0.77475868109330637</v>
      </c>
      <c r="M314" s="2">
        <v>0.20379954073068512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2.8526149267860124E-4</v>
      </c>
      <c r="X314" s="2">
        <f t="shared" si="57"/>
        <v>1.5478477488352631E-3</v>
      </c>
      <c r="Y314" s="2">
        <f t="shared" si="50"/>
        <v>1.373285149608241E-7</v>
      </c>
      <c r="Z314" s="2">
        <v>7.8593060088027241E-3</v>
      </c>
      <c r="AA314" s="2">
        <f t="shared" si="51"/>
        <v>6.9729521112378473E-7</v>
      </c>
      <c r="AB314" s="2">
        <v>460.34827707662339</v>
      </c>
      <c r="AC314" s="2">
        <f t="shared" si="58"/>
        <v>4.0843128985572505E-2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4.7524476220339885E-3</v>
      </c>
      <c r="J315" s="2">
        <v>1.2885872510874166E-3</v>
      </c>
      <c r="K315" s="2">
        <v>1.5076820721467089E-2</v>
      </c>
      <c r="L315" s="2">
        <v>0.77503976297335775</v>
      </c>
      <c r="M315" s="2">
        <v>0.20384238143205555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2.8108188005138146E-4</v>
      </c>
      <c r="X315" s="2">
        <f t="shared" si="57"/>
        <v>1.5251688939526852E-3</v>
      </c>
      <c r="Y315" s="2">
        <f t="shared" si="50"/>
        <v>1.3131719232841783E-7</v>
      </c>
      <c r="Z315" s="2">
        <v>7.7438191091466291E-3</v>
      </c>
      <c r="AA315" s="2">
        <f t="shared" si="51"/>
        <v>6.667435897390076E-7</v>
      </c>
      <c r="AB315" s="2">
        <v>453.56185871363255</v>
      </c>
      <c r="AC315" s="2">
        <f t="shared" si="58"/>
        <v>3.9051720809210579E-2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4.6749466373952287E-3</v>
      </c>
      <c r="J316" s="2">
        <v>1.2675734938206954E-3</v>
      </c>
      <c r="K316" s="2">
        <v>1.4856180969780483E-2</v>
      </c>
      <c r="L316" s="2">
        <v>0.77531672396332874</v>
      </c>
      <c r="M316" s="2">
        <v>0.2038845749356766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2.7696098997098684E-4</v>
      </c>
      <c r="X316" s="2">
        <f t="shared" si="57"/>
        <v>1.5028086714976938E-3</v>
      </c>
      <c r="Y316" s="2">
        <f t="shared" si="50"/>
        <v>1.2556786418444795E-7</v>
      </c>
      <c r="Z316" s="2">
        <v>7.6299621869605153E-3</v>
      </c>
      <c r="AA316" s="2">
        <f t="shared" si="51"/>
        <v>6.3752497160527713E-7</v>
      </c>
      <c r="AB316" s="2">
        <v>446.87170982359584</v>
      </c>
      <c r="AC316" s="2">
        <f t="shared" si="58"/>
        <v>3.7338569593878893E-2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4.598709507321037E-3</v>
      </c>
      <c r="J317" s="2">
        <v>1.2469024203684326E-3</v>
      </c>
      <c r="K317" s="2">
        <v>1.4638635287426465E-2</v>
      </c>
      <c r="L317" s="2">
        <v>0.77558962201669168</v>
      </c>
      <c r="M317" s="2">
        <v>0.20392613076819413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2.7289805336294659E-4</v>
      </c>
      <c r="X317" s="2">
        <f t="shared" si="57"/>
        <v>1.480762908421284E-3</v>
      </c>
      <c r="Y317" s="2">
        <f t="shared" si="50"/>
        <v>1.2006916978452432E-7</v>
      </c>
      <c r="Z317" s="2">
        <v>7.5177137228900261E-3</v>
      </c>
      <c r="AA317" s="2">
        <f t="shared" si="51"/>
        <v>6.0958148009493768E-7</v>
      </c>
      <c r="AB317" s="2">
        <v>440.27654820884646</v>
      </c>
      <c r="AC317" s="2">
        <f t="shared" si="58"/>
        <v>3.5700272689429317E-2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4.5237156213847468E-3</v>
      </c>
      <c r="J318" s="2">
        <v>1.2265684423822328E-3</v>
      </c>
      <c r="K318" s="2">
        <v>1.4424143288187282E-2</v>
      </c>
      <c r="L318" s="2">
        <v>0.7758585143266189</v>
      </c>
      <c r="M318" s="2">
        <v>0.20396705832142861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2.6889230992721558E-4</v>
      </c>
      <c r="X318" s="2">
        <f t="shared" si="57"/>
        <v>1.4590274792850647E-3</v>
      </c>
      <c r="Y318" s="2">
        <f t="shared" si="50"/>
        <v>1.1481023806454419E-7</v>
      </c>
      <c r="Z318" s="2">
        <v>7.4070524473777415E-3</v>
      </c>
      <c r="AA318" s="2">
        <f t="shared" si="51"/>
        <v>5.8285773702953748E-7</v>
      </c>
      <c r="AB318" s="2">
        <v>433.77510683251131</v>
      </c>
      <c r="AC318" s="2">
        <f t="shared" si="58"/>
        <v>3.4133574582376619E-2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4.4499447052661579E-3</v>
      </c>
      <c r="J319" s="2">
        <v>1.206566062646216E-3</v>
      </c>
      <c r="K319" s="2">
        <v>1.4212665043236332E-2</v>
      </c>
      <c r="L319" s="2">
        <v>0.77612345733468946</v>
      </c>
      <c r="M319" s="2">
        <v>0.2040073668541636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2.649430080705617E-4</v>
      </c>
      <c r="X319" s="2">
        <f t="shared" si="57"/>
        <v>1.4375983058943892E-3</v>
      </c>
      <c r="Y319" s="2">
        <f t="shared" si="50"/>
        <v>1.0978066668529099E-7</v>
      </c>
      <c r="Z319" s="2">
        <v>7.297957338610204E-3</v>
      </c>
      <c r="AA319" s="2">
        <f t="shared" si="51"/>
        <v>5.5730075556467518E-7</v>
      </c>
      <c r="AB319" s="2">
        <v>427.3661336861353</v>
      </c>
      <c r="AC319" s="2">
        <f t="shared" si="58"/>
        <v>3.2635360574935025E-2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4.377376815270442E-3</v>
      </c>
      <c r="J320" s="2">
        <v>1.186889873590865E-3</v>
      </c>
      <c r="K320" s="2">
        <v>1.4004161077699419E-2</v>
      </c>
      <c r="L320" s="2">
        <v>0.77638450673952775</v>
      </c>
      <c r="M320" s="2">
        <v>0.20404706549391327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2.610494048382872E-4</v>
      </c>
      <c r="X320" s="2">
        <f t="shared" si="57"/>
        <v>1.4164713569278704E-3</v>
      </c>
      <c r="Y320" s="2">
        <f t="shared" si="50"/>
        <v>1.0497050196589913E-7</v>
      </c>
      <c r="Z320" s="2">
        <v>7.1904076204580619E-3</v>
      </c>
      <c r="AA320" s="2">
        <f t="shared" si="51"/>
        <v>5.3285983762913755E-7</v>
      </c>
      <c r="AB320" s="2">
        <v>421.04839165716936</v>
      </c>
      <c r="AC320" s="2">
        <f t="shared" si="58"/>
        <v>3.1202650733472049E-2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4.305992332936443E-3</v>
      </c>
      <c r="J321" s="2">
        <v>1.167534555831109E-3</v>
      </c>
      <c r="K321" s="2">
        <v>1.3798592367191741E-2</v>
      </c>
      <c r="L321" s="2">
        <v>0.77664171750537336</v>
      </c>
      <c r="M321" s="2">
        <v>0.20408616323866904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2.5721076584561686E-4</v>
      </c>
      <c r="X321" s="2">
        <f t="shared" si="57"/>
        <v>1.3956426475650882E-3</v>
      </c>
      <c r="Y321" s="2">
        <f t="shared" si="50"/>
        <v>1.0037021966900979E-7</v>
      </c>
      <c r="Z321" s="2">
        <v>7.0843827604102289E-3</v>
      </c>
      <c r="AA321" s="2">
        <f t="shared" si="51"/>
        <v>5.0948647572663051E-7</v>
      </c>
      <c r="AB321" s="2">
        <v>414.8206583963705</v>
      </c>
      <c r="AC321" s="2">
        <f t="shared" si="58"/>
        <v>2.9832594095004699E-2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4.2357719597328983E-3</v>
      </c>
      <c r="J322" s="2">
        <v>1.1484948767282468E-3</v>
      </c>
      <c r="K322" s="2">
        <v>1.359592033433266E-2</v>
      </c>
      <c r="L322" s="2">
        <v>0.77689514387058212</v>
      </c>
      <c r="M322" s="2">
        <v>0.20412466895862577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2.5342636520875317E-4</v>
      </c>
      <c r="X322" s="2">
        <f t="shared" si="57"/>
        <v>1.3751082391124901E-3</v>
      </c>
      <c r="Y322" s="2">
        <f t="shared" si="50"/>
        <v>9.5970706601842001E-8</v>
      </c>
      <c r="Z322" s="2">
        <v>6.9798624675029676E-3</v>
      </c>
      <c r="AA322" s="2">
        <f t="shared" si="51"/>
        <v>4.8713425891642743E-7</v>
      </c>
      <c r="AB322" s="2">
        <v>408.68172618516047</v>
      </c>
      <c r="AC322" s="2">
        <f t="shared" si="58"/>
        <v>2.8522463120840825E-2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4.1666967118411495E-3</v>
      </c>
      <c r="J323" s="2">
        <v>1.129765688975323E-3</v>
      </c>
      <c r="K323" s="2">
        <v>1.3396106845240134E-2</v>
      </c>
      <c r="L323" s="2">
        <v>0.77714483935605783</v>
      </c>
      <c r="M323" s="2">
        <v>0.20416259139788728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2.4969548547570941E-4</v>
      </c>
      <c r="X323" s="2">
        <f t="shared" si="57"/>
        <v>1.3548642386280879E-3</v>
      </c>
      <c r="Y323" s="2">
        <f t="shared" ref="Y323:Y386" si="62">X323*Q323</f>
        <v>9.1763242998923164E-8</v>
      </c>
      <c r="Z323" s="2">
        <v>6.8768266902447285E-3</v>
      </c>
      <c r="AA323" s="2">
        <f t="shared" ref="AA323:AA386" si="63">Z323*Q323</f>
        <v>4.6575878279685618E-7</v>
      </c>
      <c r="AB323" s="2">
        <v>402.63040180298657</v>
      </c>
      <c r="AC323" s="2">
        <f t="shared" si="58"/>
        <v>2.7269648386921103E-2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4.0987479150229392E-3</v>
      </c>
      <c r="J324" s="2">
        <v>1.1113419292055728E-3</v>
      </c>
      <c r="K324" s="2">
        <v>1.3199114206006737E-2</v>
      </c>
      <c r="L324" s="2">
        <v>0.77739085677361464</v>
      </c>
      <c r="M324" s="2">
        <v>0.20419993917615187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2.4601741755680973E-4</v>
      </c>
      <c r="X324" s="2">
        <f t="shared" ref="X324:X387" si="69">W324*V324</f>
        <v>1.3349067985443455E-3</v>
      </c>
      <c r="Y324" s="2">
        <f t="shared" si="62"/>
        <v>8.7739485653559017E-8</v>
      </c>
      <c r="Z324" s="2">
        <v>6.7752556145376118E-3</v>
      </c>
      <c r="AA324" s="2">
        <f t="shared" si="63"/>
        <v>4.4531756332288252E-7</v>
      </c>
      <c r="AB324" s="2">
        <v>396.66550639472928</v>
      </c>
      <c r="AC324" s="2">
        <f t="shared" ref="AC324:AC387" si="70">AB324*S324</f>
        <v>2.6071653500853685E-2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4.0319071995719002E-3</v>
      </c>
      <c r="J325" s="2">
        <v>1.0932186166235588E-3</v>
      </c>
      <c r="K325" s="2">
        <v>1.3004905159159034E-2</v>
      </c>
      <c r="L325" s="2">
        <v>0.77763324823426971</v>
      </c>
      <c r="M325" s="2">
        <v>0.20423672079037758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2.4239146065507811E-4</v>
      </c>
      <c r="X325" s="2">
        <f t="shared" si="69"/>
        <v>1.3152321162904657E-3</v>
      </c>
      <c r="Y325" s="2">
        <f t="shared" si="62"/>
        <v>8.3891451766620604E-8</v>
      </c>
      <c r="Z325" s="2">
        <v>6.6751296615962094E-3</v>
      </c>
      <c r="AA325" s="2">
        <f t="shared" si="63"/>
        <v>4.2576995429608664E-7</v>
      </c>
      <c r="AB325" s="2">
        <v>390.78587533819723</v>
      </c>
      <c r="AC325" s="2">
        <f t="shared" si="70"/>
        <v>2.4926090236052911E-2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3.9661564953473701E-3</v>
      </c>
      <c r="J326" s="2">
        <v>1.0753908516586317E-3</v>
      </c>
      <c r="K326" s="2">
        <v>1.281344288010209E-2</v>
      </c>
      <c r="L326" s="2">
        <v>0.77787206515646612</v>
      </c>
      <c r="M326" s="2">
        <v>0.20427294461642762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2.3881692219640538E-4</v>
      </c>
      <c r="X326" s="2">
        <f t="shared" si="69"/>
        <v>1.2958364339134706E-3</v>
      </c>
      <c r="Y326" s="2">
        <f t="shared" si="62"/>
        <v>8.0211503482400233E-8</v>
      </c>
      <c r="Z326" s="2">
        <v>6.5764294858646237E-3</v>
      </c>
      <c r="AA326" s="2">
        <f t="shared" si="63"/>
        <v>4.0707706837205199E-7</v>
      </c>
      <c r="AB326" s="2">
        <v>384.99035811174997</v>
      </c>
      <c r="AC326" s="2">
        <f t="shared" si="70"/>
        <v>2.3830673873793243E-2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3.9014780268891991E-3</v>
      </c>
      <c r="J327" s="2">
        <v>1.0578538146403492E-3</v>
      </c>
      <c r="K327" s="2">
        <v>1.2624690973550796E-2</v>
      </c>
      <c r="L327" s="2">
        <v>0.77810735827422539</v>
      </c>
      <c r="M327" s="2">
        <v>0.20430861891069613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2.3529311775927209E-4</v>
      </c>
      <c r="X327" s="2">
        <f t="shared" si="69"/>
        <v>1.2767160376968745E-3</v>
      </c>
      <c r="Y327" s="2">
        <f t="shared" si="62"/>
        <v>7.6692333082520596E-8</v>
      </c>
      <c r="Z327" s="2">
        <v>6.479135972932407E-3</v>
      </c>
      <c r="AA327" s="2">
        <f t="shared" si="63"/>
        <v>3.8920170143664341E-7</v>
      </c>
      <c r="AB327" s="2">
        <v>379.27781816208665</v>
      </c>
      <c r="AC327" s="2">
        <f t="shared" si="70"/>
        <v>2.2783218744374077E-2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3.8378543086122182E-3</v>
      </c>
      <c r="J328" s="2">
        <v>1.0406027644954963E-3</v>
      </c>
      <c r="K328" s="2">
        <v>1.2438613469949657E-2</v>
      </c>
      <c r="L328" s="2">
        <v>0.7783391776452302</v>
      </c>
      <c r="M328" s="2">
        <v>0.2043437518117143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2.3181937100480443E-4</v>
      </c>
      <c r="X328" s="2">
        <f t="shared" si="69"/>
        <v>1.2578672577811621E-3</v>
      </c>
      <c r="Y328" s="2">
        <f t="shared" si="62"/>
        <v>7.3326948810422915E-8</v>
      </c>
      <c r="Z328" s="2">
        <v>6.3832302374501274E-3</v>
      </c>
      <c r="AA328" s="2">
        <f t="shared" si="63"/>
        <v>3.7210826020886906E-7</v>
      </c>
      <c r="AB328" s="2">
        <v>373.64713277223825</v>
      </c>
      <c r="AC328" s="2">
        <f t="shared" si="70"/>
        <v>2.1781633958960919E-2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3.7752681400790751E-3</v>
      </c>
      <c r="J329" s="2">
        <v>1.0236330374663533E-3</v>
      </c>
      <c r="K329" s="2">
        <v>1.2255174821882597E-2</v>
      </c>
      <c r="L329" s="2">
        <v>0.77856757265883658</v>
      </c>
      <c r="M329" s="2">
        <v>0.20437835134173721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2.2839501360638614E-4</v>
      </c>
      <c r="X329" s="2">
        <f t="shared" si="69"/>
        <v>1.239286467781858E-3</v>
      </c>
      <c r="Y329" s="2">
        <f t="shared" si="62"/>
        <v>7.0108661299576082E-8</v>
      </c>
      <c r="Z329" s="2">
        <v>6.2886936210452635E-3</v>
      </c>
      <c r="AA329" s="2">
        <f t="shared" si="63"/>
        <v>3.5576269293394226E-7</v>
      </c>
      <c r="AB329" s="2">
        <v>368.09719292979889</v>
      </c>
      <c r="AC329" s="2">
        <f t="shared" si="70"/>
        <v>2.0823919324020695E-2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3.7137026013501612E-3</v>
      </c>
      <c r="J330" s="2">
        <v>1.0069400458498662E-3</v>
      </c>
      <c r="K330" s="2">
        <v>1.2074339900474358E-2</v>
      </c>
      <c r="L330" s="2">
        <v>0.77879259204401596</v>
      </c>
      <c r="M330" s="2">
        <v>0.20441242540831148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2.2501938517938136E-4</v>
      </c>
      <c r="X330" s="2">
        <f t="shared" si="69"/>
        <v>1.2209700844081984E-3</v>
      </c>
      <c r="Y330" s="2">
        <f t="shared" si="62"/>
        <v>6.7031070580113889E-8</v>
      </c>
      <c r="Z330" s="2">
        <v>6.1955076902390936E-3</v>
      </c>
      <c r="AA330" s="2">
        <f t="shared" si="63"/>
        <v>3.4013242303585677E-7</v>
      </c>
      <c r="AB330" s="2">
        <v>362.62690319543009</v>
      </c>
      <c r="AC330" s="2">
        <f t="shared" si="70"/>
        <v>1.9908161430607602E-2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3.6531410484093676E-3</v>
      </c>
      <c r="J331" s="2">
        <v>9.9051927675737833E-4</v>
      </c>
      <c r="K331" s="2">
        <v>1.1896073991784922E-2</v>
      </c>
      <c r="L331" s="2">
        <v>0.77901428387722627</v>
      </c>
      <c r="M331" s="2">
        <v>0.20444598180582385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2.2169183321030239E-4</v>
      </c>
      <c r="X331" s="2">
        <f t="shared" si="69"/>
        <v>1.2029145670787904E-3</v>
      </c>
      <c r="Y331" s="2">
        <f t="shared" si="62"/>
        <v>6.4088053639281313E-8</v>
      </c>
      <c r="Z331" s="2">
        <v>6.1036542343652191E-3</v>
      </c>
      <c r="AA331" s="2">
        <f t="shared" si="63"/>
        <v>3.2518628560427361E-7</v>
      </c>
      <c r="AB331" s="2">
        <v>357.23518157167194</v>
      </c>
      <c r="AC331" s="2">
        <f t="shared" si="70"/>
        <v>1.9032529911082313E-2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3.5935671086644357E-3</v>
      </c>
      <c r="J332" s="2">
        <v>9.7436629089458745E-4</v>
      </c>
      <c r="K332" s="2">
        <v>1.1720342793198398E-2</v>
      </c>
      <c r="L332" s="2">
        <v>0.77923269559021324</v>
      </c>
      <c r="M332" s="2">
        <v>0.20447902821703107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2.184117129869767E-4</v>
      </c>
      <c r="X332" s="2">
        <f t="shared" si="69"/>
        <v>1.1851164175426946E-3</v>
      </c>
      <c r="Y332" s="2">
        <f t="shared" si="62"/>
        <v>6.127375251275343E-8</v>
      </c>
      <c r="Z332" s="2">
        <v>6.0131152634903436E-3</v>
      </c>
      <c r="AA332" s="2">
        <f t="shared" si="63"/>
        <v>3.1089446659572065E-7</v>
      </c>
      <c r="AB332" s="2">
        <v>351.920959372092</v>
      </c>
      <c r="AC332" s="2">
        <f t="shared" si="70"/>
        <v>1.8195273856156397E-2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3.5349646765206891E-3</v>
      </c>
      <c r="J333" s="2">
        <v>9.5847672136139877E-4</v>
      </c>
      <c r="K333" s="2">
        <v>1.1547112409807759E-2</v>
      </c>
      <c r="L333" s="2">
        <v>0.77944787397774085</v>
      </c>
      <c r="M333" s="2">
        <v>0.20451157221457103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2.1517838752760365E-4</v>
      </c>
      <c r="X333" s="2">
        <f t="shared" si="69"/>
        <v>1.1675721794944802E-3</v>
      </c>
      <c r="Y333" s="2">
        <f t="shared" si="62"/>
        <v>5.8582562883771164E-8</v>
      </c>
      <c r="Z333" s="2">
        <v>5.9238730063379038E-3</v>
      </c>
      <c r="AA333" s="2">
        <f t="shared" si="63"/>
        <v>2.9722844463416355E-7</v>
      </c>
      <c r="AB333" s="2">
        <v>346.68318109080241</v>
      </c>
      <c r="AC333" s="2">
        <f t="shared" si="70"/>
        <v>1.739471838545445E-2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3.477317909026945E-3</v>
      </c>
      <c r="J334" s="2">
        <v>9.4284627247134942E-4</v>
      </c>
      <c r="K334" s="2">
        <v>1.1376349350796743E-2</v>
      </c>
      <c r="L334" s="2">
        <v>0.77965986520525121</v>
      </c>
      <c r="M334" s="2">
        <v>0.20454362126245551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2.1199122751036636E-4</v>
      </c>
      <c r="X334" s="2">
        <f t="shared" si="69"/>
        <v>1.1502784381922965E-3</v>
      </c>
      <c r="Y334" s="2">
        <f t="shared" si="62"/>
        <v>5.6009123169111959E-8</v>
      </c>
      <c r="Z334" s="2">
        <v>5.8359099082151292E-3</v>
      </c>
      <c r="AA334" s="2">
        <f t="shared" si="63"/>
        <v>2.8416093530079614E-7</v>
      </c>
      <c r="AB334" s="2">
        <v>341.52080427237564</v>
      </c>
      <c r="AC334" s="2">
        <f t="shared" si="70"/>
        <v>1.6629261365071261E-2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3.4206112215924307E-3</v>
      </c>
      <c r="J335" s="2">
        <v>9.2747071859028613E-4</v>
      </c>
      <c r="K335" s="2">
        <v>1.1208020525820215E-2</v>
      </c>
      <c r="L335" s="2">
        <v>0.77986871481645426</v>
      </c>
      <c r="M335" s="2">
        <v>0.20457518271754452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2.0884961120304357E-4</v>
      </c>
      <c r="X335" s="2">
        <f t="shared" si="69"/>
        <v>1.1332318200759407E-3</v>
      </c>
      <c r="Y335" s="2">
        <f t="shared" si="62"/>
        <v>5.3548304071131632E-8</v>
      </c>
      <c r="Z335" s="2">
        <v>5.7492086289440735E-3</v>
      </c>
      <c r="AA335" s="2">
        <f t="shared" si="63"/>
        <v>2.7166583780751985E-7</v>
      </c>
      <c r="AB335" s="2">
        <v>336.43279938218575</v>
      </c>
      <c r="AC335" s="2">
        <f t="shared" si="70"/>
        <v>1.5897370265875566E-2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3.3648292837735465E-3</v>
      </c>
      <c r="J336" s="2">
        <v>9.1234590299398043E-4</v>
      </c>
      <c r="K336" s="2">
        <v>1.1042093241384188E-2</v>
      </c>
      <c r="L336" s="2">
        <v>0.78007446774084732</v>
      </c>
      <c r="M336" s="2">
        <v>0.20460626383100269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2.0575292439306558E-4</v>
      </c>
      <c r="X336" s="2">
        <f t="shared" si="69"/>
        <v>1.1164289923873375E-3</v>
      </c>
      <c r="Y336" s="2">
        <f t="shared" si="62"/>
        <v>5.1195198576265042E-8</v>
      </c>
      <c r="Z336" s="2">
        <v>5.663752040797161E-3</v>
      </c>
      <c r="AA336" s="2">
        <f t="shared" si="63"/>
        <v>2.5971818395301797E-7</v>
      </c>
      <c r="AB336" s="2">
        <v>331.418149677202</v>
      </c>
      <c r="AC336" s="2">
        <f t="shared" si="70"/>
        <v>1.5197579156575765E-2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3.3099570151293367E-3</v>
      </c>
      <c r="J337" s="2">
        <v>8.9746773674437329E-4</v>
      </c>
      <c r="K337" s="2">
        <v>1.0878535197226752E-2</v>
      </c>
      <c r="L337" s="2">
        <v>0.78027716830116367</v>
      </c>
      <c r="M337" s="2">
        <v>0.20463687174973763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2.0270056031634898E-4</v>
      </c>
      <c r="X337" s="2">
        <f t="shared" si="69"/>
        <v>1.0998666627843913E-3</v>
      </c>
      <c r="Y337" s="2">
        <f t="shared" si="62"/>
        <v>4.8945112380660499E-8</v>
      </c>
      <c r="Z337" s="2">
        <v>5.5795232264377543E-3</v>
      </c>
      <c r="AA337" s="2">
        <f t="shared" si="63"/>
        <v>2.4829408926455996E-7</v>
      </c>
      <c r="AB337" s="2">
        <v>326.47585107726206</v>
      </c>
      <c r="AC337" s="2">
        <f t="shared" si="70"/>
        <v>1.4528485825813998E-2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3.2559795811445504E-3</v>
      </c>
      <c r="J338" s="2">
        <v>8.8283219758414572E-4</v>
      </c>
      <c r="K338" s="2">
        <v>1.0717314482701008E-2</v>
      </c>
      <c r="L338" s="2">
        <v>0.78047686022075158</v>
      </c>
      <c r="M338" s="2">
        <v>0.20466701351782049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1.9969191958790766E-4</v>
      </c>
      <c r="X338" s="2">
        <f t="shared" si="69"/>
        <v>1.0835415789644772E-3</v>
      </c>
      <c r="Y338" s="2">
        <f t="shared" si="62"/>
        <v>4.6793554725605956E-8</v>
      </c>
      <c r="Z338" s="2">
        <v>5.4965054768662223E-3</v>
      </c>
      <c r="AA338" s="2">
        <f t="shared" si="63"/>
        <v>2.3737070623273655E-7</v>
      </c>
      <c r="AB338" s="2">
        <v>321.60491203684779</v>
      </c>
      <c r="AC338" s="2">
        <f t="shared" si="70"/>
        <v>1.3888749027796462E-2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3.2028823892191818E-3</v>
      </c>
      <c r="J339" s="2">
        <v>8.6843532884931711E-4</v>
      </c>
      <c r="K339" s="2">
        <v>1.0558399573161129E-2</v>
      </c>
      <c r="L339" s="2">
        <v>0.78067358663088304</v>
      </c>
      <c r="M339" s="2">
        <v>0.2046966960778891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1.9672641013146475E-4</v>
      </c>
      <c r="X339" s="2">
        <f t="shared" si="69"/>
        <v>1.0674505282825106E-3</v>
      </c>
      <c r="Y339" s="2">
        <f t="shared" si="62"/>
        <v>4.473622962468011E-8</v>
      </c>
      <c r="Z339" s="2">
        <v>5.4146822893720026E-3</v>
      </c>
      <c r="AA339" s="2">
        <f t="shared" si="63"/>
        <v>2.2692617955023903E-7</v>
      </c>
      <c r="AB339" s="2">
        <v>316.80435341738837</v>
      </c>
      <c r="AC339" s="2">
        <f t="shared" si="70"/>
        <v>1.3277085846200153E-2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3.1506510847234171E-3</v>
      </c>
      <c r="J340" s="2">
        <v>8.5427323839957505E-4</v>
      </c>
      <c r="K340" s="2">
        <v>1.0401759326352627E-2</v>
      </c>
      <c r="L340" s="2">
        <v>0.78086739007799266</v>
      </c>
      <c r="M340" s="2">
        <v>0.2047259262725335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1.938034471096195E-4</v>
      </c>
      <c r="X340" s="2">
        <f t="shared" si="69"/>
        <v>1.0515903373720279E-3</v>
      </c>
      <c r="Y340" s="2">
        <f t="shared" si="62"/>
        <v>4.2769027466402138E-8</v>
      </c>
      <c r="Z340" s="2">
        <v>5.3340373654920826E-3</v>
      </c>
      <c r="AA340" s="2">
        <f t="shared" si="63"/>
        <v>2.1693960326951786E-7</v>
      </c>
      <c r="AB340" s="2">
        <v>312.0732083601132</v>
      </c>
      <c r="AC340" s="2">
        <f t="shared" si="70"/>
        <v>1.2692269171317081E-2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3.0992715471169119E-3</v>
      </c>
      <c r="J341" s="2">
        <v>8.4034209756604942E-4</v>
      </c>
      <c r="K341" s="2">
        <v>1.0247362978807833E-2</v>
      </c>
      <c r="L341" s="2">
        <v>0.78105831253084657</v>
      </c>
      <c r="M341" s="2">
        <v>0.20475471084566446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1.909224528539033E-4</v>
      </c>
      <c r="X341" s="2">
        <f t="shared" si="69"/>
        <v>1.0359578717656661E-3</v>
      </c>
      <c r="Y341" s="2">
        <f t="shared" si="62"/>
        <v>4.0888016976288859E-8</v>
      </c>
      <c r="Z341" s="2">
        <v>5.2545546089763613E-3</v>
      </c>
      <c r="AA341" s="2">
        <f t="shared" si="63"/>
        <v>2.0739097979773937E-7</v>
      </c>
      <c r="AB341" s="2">
        <v>307.41052215947599</v>
      </c>
      <c r="AC341" s="2">
        <f t="shared" si="70"/>
        <v>1.213312528560976E-2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3.0487298861313558E-3</v>
      </c>
      <c r="J342" s="2">
        <v>8.2663814011624671E-4</v>
      </c>
      <c r="K342" s="2">
        <v>1.0095180142247581E-2</v>
      </c>
      <c r="L342" s="2">
        <v>0.78124639538764196</v>
      </c>
      <c r="M342" s="2">
        <v>0.20478305644386471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1.8808285679539072E-4</v>
      </c>
      <c r="X342" s="2">
        <f t="shared" si="69"/>
        <v>1.0205500355186538E-3</v>
      </c>
      <c r="Y342" s="2">
        <f t="shared" si="62"/>
        <v>3.9089437523212666E-8</v>
      </c>
      <c r="Z342" s="2">
        <v>5.1762181237602909E-3</v>
      </c>
      <c r="AA342" s="2">
        <f t="shared" si="63"/>
        <v>1.982611806509027E-7</v>
      </c>
      <c r="AB342" s="2">
        <v>302.8153521371712</v>
      </c>
      <c r="AC342" s="2">
        <f t="shared" si="70"/>
        <v>1.1598531553056068E-2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2.9990124380152904E-3</v>
      </c>
      <c r="J343" s="2">
        <v>8.131576612358623E-4</v>
      </c>
      <c r="K343" s="2">
        <v>9.9451807999900513E-3</v>
      </c>
      <c r="L343" s="2">
        <v>0.78143167948303716</v>
      </c>
      <c r="M343" s="2">
        <v>0.20481096961772344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1.8528409539519952E-4</v>
      </c>
      <c r="X343" s="2">
        <f t="shared" si="69"/>
        <v>1.0053637708316993E-3</v>
      </c>
      <c r="Y343" s="2">
        <f t="shared" si="62"/>
        <v>3.7369691755289618E-8</v>
      </c>
      <c r="Z343" s="2">
        <v>5.099012211945188E-3</v>
      </c>
      <c r="AA343" s="2">
        <f t="shared" si="63"/>
        <v>1.8953190889225661E-7</v>
      </c>
      <c r="AB343" s="2">
        <v>298.28676751676164</v>
      </c>
      <c r="AC343" s="2">
        <f t="shared" si="70"/>
        <v>1.1087414207856052E-2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2.9501057618401627E-3</v>
      </c>
      <c r="J344" s="2">
        <v>7.9989701652719773E-4</v>
      </c>
      <c r="K344" s="2">
        <v>9.7973353033676876E-3</v>
      </c>
      <c r="L344" s="2">
        <v>0.7816142050951127</v>
      </c>
      <c r="M344" s="2">
        <v>0.20483845682315407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1.8252561207554585E-4</v>
      </c>
      <c r="X344" s="2">
        <f t="shared" si="69"/>
        <v>9.9039605767689163E-4</v>
      </c>
      <c r="Y344" s="2">
        <f t="shared" si="62"/>
        <v>3.5725338551437155E-8</v>
      </c>
      <c r="Z344" s="2">
        <v>5.0229213717866289E-3</v>
      </c>
      <c r="AA344" s="2">
        <f t="shared" si="63"/>
        <v>1.8118566318331311E-7</v>
      </c>
      <c r="AB344" s="2">
        <v>293.82384929893794</v>
      </c>
      <c r="AC344" s="2">
        <f t="shared" si="70"/>
        <v>1.0598746238260523E-2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2.9019966358666211E-3</v>
      </c>
      <c r="J345" s="2">
        <v>7.8685262102391143E-4</v>
      </c>
      <c r="K345" s="2">
        <v>9.6516143681530473E-3</v>
      </c>
      <c r="L345" s="2">
        <v>0.78179401195226272</v>
      </c>
      <c r="M345" s="2">
        <v>0.20486552442269546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1.798068571500222E-4</v>
      </c>
      <c r="X345" s="2">
        <f t="shared" si="69"/>
        <v>9.7564391341938451E-4</v>
      </c>
      <c r="Y345" s="2">
        <f t="shared" si="62"/>
        <v>3.4153086274920262E-8</v>
      </c>
      <c r="Z345" s="2">
        <v>4.947930295691262E-3</v>
      </c>
      <c r="AA345" s="2">
        <f t="shared" si="63"/>
        <v>1.7320570337878549E-7</v>
      </c>
      <c r="AB345" s="2">
        <v>289.42569013742508</v>
      </c>
      <c r="AC345" s="2">
        <f t="shared" si="70"/>
        <v>1.0131545361460994E-2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2.8546720539700666E-3</v>
      </c>
      <c r="J346" s="2">
        <v>7.7402094822183595E-4</v>
      </c>
      <c r="K346" s="2">
        <v>9.5079890709944461E-3</v>
      </c>
      <c r="L346" s="2">
        <v>0.78197113924001871</v>
      </c>
      <c r="M346" s="2">
        <v>0.20489217868679668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1.7712728775598485E-4</v>
      </c>
      <c r="X346" s="2">
        <f t="shared" si="69"/>
        <v>9.6110439245052526E-4</v>
      </c>
      <c r="Y346" s="2">
        <f t="shared" si="62"/>
        <v>3.2649786316605533E-8</v>
      </c>
      <c r="Z346" s="2">
        <v>4.8740238682223932E-3</v>
      </c>
      <c r="AA346" s="2">
        <f t="shared" si="63"/>
        <v>1.6557601759965746E-7</v>
      </c>
      <c r="AB346" s="2">
        <v>285.09139421555585</v>
      </c>
      <c r="AC346" s="2">
        <f t="shared" si="70"/>
        <v>9.6848720856514085E-3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2.8081192221244959E-3</v>
      </c>
      <c r="J347" s="2">
        <v>7.613985291256008E-4</v>
      </c>
      <c r="K347" s="2">
        <v>9.3664308458622052E-3</v>
      </c>
      <c r="L347" s="2">
        <v>0.78214562560780376</v>
      </c>
      <c r="M347" s="2">
        <v>0.20491842579508573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1.7448636778505389E-4</v>
      </c>
      <c r="X347" s="2">
        <f t="shared" si="69"/>
        <v>9.4677458581074458E-4</v>
      </c>
      <c r="Y347" s="2">
        <f t="shared" si="62"/>
        <v>3.1212426914825777E-8</v>
      </c>
      <c r="Z347" s="2">
        <v>4.8011871641146977E-3</v>
      </c>
      <c r="AA347" s="2">
        <f t="shared" si="63"/>
        <v>1.5828129072138533E-7</v>
      </c>
      <c r="AB347" s="2">
        <v>280.82007712352595</v>
      </c>
      <c r="AC347" s="2">
        <f t="shared" si="70"/>
        <v>9.2578278555376075E-3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2.7623255549436817E-3</v>
      </c>
      <c r="J348" s="2">
        <v>7.4898195131080261E-4</v>
      </c>
      <c r="K348" s="2">
        <v>9.2269114805062676E-3</v>
      </c>
      <c r="L348" s="2">
        <v>0.78231750917561893</v>
      </c>
      <c r="M348" s="2">
        <v>0.20494427183762207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1.7188356781516756E-4</v>
      </c>
      <c r="X348" s="2">
        <f t="shared" si="69"/>
        <v>9.3265162082087772E-4</v>
      </c>
      <c r="Y348" s="2">
        <f t="shared" si="62"/>
        <v>2.9838127240743462E-8</v>
      </c>
      <c r="Z348" s="2">
        <v>4.7294054462983584E-3</v>
      </c>
      <c r="AA348" s="2">
        <f t="shared" si="63"/>
        <v>1.5130687421688187E-7</v>
      </c>
      <c r="AB348" s="2">
        <v>276.61086573634651</v>
      </c>
      <c r="AC348" s="2">
        <f t="shared" si="70"/>
        <v>8.8495532777275541E-3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2.7172786722787614E-3</v>
      </c>
      <c r="J349" s="2">
        <v>7.3676785800146842E-4</v>
      </c>
      <c r="K349" s="2">
        <v>9.0894031129259371E-3</v>
      </c>
      <c r="L349" s="2">
        <v>0.78248682754066212</v>
      </c>
      <c r="M349" s="2">
        <v>0.2049697228161334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1.6931836504319175E-4</v>
      </c>
      <c r="X349" s="2">
        <f t="shared" si="69"/>
        <v>9.1873266071649986E-4</v>
      </c>
      <c r="Y349" s="2">
        <f t="shared" si="62"/>
        <v>2.8524131737699714E-8</v>
      </c>
      <c r="Z349" s="2">
        <v>4.6586641639329357E-3</v>
      </c>
      <c r="AA349" s="2">
        <f t="shared" si="63"/>
        <v>1.4463875729648069E-7</v>
      </c>
      <c r="AB349" s="2">
        <v>272.46289809250874</v>
      </c>
      <c r="AC349" s="2">
        <f t="shared" si="70"/>
        <v>8.4592264225864539E-3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2.6729663958713094E-3</v>
      </c>
      <c r="J350" s="2">
        <v>7.247529471625635E-4</v>
      </c>
      <c r="K350" s="2">
        <v>8.9538782278524472E-3</v>
      </c>
      <c r="L350" s="2">
        <v>0.78265361778387865</v>
      </c>
      <c r="M350" s="2">
        <v>0.20499478464523677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1.6679024321653024E-4</v>
      </c>
      <c r="X350" s="2">
        <f t="shared" si="69"/>
        <v>9.0501490427683841E-4</v>
      </c>
      <c r="Y350" s="2">
        <f t="shared" si="62"/>
        <v>2.7267804703468602E-8</v>
      </c>
      <c r="Z350" s="2">
        <v>4.5889489504512722E-3</v>
      </c>
      <c r="AA350" s="2">
        <f t="shared" si="63"/>
        <v>1.3826353928953179E-7</v>
      </c>
      <c r="AB350" s="2">
        <v>268.3753232733747</v>
      </c>
      <c r="AC350" s="2">
        <f t="shared" si="70"/>
        <v>8.0860611992861729E-3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2.6293767460609904E-3</v>
      </c>
      <c r="J351" s="2">
        <v>7.1293397060729908E-4</v>
      </c>
      <c r="K351" s="2">
        <v>8.8203096532450519E-3</v>
      </c>
      <c r="L351" s="2">
        <v>0.78281791647644439</v>
      </c>
      <c r="M351" s="2">
        <v>0.20501946315364397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1.6429869256573415E-4</v>
      </c>
      <c r="X351" s="2">
        <f t="shared" si="69"/>
        <v>8.914955854591077E-4</v>
      </c>
      <c r="Y351" s="2">
        <f t="shared" si="62"/>
        <v>2.6066625105416374E-8</v>
      </c>
      <c r="Z351" s="2">
        <v>4.5202456216136954E-3</v>
      </c>
      <c r="AA351" s="2">
        <f t="shared" si="63"/>
        <v>1.3216840321460983E-7</v>
      </c>
      <c r="AB351" s="2">
        <v>264.34730128330756</v>
      </c>
      <c r="AC351" s="2">
        <f t="shared" si="70"/>
        <v>7.7293058009164977E-3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2.5864979385469013E-3</v>
      </c>
      <c r="J352" s="2">
        <v>7.0130773311899636E-4</v>
      </c>
      <c r="K352" s="2">
        <v>8.6886705568012916E-3</v>
      </c>
      <c r="L352" s="2">
        <v>0.78297975968618272</v>
      </c>
      <c r="M352" s="2">
        <v>0.20504376408535177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1.6184320973833266E-4</v>
      </c>
      <c r="X352" s="2">
        <f t="shared" si="69"/>
        <v>8.7817197303946993E-4</v>
      </c>
      <c r="Y352" s="2">
        <f t="shared" si="62"/>
        <v>2.4918181618649472E-8</v>
      </c>
      <c r="Z352" s="2">
        <v>4.4525401735727894E-3</v>
      </c>
      <c r="AA352" s="2">
        <f t="shared" si="63"/>
        <v>1.2634109048756118E-7</v>
      </c>
      <c r="AB352" s="2">
        <v>260.3780029305529</v>
      </c>
      <c r="AC352" s="2">
        <f t="shared" si="70"/>
        <v>7.388241216658765E-3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2.5443183812017297E-3</v>
      </c>
      <c r="J353" s="2">
        <v>6.8987109158727194E-4</v>
      </c>
      <c r="K353" s="2">
        <v>8.5589344424820604E-3</v>
      </c>
      <c r="L353" s="2">
        <v>0.78313918298391372</v>
      </c>
      <c r="M353" s="2">
        <v>0.20506769310081691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1.5942329773099839E-4</v>
      </c>
      <c r="X353" s="2">
        <f t="shared" si="69"/>
        <v>8.6504137024495979E-4</v>
      </c>
      <c r="Y353" s="2">
        <f t="shared" si="62"/>
        <v>2.3820167877186213E-8</v>
      </c>
      <c r="Z353" s="2">
        <v>4.3858187809489857E-3</v>
      </c>
      <c r="AA353" s="2">
        <f t="shared" si="63"/>
        <v>1.2076987671877158E-7</v>
      </c>
      <c r="AB353" s="2">
        <v>256.46660970888479</v>
      </c>
      <c r="AC353" s="2">
        <f t="shared" si="70"/>
        <v>7.062179808150079E-3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2.5028266709378644E-3</v>
      </c>
      <c r="J354" s="2">
        <v>6.7862095415830923E-4</v>
      </c>
      <c r="K354" s="2">
        <v>8.4310751470520716E-3</v>
      </c>
      <c r="L354" s="2">
        <v>0.78329622144973754</v>
      </c>
      <c r="M354" s="2">
        <v>0.20509125577811593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1.5703846582382219E-4</v>
      </c>
      <c r="X354" s="2">
        <f t="shared" si="69"/>
        <v>8.5210111439685556E-4</v>
      </c>
      <c r="Y354" s="2">
        <f t="shared" si="62"/>
        <v>2.2770377929658926E-8</v>
      </c>
      <c r="Z354" s="2">
        <v>4.3200677949172123E-3</v>
      </c>
      <c r="AA354" s="2">
        <f t="shared" si="63"/>
        <v>1.1544354855308731E-7</v>
      </c>
      <c r="AB354" s="2">
        <v>252.61231368002501</v>
      </c>
      <c r="AC354" s="2">
        <f t="shared" si="70"/>
        <v>6.7504639472877864E-3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2.4620115906246135E-3</v>
      </c>
      <c r="J355" s="2">
        <v>6.6755427939898713E-4</v>
      </c>
      <c r="K355" s="2">
        <v>8.3050668366363017E-3</v>
      </c>
      <c r="L355" s="2">
        <v>0.78345090967925146</v>
      </c>
      <c r="M355" s="2">
        <v>0.20511445761409031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1.546882295139218E-4</v>
      </c>
      <c r="X355" s="2">
        <f t="shared" si="69"/>
        <v>8.3934857655043528E-4</v>
      </c>
      <c r="Y355" s="2">
        <f t="shared" si="62"/>
        <v>2.1766701890380013E-8</v>
      </c>
      <c r="Z355" s="2">
        <v>4.2552737413048113E-3</v>
      </c>
      <c r="AA355" s="2">
        <f t="shared" si="63"/>
        <v>1.1035138150779751E-7</v>
      </c>
      <c r="AB355" s="2">
        <v>248.81431735684845</v>
      </c>
      <c r="AC355" s="2">
        <f t="shared" si="70"/>
        <v>6.4524647128409041E-3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2.4218621060556949E-3</v>
      </c>
      <c r="J356" s="2">
        <v>6.5666807547464022E-4</v>
      </c>
      <c r="K356" s="2">
        <v>8.1808840032929573E-3</v>
      </c>
      <c r="L356" s="2">
        <v>0.78360328178970162</v>
      </c>
      <c r="M356" s="2">
        <v>0.20513730402547678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1.5237211045016075E-4</v>
      </c>
      <c r="X356" s="2">
        <f t="shared" si="69"/>
        <v>8.2678116114075662E-4</v>
      </c>
      <c r="Y356" s="2">
        <f t="shared" si="62"/>
        <v>2.0807121777695986E-8</v>
      </c>
      <c r="Z356" s="2">
        <v>4.191423318700975E-3</v>
      </c>
      <c r="AA356" s="2">
        <f t="shared" si="63"/>
        <v>1.0548311876598069E-7</v>
      </c>
      <c r="AB356" s="2">
        <v>245.07183358738308</v>
      </c>
      <c r="AC356" s="2">
        <f t="shared" si="70"/>
        <v>6.1675806433472875E-3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2.3823673629661778E-3</v>
      </c>
      <c r="J357" s="2">
        <v>6.45959399340227E-4</v>
      </c>
      <c r="K357" s="2">
        <v>8.0585014616034751E-3</v>
      </c>
      <c r="L357" s="2">
        <v>0.78375337142606871</v>
      </c>
      <c r="M357" s="2">
        <v>0.2051598003500231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1.5008963636709005E-4</v>
      </c>
      <c r="X357" s="2">
        <f t="shared" si="69"/>
        <v>8.1439630562422081E-4</v>
      </c>
      <c r="Y357" s="2">
        <f t="shared" si="62"/>
        <v>1.988970753135963E-8</v>
      </c>
      <c r="Z357" s="2">
        <v>4.1285033965778534E-3</v>
      </c>
      <c r="AA357" s="2">
        <f t="shared" si="63"/>
        <v>1.0082895088432261E-7</v>
      </c>
      <c r="AB357" s="2">
        <v>241.3840854396135</v>
      </c>
      <c r="AC357" s="2">
        <f t="shared" si="70"/>
        <v>5.8952365438822906E-3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2.3435166840980741E-3</v>
      </c>
      <c r="J358" s="2">
        <v>6.3542535594468845E-4</v>
      </c>
      <c r="K358" s="2">
        <v>7.9378943452800901E-3</v>
      </c>
      <c r="L358" s="2">
        <v>0.78390121176708927</v>
      </c>
      <c r="M358" s="2">
        <v>0.20518195184758953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1.4784034102055532E-4</v>
      </c>
      <c r="X358" s="2">
        <f t="shared" si="69"/>
        <v>8.0219148012917226E-4</v>
      </c>
      <c r="Y358" s="2">
        <f t="shared" si="62"/>
        <v>1.9012613201607707E-8</v>
      </c>
      <c r="Z358" s="2">
        <v>4.0665010134235758E-3</v>
      </c>
      <c r="AA358" s="2">
        <f t="shared" si="63"/>
        <v>9.6379496376250015E-8</v>
      </c>
      <c r="AB358" s="2">
        <v>237.75030608709838</v>
      </c>
      <c r="AC358" s="2">
        <f t="shared" si="70"/>
        <v>5.634882344387364E-3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2.30529956631378E-3</v>
      </c>
      <c r="J359" s="2">
        <v>6.25063097448282E-4</v>
      </c>
      <c r="K359" s="2">
        <v>7.8190381037913925E-3</v>
      </c>
      <c r="L359" s="2">
        <v>0.78404683553121224</v>
      </c>
      <c r="M359" s="2">
        <v>0.20520376370123591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1.4562376412297073E-4</v>
      </c>
      <c r="X359" s="2">
        <f t="shared" si="69"/>
        <v>7.9016418710469067E-4</v>
      </c>
      <c r="Y359" s="2">
        <f t="shared" si="62"/>
        <v>1.817407330232536E-8</v>
      </c>
      <c r="Z359" s="2">
        <v>4.0054033748873254E-3</v>
      </c>
      <c r="AA359" s="2">
        <f t="shared" si="63"/>
        <v>9.2125783132890742E-8</v>
      </c>
      <c r="AB359" s="2">
        <v>234.16973869540735</v>
      </c>
      <c r="AC359" s="2">
        <f t="shared" si="70"/>
        <v>5.3859920073457412E-3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2.2677056777565909E-3</v>
      </c>
      <c r="J360" s="2">
        <v>6.1486982245267832E-4</v>
      </c>
      <c r="K360" s="2">
        <v>7.7019084990063739E-3</v>
      </c>
      <c r="L360" s="2">
        <v>0.78419027498249116</v>
      </c>
      <c r="M360" s="2">
        <v>0.20522524101829484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1.434394512789261E-4</v>
      </c>
      <c r="X360" s="2">
        <f t="shared" si="69"/>
        <v>7.7831196097119092E-4</v>
      </c>
      <c r="Y360" s="2">
        <f t="shared" si="62"/>
        <v>1.737239932137326E-8</v>
      </c>
      <c r="Z360" s="2">
        <v>3.9451978519366672E-3</v>
      </c>
      <c r="AA360" s="2">
        <f t="shared" si="63"/>
        <v>8.8059230645955222E-8</v>
      </c>
      <c r="AB360" s="2">
        <v>230.6416363093872</v>
      </c>
      <c r="AC360" s="2">
        <f t="shared" si="70"/>
        <v>5.1480624826860744E-3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2.2307248550575238E-3</v>
      </c>
      <c r="J361" s="2">
        <v>6.0484277524361363E-4</v>
      </c>
      <c r="K361" s="2">
        <v>7.586481601857359E-3</v>
      </c>
      <c r="L361" s="2">
        <v>0.78433156193641229</v>
      </c>
      <c r="M361" s="2">
        <v>0.20524638883143087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1.41286953921127E-4</v>
      </c>
      <c r="X361" s="2">
        <f t="shared" si="69"/>
        <v>7.6663236777283037E-4</v>
      </c>
      <c r="Y361" s="2">
        <f t="shared" si="62"/>
        <v>1.6605976381353753E-8</v>
      </c>
      <c r="Z361" s="2">
        <v>3.8858719790272624E-3</v>
      </c>
      <c r="AA361" s="2">
        <f t="shared" si="63"/>
        <v>8.4171632998167801E-8</v>
      </c>
      <c r="AB361" s="2">
        <v>227.16526174126253</v>
      </c>
      <c r="AC361" s="2">
        <f t="shared" si="70"/>
        <v>4.9206127078856429E-3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2.1943471005876868E-3</v>
      </c>
      <c r="J362" s="2">
        <v>5.9497924504589247E-4</v>
      </c>
      <c r="K362" s="2">
        <v>7.4727337890222534E-3</v>
      </c>
      <c r="L362" s="2">
        <v>0.78447072776565996</v>
      </c>
      <c r="M362" s="2">
        <v>0.20526721209968585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1.3916582924766718E-4</v>
      </c>
      <c r="X362" s="2">
        <f t="shared" si="69"/>
        <v>7.5512300483714383E-4</v>
      </c>
      <c r="Y362" s="2">
        <f t="shared" si="62"/>
        <v>1.5873260044490425E-8</v>
      </c>
      <c r="Z362" s="2">
        <v>3.827413452285152E-3</v>
      </c>
      <c r="AA362" s="2">
        <f t="shared" si="63"/>
        <v>8.0455142588333243E-8</v>
      </c>
      <c r="AB362" s="2">
        <v>223.73988745957863</v>
      </c>
      <c r="AC362" s="2">
        <f t="shared" si="70"/>
        <v>4.7031826513308991E-3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2.1585625797554573E-3</v>
      </c>
      <c r="J363" s="2">
        <v>5.8527656529053988E-4</v>
      </c>
      <c r="K363" s="2">
        <v>7.3606417396264766E-3</v>
      </c>
      <c r="L363" s="2">
        <v>0.78460780340581837</v>
      </c>
      <c r="M363" s="2">
        <v>0.20528771570951079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1.3707564015841278E-4</v>
      </c>
      <c r="X363" s="2">
        <f t="shared" si="69"/>
        <v>7.4378150042986096E-4</v>
      </c>
      <c r="Y363" s="2">
        <f t="shared" si="62"/>
        <v>1.5172773255185547E-8</v>
      </c>
      <c r="Z363" s="2">
        <v>3.7698101277017183E-3</v>
      </c>
      <c r="AA363" s="2">
        <f t="shared" si="63"/>
        <v>7.6902254559521805E-8</v>
      </c>
      <c r="AB363" s="2">
        <v>220.36479547899143</v>
      </c>
      <c r="AC363" s="2">
        <f t="shared" si="70"/>
        <v>4.4953323970758968E-3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2.123361618347737E-3</v>
      </c>
      <c r="J364" s="2">
        <v>5.757321128939041E-4</v>
      </c>
      <c r="K364" s="2">
        <v>7.250182431964956E-3</v>
      </c>
      <c r="L364" s="2">
        <v>0.78474281936101076</v>
      </c>
      <c r="M364" s="2">
        <v>0.20530790447578429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1.3501595519238574E-4</v>
      </c>
      <c r="X364" s="2">
        <f t="shared" si="69"/>
        <v>7.3260551341514405E-4</v>
      </c>
      <c r="Y364" s="2">
        <f t="shared" si="62"/>
        <v>1.4503103414584762E-8</v>
      </c>
      <c r="Z364" s="2">
        <v>3.7130500193414762E-3</v>
      </c>
      <c r="AA364" s="2">
        <f t="shared" si="63"/>
        <v>7.350579190020358E-8</v>
      </c>
      <c r="AB364" s="2">
        <v>217.0392772509106</v>
      </c>
      <c r="AC364" s="2">
        <f t="shared" si="70"/>
        <v>4.2966412692187388E-3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2.0887346999145634E-3</v>
      </c>
      <c r="J365" s="2">
        <v>5.663433075485157E-4</v>
      </c>
      <c r="K365" s="2">
        <v>7.1413331402445292E-3</v>
      </c>
      <c r="L365" s="2">
        <v>0.78487580570947657</v>
      </c>
      <c r="M365" s="2">
        <v>0.20532778314281744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1.3298634846581336E-4</v>
      </c>
      <c r="X365" s="2">
        <f t="shared" si="69"/>
        <v>7.2159273291944124E-4</v>
      </c>
      <c r="Y365" s="2">
        <f t="shared" si="62"/>
        <v>1.3862899581445341E-8</v>
      </c>
      <c r="Z365" s="2">
        <v>3.6571212975628105E-3</v>
      </c>
      <c r="AA365" s="2">
        <f t="shared" si="63"/>
        <v>7.0258891189440913E-8</v>
      </c>
      <c r="AB365" s="2">
        <v>213.76263355500072</v>
      </c>
      <c r="AC365" s="2">
        <f t="shared" si="70"/>
        <v>4.106706994191839E-3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2.0546724631963728E-3</v>
      </c>
      <c r="J366" s="2">
        <v>5.5710761102551083E-4</v>
      </c>
      <c r="K366" s="2">
        <v>7.0340714313470764E-3</v>
      </c>
      <c r="L366" s="2">
        <v>0.78500679210908675</v>
      </c>
      <c r="M366" s="2">
        <v>0.2053473563853459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1.3098639961017788E-4</v>
      </c>
      <c r="X366" s="2">
        <f t="shared" si="69"/>
        <v>7.1074087799533905E-4</v>
      </c>
      <c r="Y366" s="2">
        <f t="shared" si="62"/>
        <v>1.3250869793821157E-8</v>
      </c>
      <c r="Z366" s="2">
        <v>3.6020122872517752E-3</v>
      </c>
      <c r="AA366" s="2">
        <f t="shared" si="63"/>
        <v>6.7154988958479763E-8</v>
      </c>
      <c r="AB366" s="2">
        <v>210.53417439154458</v>
      </c>
      <c r="AC366" s="2">
        <f t="shared" si="70"/>
        <v>3.9251448993345905E-3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2.0211656995932185E-3</v>
      </c>
      <c r="J367" s="2">
        <v>5.4802252648843066E-4</v>
      </c>
      <c r="K367" s="2">
        <v>6.9283751616136969E-3</v>
      </c>
      <c r="L367" s="2">
        <v>0.78513580780279757</v>
      </c>
      <c r="M367" s="2">
        <v>0.20536662880950873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1.2901569371082111E-4</v>
      </c>
      <c r="X367" s="2">
        <f t="shared" si="69"/>
        <v>7.0004769728842695E-4</v>
      </c>
      <c r="Y367" s="2">
        <f t="shared" si="62"/>
        <v>1.2665778506444876E-8</v>
      </c>
      <c r="Z367" s="2">
        <v>3.5477114660690577E-3</v>
      </c>
      <c r="AA367" s="2">
        <f t="shared" si="63"/>
        <v>6.4187808642261724E-8</v>
      </c>
      <c r="AB367" s="2">
        <v>207.35321887467327</v>
      </c>
      <c r="AC367" s="2">
        <f t="shared" si="70"/>
        <v>3.7515871461868944E-3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1.9882053506752599E-3</v>
      </c>
      <c r="J368" s="2">
        <v>5.3908559781821064E-4</v>
      </c>
      <c r="K368" s="2">
        <v>6.8242224736502167E-3</v>
      </c>
      <c r="L368" s="2">
        <v>0.78526288162404356</v>
      </c>
      <c r="M368" s="2">
        <v>0.20538560495381444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1.270738212459932E-4</v>
      </c>
      <c r="X368" s="2">
        <f t="shared" si="69"/>
        <v>6.8951096870657259E-4</v>
      </c>
      <c r="Y368" s="2">
        <f t="shared" si="62"/>
        <v>1.2106444138830336E-8</v>
      </c>
      <c r="Z368" s="2">
        <v>3.4942074627102066E-3</v>
      </c>
      <c r="AA368" s="2">
        <f t="shared" si="63"/>
        <v>6.1351348095504139E-8</v>
      </c>
      <c r="AB368" s="2">
        <v>204.21909512646616</v>
      </c>
      <c r="AC368" s="2">
        <f t="shared" si="70"/>
        <v>3.5856819970084891E-3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1.9557825057338494E-3</v>
      </c>
      <c r="J369" s="2">
        <v>5.3029440894917796E-4</v>
      </c>
      <c r="K369" s="2">
        <v>6.7215917931543068E-3</v>
      </c>
      <c r="L369" s="2">
        <v>0.78538804200207002</v>
      </c>
      <c r="M369" s="2">
        <v>0.20540428929009433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1.2516037802645652E-4</v>
      </c>
      <c r="X369" s="2">
        <f t="shared" si="69"/>
        <v>6.7912849909220775E-4</v>
      </c>
      <c r="Y369" s="2">
        <f t="shared" si="62"/>
        <v>1.1571736729352803E-8</v>
      </c>
      <c r="Z369" s="2">
        <v>3.4414890551792165E-3</v>
      </c>
      <c r="AA369" s="2">
        <f t="shared" si="63"/>
        <v>5.8639867649076479E-8</v>
      </c>
      <c r="AB369" s="2">
        <v>201.13114017192433</v>
      </c>
      <c r="AC369" s="2">
        <f t="shared" si="70"/>
        <v>3.4270931130929603E-3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1.9238883993725547E-3</v>
      </c>
      <c r="J370" s="2">
        <v>5.2164658321587703E-4</v>
      </c>
      <c r="K370" s="2">
        <v>6.6204618257644648E-3</v>
      </c>
      <c r="L370" s="2">
        <v>0.78551131696720544</v>
      </c>
      <c r="M370" s="2">
        <v>0.20542268622444335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1.2327496513542258E-4</v>
      </c>
      <c r="X370" s="2">
        <f t="shared" si="69"/>
        <v>6.6889812389642233E-4</v>
      </c>
      <c r="Y370" s="2">
        <f t="shared" si="62"/>
        <v>1.1060575690735737E-8</v>
      </c>
      <c r="Z370" s="2">
        <v>3.3895451690755473E-3</v>
      </c>
      <c r="AA370" s="2">
        <f t="shared" si="63"/>
        <v>5.6047878683440677E-8</v>
      </c>
      <c r="AB370" s="2">
        <v>198.08869983482003</v>
      </c>
      <c r="AC370" s="2">
        <f t="shared" si="70"/>
        <v>3.2754988835067013E-3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1.8925144091374668E-3</v>
      </c>
      <c r="J371" s="2">
        <v>5.1313978271054657E-4</v>
      </c>
      <c r="K371" s="2">
        <v>6.5208115539310959E-3</v>
      </c>
      <c r="L371" s="2">
        <v>0.78563273415607415</v>
      </c>
      <c r="M371" s="2">
        <v>0.20544080009814839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1.21417188868711E-4</v>
      </c>
      <c r="X371" s="2">
        <f t="shared" si="69"/>
        <v>6.5881770685426329E-4</v>
      </c>
      <c r="Y371" s="2">
        <f t="shared" si="62"/>
        <v>1.057192766257988E-8</v>
      </c>
      <c r="Z371" s="2">
        <v>3.3383648758946553E-3</v>
      </c>
      <c r="AA371" s="2">
        <f t="shared" si="63"/>
        <v>5.357013269690836E-8</v>
      </c>
      <c r="AB371" s="2">
        <v>195.0911286344249</v>
      </c>
      <c r="AC371" s="2">
        <f t="shared" si="70"/>
        <v>3.1305917829413297E-3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1.8616520531861518E-3</v>
      </c>
      <c r="J372" s="2">
        <v>5.047717076510751E-4</v>
      </c>
      <c r="K372" s="2">
        <v>6.4226202338099302E-3</v>
      </c>
      <c r="L372" s="2">
        <v>0.78575232081675006</v>
      </c>
      <c r="M372" s="2">
        <v>0.20545863518860447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1.1958666067590773E-4</v>
      </c>
      <c r="X372" s="2">
        <f t="shared" si="69"/>
        <v>6.4888513966545474E-4</v>
      </c>
      <c r="Y372" s="2">
        <f t="shared" si="62"/>
        <v>1.0104804456834609E-8</v>
      </c>
      <c r="Z372" s="2">
        <v>3.2879373913421049E-3</v>
      </c>
      <c r="AA372" s="2">
        <f t="shared" si="63"/>
        <v>5.1201610847423812E-8</v>
      </c>
      <c r="AB372" s="2">
        <v>192.13778968311863</v>
      </c>
      <c r="AC372" s="2">
        <f t="shared" si="70"/>
        <v>2.9920777574245472E-3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1.8312929879946145E-3</v>
      </c>
      <c r="J373" s="2">
        <v>4.9654009575926354E-4</v>
      </c>
      <c r="K373" s="2">
        <v>6.3258673921779722E-3</v>
      </c>
      <c r="L373" s="2">
        <v>0.78587010381385125</v>
      </c>
      <c r="M373" s="2">
        <v>0.20547619571021863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1.1778299710119011E-4</v>
      </c>
      <c r="X373" s="2">
        <f t="shared" si="69"/>
        <v>6.3909834167331112E-4</v>
      </c>
      <c r="Y373" s="2">
        <f t="shared" si="62"/>
        <v>9.6582610920994309E-9</v>
      </c>
      <c r="Z373" s="2">
        <v>3.2382520736613158E-3</v>
      </c>
      <c r="AA373" s="2">
        <f t="shared" si="63"/>
        <v>4.8937513947486857E-8</v>
      </c>
      <c r="AB373" s="2">
        <v>189.22805458487991</v>
      </c>
      <c r="AC373" s="2">
        <f t="shared" si="70"/>
        <v>2.8596756366879093E-3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1.8014290061016595E-3</v>
      </c>
      <c r="J374" s="2">
        <v>4.8844272164922612E-4</v>
      </c>
      <c r="K374" s="2">
        <v>6.2305328233721842E-3</v>
      </c>
      <c r="L374" s="2">
        <v>0.78598610963357662</v>
      </c>
      <c r="M374" s="2">
        <v>0.20549348581530205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1.1600581972537327E-4</v>
      </c>
      <c r="X374" s="2">
        <f t="shared" si="69"/>
        <v>6.2945525955027701E-4</v>
      </c>
      <c r="Y374" s="2">
        <f t="shared" si="62"/>
        <v>9.231393913070787E-9</v>
      </c>
      <c r="Z374" s="2">
        <v>3.1892984219750119E-3</v>
      </c>
      <c r="AA374" s="2">
        <f t="shared" si="63"/>
        <v>4.6773252892701853E-8</v>
      </c>
      <c r="AB374" s="2">
        <v>186.36130333466133</v>
      </c>
      <c r="AC374" s="2">
        <f t="shared" si="70"/>
        <v>2.7331165720414765E-3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1.7720520338900332E-3</v>
      </c>
      <c r="J375" s="2">
        <v>4.8047739622576584E-4</v>
      </c>
      <c r="K375" s="2">
        <v>6.1365965862510835E-3</v>
      </c>
      <c r="L375" s="2">
        <v>0.7861003643886848</v>
      </c>
      <c r="M375" s="2">
        <v>0.20551050959495004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1.1425475510817851E-4</v>
      </c>
      <c r="X375" s="2">
        <f t="shared" si="69"/>
        <v>6.1995386698467147E-4</v>
      </c>
      <c r="Y375" s="2">
        <f t="shared" si="62"/>
        <v>8.8233387913847446E-9</v>
      </c>
      <c r="Z375" s="2">
        <v>3.1410660746404055E-3</v>
      </c>
      <c r="AA375" s="2">
        <f t="shared" si="63"/>
        <v>4.4704439505274601E-8</v>
      </c>
      <c r="AB375" s="2">
        <v>183.53692421864844</v>
      </c>
      <c r="AC375" s="2">
        <f t="shared" si="70"/>
        <v>2.6121434986546887E-3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1.7431541294037516E-3</v>
      </c>
      <c r="J376" s="2">
        <v>4.7264196609256065E-4</v>
      </c>
      <c r="K376" s="2">
        <v>6.0440390011794196E-3</v>
      </c>
      <c r="L376" s="2">
        <v>0.7862128938234153</v>
      </c>
      <c r="M376" s="2">
        <v>0.20552727107991065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1.125294347305017E-4</v>
      </c>
      <c r="X376" s="2">
        <f t="shared" si="69"/>
        <v>6.1059216436743283E-4</v>
      </c>
      <c r="Y376" s="2">
        <f t="shared" si="62"/>
        <v>8.4332694043400099E-9</v>
      </c>
      <c r="Z376" s="2">
        <v>3.0935448076181721E-3</v>
      </c>
      <c r="AA376" s="2">
        <f t="shared" si="63"/>
        <v>4.272687777457618E-8</v>
      </c>
      <c r="AB376" s="2">
        <v>180.75431371540478</v>
      </c>
      <c r="AC376" s="2">
        <f t="shared" si="70"/>
        <v>2.4965106211898569E-3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1.714727480201021E-3</v>
      </c>
      <c r="J377" s="2">
        <v>4.6493431297000068E-4</v>
      </c>
      <c r="K377" s="2">
        <v>5.9528406470360775E-3</v>
      </c>
      <c r="L377" s="2">
        <v>0.78632372331835321</v>
      </c>
      <c r="M377" s="2">
        <v>0.20554377424144141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1.1082949493790295E-4</v>
      </c>
      <c r="X377" s="2">
        <f t="shared" si="69"/>
        <v>6.0136817848548965E-4</v>
      </c>
      <c r="Y377" s="2">
        <f t="shared" si="62"/>
        <v>8.0603955882437396E-9</v>
      </c>
      <c r="Z377" s="2">
        <v>3.0467245328552406E-3</v>
      </c>
      <c r="AA377" s="2">
        <f t="shared" si="63"/>
        <v>4.0836555477657189E-8</v>
      </c>
      <c r="AB377" s="2">
        <v>178.01287639790223</v>
      </c>
      <c r="AC377" s="2">
        <f t="shared" si="70"/>
        <v>2.3859829217798404E-3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1.6867644012421744E-3</v>
      </c>
      <c r="J378" s="2">
        <v>4.5735235312251924E-4</v>
      </c>
      <c r="K378" s="2">
        <v>5.8629823582453545E-3</v>
      </c>
      <c r="L378" s="2">
        <v>0.78643287789523686</v>
      </c>
      <c r="M378" s="2">
        <v>0.20556002299215487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1.0915457688365215E-4</v>
      </c>
      <c r="X378" s="2">
        <f t="shared" si="69"/>
        <v>5.9227996221272207E-4</v>
      </c>
      <c r="Y378" s="2">
        <f t="shared" si="62"/>
        <v>7.7039617630407994E-9</v>
      </c>
      <c r="Z378" s="2">
        <v>3.0005952966814342E-3</v>
      </c>
      <c r="AA378" s="2">
        <f t="shared" si="63"/>
        <v>3.9029636163330752E-8</v>
      </c>
      <c r="AB378" s="2">
        <v>175.3120248364371</v>
      </c>
      <c r="AC378" s="2">
        <f t="shared" si="70"/>
        <v>2.2803356893848327E-3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1.6592573328120487E-3</v>
      </c>
      <c r="J379" s="2">
        <v>4.4989403679526237E-4</v>
      </c>
      <c r="K379" s="2">
        <v>5.7744452218317322E-3</v>
      </c>
      <c r="L379" s="2">
        <v>0.78654038222171008</v>
      </c>
      <c r="M379" s="2">
        <v>0.20557602118685267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1.0750432647321784E-4</v>
      </c>
      <c r="X379" s="2">
        <f t="shared" si="69"/>
        <v>5.8332559420875478E-4</v>
      </c>
      <c r="Y379" s="2">
        <f t="shared" si="62"/>
        <v>7.3632454252963751E-9</v>
      </c>
      <c r="Z379" s="2">
        <v>2.9551472782199874E-3</v>
      </c>
      <c r="AA379" s="2">
        <f t="shared" si="63"/>
        <v>3.7302451484141964E-8</v>
      </c>
      <c r="AB379" s="2">
        <v>172.65117950243206</v>
      </c>
      <c r="AC379" s="2">
        <f t="shared" si="70"/>
        <v>2.1793540696044885E-3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1.6321988384762436E-3</v>
      </c>
      <c r="J380" s="2">
        <v>4.4255734765994543E-4</v>
      </c>
      <c r="K380" s="2">
        <v>5.6872105744982656E-3</v>
      </c>
      <c r="L380" s="2">
        <v>0.78664626061601872</v>
      </c>
      <c r="M380" s="2">
        <v>0.20559177262334857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1.0587839430864499E-4</v>
      </c>
      <c r="X380" s="2">
        <f t="shared" si="69"/>
        <v>5.7450317861714719E-4</v>
      </c>
      <c r="Y380" s="2">
        <f t="shared" si="62"/>
        <v>7.0375557064723795E-9</v>
      </c>
      <c r="Z380" s="2">
        <v>2.9103707878119535E-3</v>
      </c>
      <c r="AA380" s="2">
        <f t="shared" si="63"/>
        <v>3.5651493861212915E-8</v>
      </c>
      <c r="AB380" s="2">
        <v>170.02976867312299</v>
      </c>
      <c r="AC380" s="2">
        <f t="shared" si="70"/>
        <v>2.0828326340612533E-3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1.6055816030707095E-3</v>
      </c>
      <c r="J381" s="2">
        <v>4.3534030226974622E-4</v>
      </c>
      <c r="K381" s="2">
        <v>5.6012599997286791E-3</v>
      </c>
      <c r="L381" s="2">
        <v>0.78675053705165221</v>
      </c>
      <c r="M381" s="2">
        <v>0.20560728104328044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1.0427643563348798E-4</v>
      </c>
      <c r="X381" s="2">
        <f t="shared" si="69"/>
        <v>5.6581084476659633E-4</v>
      </c>
      <c r="Y381" s="2">
        <f t="shared" si="62"/>
        <v>6.7262319937336342E-9</v>
      </c>
      <c r="Z381" s="2">
        <v>2.8662562654545205E-3</v>
      </c>
      <c r="AA381" s="2">
        <f t="shared" si="63"/>
        <v>3.4073409467597846E-8</v>
      </c>
      <c r="AB381" s="2">
        <v>167.4472283371301</v>
      </c>
      <c r="AC381" s="2">
        <f t="shared" si="70"/>
        <v>1.9905749685088367E-3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1.5793984307241194E-3</v>
      </c>
      <c r="J382" s="2">
        <v>4.2824094952308709E-4</v>
      </c>
      <c r="K382" s="2">
        <v>5.516575324913277E-3</v>
      </c>
      <c r="L382" s="2">
        <v>0.78685323516193006</v>
      </c>
      <c r="M382" s="2">
        <v>0.20562255013291125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1.0269811027785458E-4</v>
      </c>
      <c r="X382" s="2">
        <f t="shared" si="69"/>
        <v>5.5724674687274113E-4</v>
      </c>
      <c r="Y382" s="2">
        <f t="shared" si="62"/>
        <v>6.4286426105592966E-9</v>
      </c>
      <c r="Z382" s="2">
        <v>2.8227942792532455E-3</v>
      </c>
      <c r="AA382" s="2">
        <f t="shared" si="63"/>
        <v>3.2564991516396622E-8</v>
      </c>
      <c r="AB382" s="2">
        <v>164.90300210091249</v>
      </c>
      <c r="AC382" s="2">
        <f t="shared" si="70"/>
        <v>1.902393278856003E-3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1.5536422429124916E-3</v>
      </c>
      <c r="J383" s="2">
        <v>4.2125737013616225E-4</v>
      </c>
      <c r="K383" s="2">
        <v>5.4331386184987319E-3</v>
      </c>
      <c r="L383" s="2">
        <v>0.78695437824453496</v>
      </c>
      <c r="M383" s="2">
        <v>0.20563758352391942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1.0114308260489313E-4</v>
      </c>
      <c r="X383" s="2">
        <f t="shared" si="69"/>
        <v>5.4880906374779939E-4</v>
      </c>
      <c r="Y383" s="2">
        <f t="shared" si="62"/>
        <v>6.1441835546650133E-9</v>
      </c>
      <c r="Z383" s="2">
        <v>2.7799755238881994E-3</v>
      </c>
      <c r="AA383" s="2">
        <f t="shared" si="63"/>
        <v>3.1123173840464146E-8</v>
      </c>
      <c r="AB383" s="2">
        <v>162.39654109610424</v>
      </c>
      <c r="AC383" s="2">
        <f t="shared" si="70"/>
        <v>1.8181080143306317E-3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1.5283060765455372E-3</v>
      </c>
      <c r="J384" s="2">
        <v>4.1438767612406613E-4</v>
      </c>
      <c r="K384" s="2">
        <v>5.3509321871618365E-3</v>
      </c>
      <c r="L384" s="2">
        <v>0.78705398926599179</v>
      </c>
      <c r="M384" s="2">
        <v>0.20565238479417849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9.9611021456835758E-5</v>
      </c>
      <c r="X384" s="2">
        <f t="shared" si="69"/>
        <v>5.4049599850779391E-4</v>
      </c>
      <c r="Y384" s="2">
        <f t="shared" si="62"/>
        <v>5.8722772906427206E-9</v>
      </c>
      <c r="Z384" s="2">
        <v>2.737790819094043E-3</v>
      </c>
      <c r="AA384" s="2">
        <f t="shared" si="63"/>
        <v>2.9745024751120803E-8</v>
      </c>
      <c r="AB384" s="2">
        <v>159.92730388773163</v>
      </c>
      <c r="AC384" s="2">
        <f t="shared" si="70"/>
        <v>1.7375475070424624E-3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1.5033830820842145E-3</v>
      </c>
      <c r="J385" s="2">
        <v>4.0763001029038408E-4</v>
      </c>
      <c r="K385" s="2">
        <v>5.2699385730072658E-3</v>
      </c>
      <c r="L385" s="2">
        <v>0.78715209086609361</v>
      </c>
      <c r="M385" s="2">
        <v>0.20566695746852626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9.8101600101818676E-5</v>
      </c>
      <c r="X385" s="2">
        <f t="shared" si="69"/>
        <v>5.3230577828399601E-4</v>
      </c>
      <c r="Y385" s="2">
        <f t="shared" si="62"/>
        <v>5.6123715950357742E-9</v>
      </c>
      <c r="Z385" s="2">
        <v>2.6962311081540047E-3</v>
      </c>
      <c r="AA385" s="2">
        <f t="shared" si="63"/>
        <v>2.8427741163805288E-8</v>
      </c>
      <c r="AB385" s="2">
        <v>157.49475638330841</v>
      </c>
      <c r="AC385" s="2">
        <f t="shared" si="70"/>
        <v>1.660547627234605E-3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1.478866521688981E-3</v>
      </c>
      <c r="J386" s="2">
        <v>4.0098254572510565E-4</v>
      </c>
      <c r="K386" s="2">
        <v>5.1901405507894091E-3</v>
      </c>
      <c r="L386" s="2">
        <v>0.78724870536227476</v>
      </c>
      <c r="M386" s="2">
        <v>0.2056813050195235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9.6614496181146592E-5</v>
      </c>
      <c r="X386" s="2">
        <f t="shared" si="69"/>
        <v>5.2423665393677894E-4</v>
      </c>
      <c r="Y386" s="2">
        <f t="shared" si="62"/>
        <v>5.3639384515648465E-9</v>
      </c>
      <c r="Z386" s="2">
        <v>2.6552874564077702E-3</v>
      </c>
      <c r="AA386" s="2">
        <f t="shared" si="63"/>
        <v>2.7168642979132637E-8</v>
      </c>
      <c r="AB386" s="2">
        <v>155.09837174280821</v>
      </c>
      <c r="AC386" s="2">
        <f t="shared" si="70"/>
        <v>1.5869514535446359E-3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1.4547497673982434E-3</v>
      </c>
      <c r="J387" s="2">
        <v>3.9444348531072657E-4</v>
      </c>
      <c r="K387" s="2">
        <v>5.1115211251583012E-3</v>
      </c>
      <c r="L387" s="2">
        <v>0.78734385475393187</v>
      </c>
      <c r="M387" s="2">
        <v>0.20569543086820261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9.5149391657112226E-5</v>
      </c>
      <c r="X387" s="2">
        <f t="shared" si="69"/>
        <v>5.1628689977248311E-4</v>
      </c>
      <c r="Y387" s="2">
        <f t="shared" ref="Y387:Y450" si="74">X387*Q387</f>
        <v>5.1264729943453769E-9</v>
      </c>
      <c r="Z387" s="2">
        <v>2.6149510497732592E-3</v>
      </c>
      <c r="AA387" s="2">
        <f t="shared" ref="AA387:AA450" si="75">Z387*Q387</f>
        <v>2.5965167708313384E-8</v>
      </c>
      <c r="AB387" s="2">
        <v>152.73763028951126</v>
      </c>
      <c r="AC387" s="2">
        <f t="shared" si="70"/>
        <v>1.5166089576251925E-3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1.4310262993365128E-3</v>
      </c>
      <c r="J388" s="2">
        <v>3.8801106123640463E-4</v>
      </c>
      <c r="K388" s="2">
        <v>5.0340635279296905E-3</v>
      </c>
      <c r="L388" s="2">
        <v>0.78743756072669324</v>
      </c>
      <c r="M388" s="2">
        <v>0.2057093383848059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9.3705972761370937E-5</v>
      </c>
      <c r="X388" s="2">
        <f t="shared" ref="X388:X451" si="81">W388*V388</f>
        <v>5.0845481326329328E-4</v>
      </c>
      <c r="Y388" s="2">
        <f t="shared" si="74"/>
        <v>4.8994924970229939E-9</v>
      </c>
      <c r="Z388" s="2">
        <v>2.5752131932822711E-3</v>
      </c>
      <c r="AA388" s="2">
        <f t="shared" si="75"/>
        <v>2.48148653323644E-8</v>
      </c>
      <c r="AB388" s="2">
        <v>150.41201942172322</v>
      </c>
      <c r="AC388" s="2">
        <f t="shared" ref="AC388:AC451" si="82">AB388*S388</f>
        <v>1.4493767025019755E-3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1.4076897039517805E-3</v>
      </c>
      <c r="J389" s="2">
        <v>3.8168353452003832E-4</v>
      </c>
      <c r="K389" s="2">
        <v>4.9577512153792689E-3</v>
      </c>
      <c r="L389" s="2">
        <v>0.78752984465663667</v>
      </c>
      <c r="M389" s="2">
        <v>0.20572303088951402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9.2283929943426379E-5</v>
      </c>
      <c r="X389" s="2">
        <f t="shared" si="81"/>
        <v>5.0073871476771824E-4</v>
      </c>
      <c r="Y389" s="2">
        <f t="shared" si="74"/>
        <v>4.6825354058201036E-9</v>
      </c>
      <c r="Z389" s="2">
        <v>2.5360653096299867E-3</v>
      </c>
      <c r="AA389" s="2">
        <f t="shared" si="75"/>
        <v>2.3715393384997581E-8</v>
      </c>
      <c r="AB389" s="2">
        <v>148.12103352536374</v>
      </c>
      <c r="AC389" s="2">
        <f t="shared" si="82"/>
        <v>1.3851175540739241E-3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1.3847336722816374E-3</v>
      </c>
      <c r="J390" s="2">
        <v>3.7545919453813969E-4</v>
      </c>
      <c r="K390" s="2">
        <v>4.882567865561062E-3</v>
      </c>
      <c r="L390" s="2">
        <v>0.78762072761445645</v>
      </c>
      <c r="M390" s="2">
        <v>0.20573651165316448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9.0882957819782284E-5</v>
      </c>
      <c r="X390" s="2">
        <f t="shared" si="81"/>
        <v>4.9313694725468531E-4</v>
      </c>
      <c r="Y390" s="2">
        <f t="shared" si="74"/>
        <v>4.4751604146263112E-9</v>
      </c>
      <c r="Z390" s="2">
        <v>2.4974989377382893E-3</v>
      </c>
      <c r="AA390" s="2">
        <f t="shared" si="75"/>
        <v>2.2664512249505686E-8</v>
      </c>
      <c r="AB390" s="2">
        <v>145.8641738874214</v>
      </c>
      <c r="AC390" s="2">
        <f t="shared" si="82"/>
        <v>1.3237004051858845E-3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1.3621519982476705E-3</v>
      </c>
      <c r="J391" s="2">
        <v>3.6933635856337349E-4</v>
      </c>
      <c r="K391" s="2">
        <v>4.8084973756500025E-3</v>
      </c>
      <c r="L391" s="2">
        <v>0.78771023036958032</v>
      </c>
      <c r="M391" s="2">
        <v>0.20574978389796036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8.9502755123871403E-5</v>
      </c>
      <c r="X391" s="2">
        <f t="shared" si="81"/>
        <v>4.8564787603185119E-4</v>
      </c>
      <c r="Y391" s="2">
        <f t="shared" si="74"/>
        <v>4.2769455803187379E-9</v>
      </c>
      <c r="Z391" s="2">
        <v>2.4595057313328882E-3</v>
      </c>
      <c r="AA391" s="2">
        <f t="shared" si="75"/>
        <v>2.1660080660381395E-8</v>
      </c>
      <c r="AB391" s="2">
        <v>143.64094861027274</v>
      </c>
      <c r="AC391" s="2">
        <f t="shared" si="82"/>
        <v>1.2649999117286476E-3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1.3399385769776709E-3</v>
      </c>
      <c r="J392" s="2">
        <v>3.6331337130963818E-4</v>
      </c>
      <c r="K392" s="2">
        <v>4.7355238593086687E-3</v>
      </c>
      <c r="L392" s="2">
        <v>0.78779837339423631</v>
      </c>
      <c r="M392" s="2">
        <v>0.20576285079816944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8.8143024655984448E-5</v>
      </c>
      <c r="X392" s="2">
        <f t="shared" si="81"/>
        <v>4.7826988847391317E-4</v>
      </c>
      <c r="Y392" s="2">
        <f t="shared" si="74"/>
        <v>4.0874874765343571E-9</v>
      </c>
      <c r="Z392" s="2">
        <v>2.4220774575341966E-3</v>
      </c>
      <c r="AA392" s="2">
        <f t="shared" si="75"/>
        <v>2.0700051400804847E-8</v>
      </c>
      <c r="AB392" s="2">
        <v>141.45087252686193</v>
      </c>
      <c r="AC392" s="2">
        <f t="shared" si="82"/>
        <v>1.2088962402447842E-3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1.3180874031552051E-3</v>
      </c>
      <c r="J393" s="2">
        <v>3.5738860448456509E-4</v>
      </c>
      <c r="K393" s="2">
        <v>4.6636316440781828E-3</v>
      </c>
      <c r="L393" s="2">
        <v>0.78788517686747006</v>
      </c>
      <c r="M393" s="2">
        <v>0.20577571548081378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8.6803473233754147E-5</v>
      </c>
      <c r="X393" s="2">
        <f t="shared" si="81"/>
        <v>4.7100139375393243E-4</v>
      </c>
      <c r="Y393" s="2">
        <f t="shared" si="74"/>
        <v>3.9064003842597917E-9</v>
      </c>
      <c r="Z393" s="2">
        <v>2.3852059954619451E-3</v>
      </c>
      <c r="AA393" s="2">
        <f t="shared" si="75"/>
        <v>1.9782467187515639E-8</v>
      </c>
      <c r="AB393" s="2">
        <v>139.29346711673713</v>
      </c>
      <c r="AC393" s="2">
        <f t="shared" si="82"/>
        <v>1.1552748265411211E-3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1.2965925693961002E-3</v>
      </c>
      <c r="J394" s="2">
        <v>3.5156045634931603E-4</v>
      </c>
      <c r="K394" s="2">
        <v>4.5928052687932543E-3</v>
      </c>
      <c r="L394" s="2">
        <v>0.78797066067911326</v>
      </c>
      <c r="M394" s="2">
        <v>0.20578838102634983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8.5483811643194407E-5</v>
      </c>
      <c r="X394" s="2">
        <f t="shared" si="81"/>
        <v>4.6384082257766904E-4</v>
      </c>
      <c r="Y394" s="2">
        <f t="shared" si="74"/>
        <v>3.733315517644822E-9</v>
      </c>
      <c r="Z394" s="2">
        <v>2.3488833348534791E-3</v>
      </c>
      <c r="AA394" s="2">
        <f t="shared" si="75"/>
        <v>1.8905456734950152E-8</v>
      </c>
      <c r="AB394" s="2">
        <v>137.1682604229417</v>
      </c>
      <c r="AC394" s="2">
        <f t="shared" si="82"/>
        <v>1.1040261448302467E-3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1.2754482646514032E-3</v>
      </c>
      <c r="J395" s="2">
        <v>3.4582735128555885E-4</v>
      </c>
      <c r="K395" s="2">
        <v>4.52302948102133E-3</v>
      </c>
      <c r="L395" s="2">
        <v>0.78805484443370399</v>
      </c>
      <c r="M395" s="2">
        <v>0.20580085046933944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8.418375459073868E-5</v>
      </c>
      <c r="X395" s="2">
        <f t="shared" si="81"/>
        <v>4.5678662692333929E-4</v>
      </c>
      <c r="Y395" s="2">
        <f t="shared" si="74"/>
        <v>3.5678802835335269E-9</v>
      </c>
      <c r="Z395" s="2">
        <v>2.3131015746957022E-3</v>
      </c>
      <c r="AA395" s="2">
        <f t="shared" si="75"/>
        <v>1.8067230990876174E-8</v>
      </c>
      <c r="AB395" s="2">
        <v>135.07478696975454</v>
      </c>
      <c r="AC395" s="2">
        <f t="shared" si="82"/>
        <v>1.0550454869440807E-3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1.2546487726363862E-3</v>
      </c>
      <c r="J396" s="2">
        <v>3.4018773936950495E-4</v>
      </c>
      <c r="K396" s="2">
        <v>4.4542892345258382E-3</v>
      </c>
      <c r="L396" s="2">
        <v>0.78813774745435849</v>
      </c>
      <c r="M396" s="2">
        <v>0.20581312679911146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8.2903020654501169E-5</v>
      </c>
      <c r="X396" s="2">
        <f t="shared" si="81"/>
        <v>4.4983727977715557E-4</v>
      </c>
      <c r="Y396" s="2">
        <f t="shared" si="74"/>
        <v>3.4097575731764403E-9</v>
      </c>
      <c r="Z396" s="2">
        <v>2.2778529218706271E-3</v>
      </c>
      <c r="AA396" s="2">
        <f t="shared" si="75"/>
        <v>1.7266079536089365E-8</v>
      </c>
      <c r="AB396" s="2">
        <v>133.01258768127781</v>
      </c>
      <c r="AC396" s="2">
        <f t="shared" si="82"/>
        <v>1.0082327511821861E-3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1.2341884702851706E-3</v>
      </c>
      <c r="J397" s="2">
        <v>3.3464009595289286E-4</v>
      </c>
      <c r="K397" s="2">
        <v>4.3865696867534604E-3</v>
      </c>
      <c r="L397" s="2">
        <v>0.7882193887865957</v>
      </c>
      <c r="M397" s="2">
        <v>0.20582521296041451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8.1641332237203379E-5</v>
      </c>
      <c r="X397" s="2">
        <f t="shared" si="81"/>
        <v>4.4299127487790261E-4</v>
      </c>
      <c r="Y397" s="2">
        <f t="shared" si="74"/>
        <v>3.2586250848364563E-9</v>
      </c>
      <c r="Z397" s="2">
        <v>2.243129689814469E-3</v>
      </c>
      <c r="AA397" s="2">
        <f t="shared" si="75"/>
        <v>1.6500367141058253E-8</v>
      </c>
      <c r="AB397" s="2">
        <v>130.98120980086642</v>
      </c>
      <c r="AC397" s="2">
        <f t="shared" si="82"/>
        <v>9.6349224037644969E-4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1.2140618262305501E-3</v>
      </c>
      <c r="J398" s="2">
        <v>3.291829212508057E-4</v>
      </c>
      <c r="K398" s="2">
        <v>4.3198561963454125E-3</v>
      </c>
      <c r="L398" s="2">
        <v>0.78829978720211447</v>
      </c>
      <c r="M398" s="2">
        <v>0.20583711185406053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8.0398415518767585E-5</v>
      </c>
      <c r="X398" s="2">
        <f t="shared" si="81"/>
        <v>4.3624712645970681E-4</v>
      </c>
      <c r="Y398" s="2">
        <f t="shared" si="74"/>
        <v>3.1141746758646987E-9</v>
      </c>
      <c r="Z398" s="2">
        <v>2.2089242971902534E-3</v>
      </c>
      <c r="AA398" s="2">
        <f t="shared" si="75"/>
        <v>1.5768530472710128E-8</v>
      </c>
      <c r="AB398" s="2">
        <v>128.98020681139636</v>
      </c>
      <c r="AC398" s="2">
        <f t="shared" si="82"/>
        <v>9.2073246877178295E-4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1.1942633993086075E-3</v>
      </c>
      <c r="J399" s="2">
        <v>3.2381473993620932E-4</v>
      </c>
      <c r="K399" s="2">
        <v>4.2541343206726652E-3</v>
      </c>
      <c r="L399" s="2">
        <v>0.78837896120252438</v>
      </c>
      <c r="M399" s="2">
        <v>0.20584882633755985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7.9174000409909517E-5</v>
      </c>
      <c r="X399" s="2">
        <f t="shared" si="81"/>
        <v>4.2960336900022689E-4</v>
      </c>
      <c r="Y399" s="2">
        <f t="shared" si="74"/>
        <v>2.9761117430247971E-9</v>
      </c>
      <c r="Z399" s="2">
        <v>2.1752292665738662E-3</v>
      </c>
      <c r="AA399" s="2">
        <f t="shared" si="75"/>
        <v>1.5069074944843555E-8</v>
      </c>
      <c r="AB399" s="2">
        <v>127.0091383563674</v>
      </c>
      <c r="AC399" s="2">
        <f t="shared" si="82"/>
        <v>8.7986597733977863E-4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1.1747878370877163E-3</v>
      </c>
      <c r="J400" s="2">
        <v>3.1853410074110348E-4</v>
      </c>
      <c r="K400" s="2">
        <v>4.1893898133950501E-3</v>
      </c>
      <c r="L400" s="2">
        <v>0.78845692902303066</v>
      </c>
      <c r="M400" s="2">
        <v>0.20586035922574719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7.7967820506286145E-5</v>
      </c>
      <c r="X400" s="2">
        <f t="shared" si="81"/>
        <v>4.2305855697185658E-4</v>
      </c>
      <c r="Y400" s="2">
        <f t="shared" si="74"/>
        <v>2.8441546298217977E-9</v>
      </c>
      <c r="Z400" s="2">
        <v>2.1420372231535038E-3</v>
      </c>
      <c r="AA400" s="2">
        <f t="shared" si="75"/>
        <v>1.4400571705935135E-8</v>
      </c>
      <c r="AB400" s="2">
        <v>125.06757016183559</v>
      </c>
      <c r="AC400" s="2">
        <f t="shared" si="82"/>
        <v>8.4080915715885275E-4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1.1556298744215291E-3</v>
      </c>
      <c r="J401" s="2">
        <v>3.1333957606417666E-4</v>
      </c>
      <c r="K401" s="2">
        <v>4.1256086220441881E-3</v>
      </c>
      <c r="L401" s="2">
        <v>0.78853370863607253</v>
      </c>
      <c r="M401" s="2">
        <v>0.20587171329139931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7.6779613041866313E-5</v>
      </c>
      <c r="X401" s="2">
        <f t="shared" si="81"/>
        <v>4.1661126458871097E-4</v>
      </c>
      <c r="Y401" s="2">
        <f t="shared" si="74"/>
        <v>2.7180340596173614E-9</v>
      </c>
      <c r="Z401" s="2">
        <v>2.1093408934424527E-3</v>
      </c>
      <c r="AA401" s="2">
        <f t="shared" si="75"/>
        <v>1.376165475837606E-8</v>
      </c>
      <c r="AB401" s="2">
        <v>123.15507395917133</v>
      </c>
      <c r="AC401" s="2">
        <f t="shared" si="82"/>
        <v>8.0348208051019986E-4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1.136784332025566E-3</v>
      </c>
      <c r="J402" s="2">
        <v>3.0822976158485955E-4</v>
      </c>
      <c r="K402" s="2">
        <v>4.0627768856301774E-3</v>
      </c>
      <c r="L402" s="2">
        <v>0.78860931775491716</v>
      </c>
      <c r="M402" s="2">
        <v>0.20588289126584391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7.5609118844632839E-5</v>
      </c>
      <c r="X402" s="2">
        <f t="shared" si="81"/>
        <v>4.1026008556626286E-4</v>
      </c>
      <c r="Y402" s="2">
        <f t="shared" si="74"/>
        <v>2.5974925935271193E-9</v>
      </c>
      <c r="Z402" s="2">
        <v>2.0771331040051523E-3</v>
      </c>
      <c r="AA402" s="2">
        <f t="shared" si="75"/>
        <v>1.3151018203431722E-8</v>
      </c>
      <c r="AB402" s="2">
        <v>121.27122740863871</v>
      </c>
      <c r="AC402" s="2">
        <f t="shared" si="82"/>
        <v>7.6780833935404826E-4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1.1182461150770139E-3</v>
      </c>
      <c r="J403" s="2">
        <v>3.0320327588367196E-4</v>
      </c>
      <c r="K403" s="2">
        <v>4.0008809322719533E-3</v>
      </c>
      <c r="L403" s="2">
        <v>0.78868377383720856</v>
      </c>
      <c r="M403" s="2">
        <v>0.2058938958395605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7.4456082291396442E-5</v>
      </c>
      <c r="X403" s="2">
        <f t="shared" si="81"/>
        <v>4.0400363287616022E-4</v>
      </c>
      <c r="Y403" s="2">
        <f t="shared" si="74"/>
        <v>2.4822841119071784E-9</v>
      </c>
      <c r="Z403" s="2">
        <v>2.0454067801964682E-3</v>
      </c>
      <c r="AA403" s="2">
        <f t="shared" si="75"/>
        <v>1.2567413606464419E-8</v>
      </c>
      <c r="AB403" s="2">
        <v>119.41561402379114</v>
      </c>
      <c r="AC403" s="2">
        <f t="shared" si="82"/>
        <v>7.3371489086525093E-4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1.1000102118373597E-3</v>
      </c>
      <c r="J404" s="2">
        <v>2.9825876006876116E-4</v>
      </c>
      <c r="K404" s="2">
        <v>3.9399072768512523E-3</v>
      </c>
      <c r="L404" s="2">
        <v>0.78875709408847183</v>
      </c>
      <c r="M404" s="2">
        <v>0.20590472966277248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7.3320251263275793E-5</v>
      </c>
      <c r="X404" s="2">
        <f t="shared" si="81"/>
        <v>3.9784053850465807E-4</v>
      </c>
      <c r="Y404" s="2">
        <f t="shared" si="74"/>
        <v>2.3721733184642722E-9</v>
      </c>
      <c r="Z404" s="2">
        <v>2.0141549449141137E-3</v>
      </c>
      <c r="AA404" s="2">
        <f t="shared" si="75"/>
        <v>1.200964747719442E-8</v>
      </c>
      <c r="AB404" s="2">
        <v>117.58782309667872</v>
      </c>
      <c r="AC404" s="2">
        <f t="shared" si="82"/>
        <v>7.011319097210909E-4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1.0820716922974854E-3</v>
      </c>
      <c r="J405" s="2">
        <v>2.9339487740853069E-4</v>
      </c>
      <c r="K405" s="2">
        <v>3.8798426186900893E-3</v>
      </c>
      <c r="L405" s="2">
        <v>0.78882929546557412</v>
      </c>
      <c r="M405" s="2">
        <v>0.20591539534603151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7.22013771022878E-5</v>
      </c>
      <c r="X405" s="2">
        <f t="shared" si="81"/>
        <v>3.9176945321707442E-4</v>
      </c>
      <c r="Y405" s="2">
        <f t="shared" si="74"/>
        <v>2.2669352660204021E-9</v>
      </c>
      <c r="Z405" s="2">
        <v>1.9833707173641585E-3</v>
      </c>
      <c r="AA405" s="2">
        <f t="shared" si="75"/>
        <v>1.1476578860000405E-8</v>
      </c>
      <c r="AB405" s="2">
        <v>115.78744962386249</v>
      </c>
      <c r="AC405" s="2">
        <f t="shared" si="82"/>
        <v>6.6999264684747218E-4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1.0644257068448582E-3</v>
      </c>
      <c r="J406" s="2">
        <v>2.886103129702597E-4</v>
      </c>
      <c r="K406" s="2">
        <v>3.8206738392516644E-3</v>
      </c>
      <c r="L406" s="2">
        <v>0.7889003946801415</v>
      </c>
      <c r="M406" s="2">
        <v>0.20592589546079351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7.1099214567382774E-5</v>
      </c>
      <c r="X406" s="2">
        <f t="shared" si="81"/>
        <v>3.8578904631923419E-4</v>
      </c>
      <c r="Y406" s="2">
        <f t="shared" si="74"/>
        <v>2.1663549029379007E-9</v>
      </c>
      <c r="Z406" s="2">
        <v>1.9530473118395486E-3</v>
      </c>
      <c r="AA406" s="2">
        <f t="shared" si="75"/>
        <v>1.0967117029476815E-8</v>
      </c>
      <c r="AB406" s="2">
        <v>114.01409423323074</v>
      </c>
      <c r="AC406" s="2">
        <f t="shared" si="82"/>
        <v>6.4023329434241864E-4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1.0470674849524561E-3</v>
      </c>
      <c r="J407" s="2">
        <v>2.8390377326461581E-4</v>
      </c>
      <c r="K407" s="2">
        <v>3.7623879998645998E-3</v>
      </c>
      <c r="L407" s="2">
        <v>0.78897040820193332</v>
      </c>
      <c r="M407" s="2">
        <v>0.20593623253998675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7.0013521791811861E-5</v>
      </c>
      <c r="X407" s="2">
        <f t="shared" si="81"/>
        <v>3.79898005426142E-4</v>
      </c>
      <c r="Y407" s="2">
        <f t="shared" si="74"/>
        <v>2.0702266393687798E-9</v>
      </c>
      <c r="Z407" s="2">
        <v>1.9231780365115724E-3</v>
      </c>
      <c r="AA407" s="2">
        <f t="shared" si="75"/>
        <v>1.0480219286671798E-8</v>
      </c>
      <c r="AB407" s="2">
        <v>112.26736311161218</v>
      </c>
      <c r="AC407" s="2">
        <f t="shared" si="82"/>
        <v>6.1179285630793656E-4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1.029992333889073E-3</v>
      </c>
      <c r="J408" s="2">
        <v>2.7927398589596515E-4</v>
      </c>
      <c r="K408" s="2">
        <v>3.704972339470414E-3</v>
      </c>
      <c r="L408" s="2">
        <v>0.78903935226217414</v>
      </c>
      <c r="M408" s="2">
        <v>0.20594640907857215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6.8944060240827554E-5</v>
      </c>
      <c r="X408" s="2">
        <f t="shared" si="81"/>
        <v>3.7409503623246263E-4</v>
      </c>
      <c r="Y408" s="2">
        <f t="shared" si="74"/>
        <v>1.9783539324342435E-9</v>
      </c>
      <c r="Z408" s="2">
        <v>1.8937562922341994E-3</v>
      </c>
      <c r="AA408" s="2">
        <f t="shared" si="75"/>
        <v>1.0014888851627353E-8</v>
      </c>
      <c r="AB408" s="2">
        <v>110.54686793318115</v>
      </c>
      <c r="AC408" s="2">
        <f t="shared" si="82"/>
        <v>5.8461302533294559E-4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1.0131956374506569E-3</v>
      </c>
      <c r="J409" s="2">
        <v>2.7471969921838467E-4</v>
      </c>
      <c r="K409" s="2">
        <v>3.6484142723941294E-3</v>
      </c>
      <c r="L409" s="2">
        <v>0.78910724285684297</v>
      </c>
      <c r="M409" s="2">
        <v>0.20595642753409565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6.7890594668829074E-5</v>
      </c>
      <c r="X409" s="2">
        <f t="shared" si="81"/>
        <v>3.683788622799885E-4</v>
      </c>
      <c r="Y409" s="2">
        <f t="shared" si="74"/>
        <v>1.8905488894880063E-9</v>
      </c>
      <c r="Z409" s="2">
        <v>1.8647755713612196E-3</v>
      </c>
      <c r="AA409" s="2">
        <f t="shared" si="75"/>
        <v>9.5701728480332229E-9</v>
      </c>
      <c r="AB409" s="2">
        <v>108.85222578864948</v>
      </c>
      <c r="AC409" s="2">
        <f t="shared" si="82"/>
        <v>5.5863806438116628E-4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9.9667285471233508E-4</v>
      </c>
      <c r="J410" s="2">
        <v>2.7023968199728452E-4</v>
      </c>
      <c r="K410" s="2">
        <v>3.5927013861379079E-3</v>
      </c>
      <c r="L410" s="2">
        <v>0.78917409574992126</v>
      </c>
      <c r="M410" s="2">
        <v>0.20596629032723304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6.6852893078284126E-5</v>
      </c>
      <c r="X410" s="2">
        <f t="shared" si="81"/>
        <v>3.6274822473474701E-4</v>
      </c>
      <c r="Y410" s="2">
        <f t="shared" si="74"/>
        <v>1.806631888745157E-9</v>
      </c>
      <c r="Z410" s="2">
        <v>1.8362294565761057E-3</v>
      </c>
      <c r="AA410" s="2">
        <f t="shared" si="75"/>
        <v>9.1451603759863033E-9</v>
      </c>
      <c r="AB410" s="2">
        <v>107.18305911523993</v>
      </c>
      <c r="AC410" s="2">
        <f t="shared" si="82"/>
        <v>5.3381469384845555E-4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9.8041951880079264E-4</v>
      </c>
      <c r="J411" s="2">
        <v>2.6583272307654815E-4</v>
      </c>
      <c r="K411" s="2">
        <v>3.537821439197608E-3</v>
      </c>
      <c r="L411" s="2">
        <v>0.78923992647659968</v>
      </c>
      <c r="M411" s="2">
        <v>0.20597599984232715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6.5830726678428597E-5</v>
      </c>
      <c r="X411" s="2">
        <f t="shared" si="81"/>
        <v>3.5720188216290183E-4</v>
      </c>
      <c r="Y411" s="2">
        <f t="shared" si="74"/>
        <v>1.7264312164633546E-9</v>
      </c>
      <c r="Z411" s="2">
        <v>1.8081116197345266E-3</v>
      </c>
      <c r="AA411" s="2">
        <f t="shared" si="75"/>
        <v>8.7389806690218083E-9</v>
      </c>
      <c r="AB411" s="2">
        <v>105.53899562743592</v>
      </c>
      <c r="AC411" s="2">
        <f t="shared" si="82"/>
        <v>5.1009198356435296E-4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9.6443123568666948E-4</v>
      </c>
      <c r="J412" s="2">
        <v>2.6149763105110088E-4</v>
      </c>
      <c r="K412" s="2">
        <v>3.483762358902145E-3</v>
      </c>
      <c r="L412" s="2">
        <v>0.78930475034644432</v>
      </c>
      <c r="M412" s="2">
        <v>0.20598555842791752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6.4823869844632398E-5</v>
      </c>
      <c r="X412" s="2">
        <f t="shared" si="81"/>
        <v>3.5173861031026965E-4</v>
      </c>
      <c r="Y412" s="2">
        <f t="shared" si="74"/>
        <v>1.6497827199823308E-9</v>
      </c>
      <c r="Z412" s="2">
        <v>1.7804158207194287E-3</v>
      </c>
      <c r="AA412" s="2">
        <f t="shared" si="75"/>
        <v>8.3508013317476644E-9</v>
      </c>
      <c r="AB412" s="2">
        <v>103.91966824850212</v>
      </c>
      <c r="AC412" s="2">
        <f t="shared" si="82"/>
        <v>4.8742124952231788E-4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9.4870368299665095E-4</v>
      </c>
      <c r="J413" s="2">
        <v>2.5723323394481783E-4</v>
      </c>
      <c r="K413" s="2">
        <v>3.430512239275544E-3</v>
      </c>
      <c r="L413" s="2">
        <v>0.78936858244652197</v>
      </c>
      <c r="M413" s="2">
        <v>0.20599496839726281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6.3832100077654275E-5</v>
      </c>
      <c r="X413" s="2">
        <f t="shared" si="81"/>
        <v>3.4635720188123383E-4</v>
      </c>
      <c r="Y413" s="2">
        <f t="shared" si="74"/>
        <v>1.5765294759119099E-9</v>
      </c>
      <c r="Z413" s="2">
        <v>1.7531359063086113E-3</v>
      </c>
      <c r="AA413" s="2">
        <f t="shared" si="75"/>
        <v>7.979826654572639E-9</v>
      </c>
      <c r="AB413" s="2">
        <v>102.32471504277044</v>
      </c>
      <c r="AC413" s="2">
        <f t="shared" si="82"/>
        <v>4.6575595513250059E-4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9.3323260884492986E-4</v>
      </c>
      <c r="J414" s="2">
        <v>2.5303837889368447E-4</v>
      </c>
      <c r="K414" s="2">
        <v>3.3780593389215611E-3</v>
      </c>
      <c r="L414" s="2">
        <v>0.78943143764448587</v>
      </c>
      <c r="M414" s="2">
        <v>0.20600423202885576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6.2855197963895826E-5</v>
      </c>
      <c r="X414" s="2">
        <f t="shared" si="81"/>
        <v>3.4105646632308026E-4</v>
      </c>
      <c r="Y414" s="2">
        <f t="shared" si="74"/>
        <v>1.5065214728385501E-9</v>
      </c>
      <c r="Z414" s="2">
        <v>1.7262658090547109E-3</v>
      </c>
      <c r="AA414" s="2">
        <f t="shared" si="75"/>
        <v>7.6252960021709476E-9</v>
      </c>
      <c r="AB414" s="2">
        <v>100.75377914868621</v>
      </c>
      <c r="AC414" s="2">
        <f t="shared" si="82"/>
        <v>4.45051616799845E-4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9.1801383068372501E-4</v>
      </c>
      <c r="J415" s="2">
        <v>2.4891193183412423E-4</v>
      </c>
      <c r="K415" s="2">
        <v>3.3263920789307557E-3</v>
      </c>
      <c r="L415" s="2">
        <v>0.78949333059162208</v>
      </c>
      <c r="M415" s="2">
        <v>0.20601335156693115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6.189294713621063E-5</v>
      </c>
      <c r="X415" s="2">
        <f t="shared" si="81"/>
        <v>3.3583522961334498E-4</v>
      </c>
      <c r="Y415" s="2">
        <f t="shared" si="74"/>
        <v>1.4396153079060839E-9</v>
      </c>
      <c r="Z415" s="2">
        <v>1.6997995461775178E-3</v>
      </c>
      <c r="AA415" s="2">
        <f t="shared" si="75"/>
        <v>7.2864822724713074E-9</v>
      </c>
      <c r="AB415" s="2">
        <v>99.206508712608723</v>
      </c>
      <c r="AC415" s="2">
        <f t="shared" si="82"/>
        <v>4.2526571363886076E-4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9.0304323417254482E-4</v>
      </c>
      <c r="J416" s="2">
        <v>2.4485277719640846E-4</v>
      </c>
      <c r="K416" s="2">
        <v>3.2754990408098853E-3</v>
      </c>
      <c r="L416" s="2">
        <v>0.78955427572585657</v>
      </c>
      <c r="M416" s="2">
        <v>0.20602232922196645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6.0945134234491327E-5</v>
      </c>
      <c r="X416" s="2">
        <f t="shared" si="81"/>
        <v>3.3069233404595702E-4</v>
      </c>
      <c r="Y416" s="2">
        <f t="shared" si="74"/>
        <v>1.3756738966488931E-9</v>
      </c>
      <c r="Z416" s="2">
        <v>1.6737312184685403E-3</v>
      </c>
      <c r="AA416" s="2">
        <f t="shared" si="75"/>
        <v>6.962690423097417E-9</v>
      </c>
      <c r="AB416" s="2">
        <v>97.682556823360827</v>
      </c>
      <c r="AC416" s="2">
        <f t="shared" si="82"/>
        <v>4.0635760114458754E-4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8.883167720658906E-4</v>
      </c>
      <c r="J417" s="2">
        <v>2.4085981760306636E-4</v>
      </c>
      <c r="K417" s="2">
        <v>3.2253689644334933E-3</v>
      </c>
      <c r="L417" s="2">
        <v>0.78961428727472383</v>
      </c>
      <c r="M417" s="2">
        <v>0.20603116717117562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6.0011548867255904E-5</v>
      </c>
      <c r="X417" s="2">
        <f t="shared" si="81"/>
        <v>3.2562663802280329E-4</v>
      </c>
      <c r="Y417" s="2">
        <f t="shared" si="74"/>
        <v>1.3145661955299563E-9</v>
      </c>
      <c r="Z417" s="2">
        <v>1.6480550092077303E-3</v>
      </c>
      <c r="AA417" s="2">
        <f t="shared" si="75"/>
        <v>6.6532560623206044E-9</v>
      </c>
      <c r="AB417" s="2">
        <v>96.181581447521722</v>
      </c>
      <c r="AC417" s="2">
        <f t="shared" si="82"/>
        <v>3.8828842864713361E-4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8.7383046311909855E-4</v>
      </c>
      <c r="J418" s="2">
        <v>2.3693197357221293E-4</v>
      </c>
      <c r="K418" s="2">
        <v>3.1759907460175629E-3</v>
      </c>
      <c r="L418" s="2">
        <v>0.78967337925829717</v>
      </c>
      <c r="M418" s="2">
        <v>0.20603986755899587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5.9091983573344997E-5</v>
      </c>
      <c r="X418" s="2">
        <f t="shared" si="81"/>
        <v>3.2063701584589526E-4</v>
      </c>
      <c r="Y418" s="2">
        <f t="shared" si="74"/>
        <v>1.2561669366095693E-9</v>
      </c>
      <c r="Z418" s="2">
        <v>1.6227651830922915E-3</v>
      </c>
      <c r="AA418" s="2">
        <f t="shared" si="75"/>
        <v>6.3575441017123185E-9</v>
      </c>
      <c r="AB418" s="2">
        <v>94.703245365457576</v>
      </c>
      <c r="AC418" s="2">
        <f t="shared" si="82"/>
        <v>3.710210603846417E-4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8.5958039101202515E-4</v>
      </c>
      <c r="J419" s="2">
        <v>2.3306818322571516E-4</v>
      </c>
      <c r="K419" s="2">
        <v>3.1273534361151017E-3</v>
      </c>
      <c r="L419" s="2">
        <v>0.78973156549208134</v>
      </c>
      <c r="M419" s="2">
        <v>0.20604843249756774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5.8186233784174313E-5</v>
      </c>
      <c r="X419" s="2">
        <f t="shared" si="81"/>
        <v>3.1572235751254837E-4</v>
      </c>
      <c r="Y419" s="2">
        <f t="shared" si="74"/>
        <v>1.2003563738267562E-9</v>
      </c>
      <c r="Z419" s="2">
        <v>1.5978560851774802E-3</v>
      </c>
      <c r="AA419" s="2">
        <f t="shared" si="75"/>
        <v>6.0749474678061914E-9</v>
      </c>
      <c r="AB419" s="2">
        <v>93.247216108084061</v>
      </c>
      <c r="AC419" s="2">
        <f t="shared" si="82"/>
        <v>3.545200000367127E-4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8.4556270329028431E-4</v>
      </c>
      <c r="J420" s="2">
        <v>2.2926740200211715E-4</v>
      </c>
      <c r="K420" s="2">
        <v>3.0794462376335201E-3</v>
      </c>
      <c r="L420" s="2">
        <v>0.78978885958986778</v>
      </c>
      <c r="M420" s="2">
        <v>0.20605686406720827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5.7294097786431131E-5</v>
      </c>
      <c r="X420" s="2">
        <f t="shared" si="81"/>
        <v>3.1088156851297069E-4</v>
      </c>
      <c r="Y420" s="2">
        <f t="shared" si="74"/>
        <v>1.1470200403848977E-9</v>
      </c>
      <c r="Z420" s="2">
        <v>1.5733221398293133E-3</v>
      </c>
      <c r="AA420" s="2">
        <f t="shared" si="75"/>
        <v>5.8048858701965127E-9</v>
      </c>
      <c r="AB420" s="2">
        <v>91.813165894355123</v>
      </c>
      <c r="AC420" s="2">
        <f t="shared" si="82"/>
        <v>3.3875131856720125E-4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8.3177361032375058E-4</v>
      </c>
      <c r="J421" s="2">
        <v>2.2552860237424669E-4</v>
      </c>
      <c r="K421" s="2">
        <v>3.0322585038736697E-3</v>
      </c>
      <c r="L421" s="2">
        <v>0.78984527496655255</v>
      </c>
      <c r="M421" s="2">
        <v>0.20606516431687771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5.6415376684770813E-5</v>
      </c>
      <c r="X421" s="2">
        <f t="shared" si="81"/>
        <v>3.0611356962785162E-4</v>
      </c>
      <c r="Y421" s="2">
        <f t="shared" si="74"/>
        <v>1.0960485167490133E-9</v>
      </c>
      <c r="Z421" s="2">
        <v>1.5491578496890999E-3</v>
      </c>
      <c r="AA421" s="2">
        <f t="shared" si="75"/>
        <v>5.5468046236109794E-9</v>
      </c>
      <c r="AB421" s="2">
        <v>90.40077156947244</v>
      </c>
      <c r="AC421" s="2">
        <f t="shared" si="82"/>
        <v>3.2368258523182941E-4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8.1820938428204669E-4</v>
      </c>
      <c r="J422" s="2">
        <v>2.2185077357142724E-4</v>
      </c>
      <c r="K422" s="2">
        <v>2.9857797365903977E-3</v>
      </c>
      <c r="L422" s="2">
        <v>0.78990082484091861</v>
      </c>
      <c r="M422" s="2">
        <v>0.20607333526463945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5.554987436606762E-5</v>
      </c>
      <c r="X422" s="2">
        <f t="shared" si="81"/>
        <v>3.0141729673438468E-4</v>
      </c>
      <c r="Y422" s="2">
        <f t="shared" si="74"/>
        <v>1.0473372088229526E-9</v>
      </c>
      <c r="Z422" s="2">
        <v>1.5253577946497034E-3</v>
      </c>
      <c r="AA422" s="2">
        <f t="shared" si="75"/>
        <v>5.3001735216030486E-9</v>
      </c>
      <c r="AB422" s="2">
        <v>89.009714543809494</v>
      </c>
      <c r="AC422" s="2">
        <f t="shared" si="82"/>
        <v>3.0928280161238208E-4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8.0486635812673844E-4</v>
      </c>
      <c r="J423" s="2">
        <v>2.1823292130621961E-4</v>
      </c>
      <c r="K423" s="2">
        <v>2.9399995840744767E-3</v>
      </c>
      <c r="L423" s="2">
        <v>0.78995552223838084</v>
      </c>
      <c r="M423" s="2">
        <v>0.20608137889811365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5.4697397462222241E-5</v>
      </c>
      <c r="X423" s="2">
        <f t="shared" si="81"/>
        <v>2.9679170060445843E-4</v>
      </c>
      <c r="Y423" s="2">
        <f t="shared" si="74"/>
        <v>1.0007861358043095E-9</v>
      </c>
      <c r="Z423" s="2">
        <v>1.5019166308434496E-3</v>
      </c>
      <c r="AA423" s="2">
        <f t="shared" si="75"/>
        <v>5.06448575961111E-9</v>
      </c>
      <c r="AB423" s="2">
        <v>87.639680732544562</v>
      </c>
      <c r="AC423" s="2">
        <f t="shared" si="82"/>
        <v>2.9552233854523465E-4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7.9174092461996401E-4</v>
      </c>
      <c r="J424" s="2">
        <v>2.1467406750562027E-4</v>
      </c>
      <c r="K424" s="2">
        <v>2.8949078392557681E-3</v>
      </c>
      <c r="L424" s="2">
        <v>0.79000937999369614</v>
      </c>
      <c r="M424" s="2">
        <v>0.20608929717492441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5.3857755315300793E-5</v>
      </c>
      <c r="X424" s="2">
        <f t="shared" si="81"/>
        <v>2.9223574671549858E-4</v>
      </c>
      <c r="Y424" s="2">
        <f t="shared" si="74"/>
        <v>9.5629972736783926E-10</v>
      </c>
      <c r="Z424" s="2">
        <v>1.4788290896415905E-3</v>
      </c>
      <c r="AA424" s="2">
        <f t="shared" si="75"/>
        <v>4.8392569052295247E-9</v>
      </c>
      <c r="AB424" s="2">
        <v>86.290360495996978</v>
      </c>
      <c r="AC424" s="2">
        <f t="shared" si="82"/>
        <v>2.8237287581772111E-4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7.7882953534923118E-4</v>
      </c>
      <c r="J425" s="2">
        <v>2.1117325004664267E-4</v>
      </c>
      <c r="K425" s="2">
        <v>2.8504944378274703E-3</v>
      </c>
      <c r="L425" s="2">
        <v>0.79006241075363792</v>
      </c>
      <c r="M425" s="2">
        <v>0.20609709202314067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5.3030759941785632E-5</v>
      </c>
      <c r="X425" s="2">
        <f t="shared" si="81"/>
        <v>2.8774841505649037E-4</v>
      </c>
      <c r="Y425" s="2">
        <f t="shared" si="74"/>
        <v>9.1378662970934113E-10</v>
      </c>
      <c r="Z425" s="2">
        <v>1.4560899766652346E-3</v>
      </c>
      <c r="AA425" s="2">
        <f t="shared" si="75"/>
        <v>4.6240239136304715E-9</v>
      </c>
      <c r="AB425" s="2">
        <v>84.961448580660559</v>
      </c>
      <c r="AC425" s="2">
        <f t="shared" si="82"/>
        <v>2.6980734451136345E-4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7.6612869976811653E-4</v>
      </c>
      <c r="J426" s="2">
        <v>2.0772952249621099E-4</v>
      </c>
      <c r="K426" s="2">
        <v>2.8067494563913083E-3</v>
      </c>
      <c r="L426" s="2">
        <v>0.79011462697963553</v>
      </c>
      <c r="M426" s="2">
        <v>0.20610476534171077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5.2216225997603338E-5</v>
      </c>
      <c r="X426" s="2">
        <f t="shared" si="81"/>
        <v>2.8332869993821829E-4</v>
      </c>
      <c r="Y426" s="2">
        <f t="shared" si="74"/>
        <v>8.7315952009517379E-10</v>
      </c>
      <c r="Z426" s="2">
        <v>1.4336941708076539E-3</v>
      </c>
      <c r="AA426" s="2">
        <f t="shared" si="75"/>
        <v>4.4183441861648045E-9</v>
      </c>
      <c r="AB426" s="2">
        <v>83.652644060928452</v>
      </c>
      <c r="AC426" s="2">
        <f t="shared" si="82"/>
        <v>2.577998718762342E-4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7.536349842526092E-4</v>
      </c>
      <c r="J427" s="2">
        <v>2.0434195385529548E-4</v>
      </c>
      <c r="K427" s="2">
        <v>2.7636631106235108E-3</v>
      </c>
      <c r="L427" s="2">
        <v>0.79016604095037946</v>
      </c>
      <c r="M427" s="2">
        <v>0.206112319000891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5.1413970743929838E-5</v>
      </c>
      <c r="X427" s="2">
        <f t="shared" si="81"/>
        <v>2.7897560980772227E-4</v>
      </c>
      <c r="Y427" s="2">
        <f t="shared" si="74"/>
        <v>8.3433492954519634E-10</v>
      </c>
      <c r="Z427" s="2">
        <v>1.4116366232678743E-3</v>
      </c>
      <c r="AA427" s="2">
        <f t="shared" si="75"/>
        <v>4.2217946702558619E-9</v>
      </c>
      <c r="AB427" s="2">
        <v>82.363650281503553</v>
      </c>
      <c r="AC427" s="2">
        <f t="shared" si="82"/>
        <v>2.4632572862576198E-4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7.413450111728436E-4</v>
      </c>
      <c r="J428" s="2">
        <v>2.010096283072202E-4</v>
      </c>
      <c r="K428" s="2">
        <v>2.7212257534614316E-3</v>
      </c>
      <c r="L428" s="2">
        <v>0.79021666476439234</v>
      </c>
      <c r="M428" s="2">
        <v>0.20611975484266806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5.0623814012884516E-5</v>
      </c>
      <c r="X428" s="2">
        <f t="shared" si="81"/>
        <v>2.7468816706215158E-4</v>
      </c>
      <c r="Y428" s="2">
        <f t="shared" si="74"/>
        <v>7.9723307327925422E-10</v>
      </c>
      <c r="Z428" s="2">
        <v>1.3899123565954633E-3</v>
      </c>
      <c r="AA428" s="2">
        <f t="shared" si="75"/>
        <v>4.0339709987823916E-9</v>
      </c>
      <c r="AB428" s="2">
        <v>81.094174800488503</v>
      </c>
      <c r="AC428" s="2">
        <f t="shared" si="82"/>
        <v>2.3536127854612108E-4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7.2925545797996954E-4</v>
      </c>
      <c r="J429" s="2">
        <v>1.9773164497007543E-4</v>
      </c>
      <c r="K429" s="2">
        <v>2.6794278733106571E-3</v>
      </c>
      <c r="L429" s="2">
        <v>0.79026651034256568</v>
      </c>
      <c r="M429" s="2">
        <v>0.2061270746811755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4.9845578173335348E-5</v>
      </c>
      <c r="X429" s="2">
        <f t="shared" si="81"/>
        <v>2.7046540786322145E-4</v>
      </c>
      <c r="Y429" s="2">
        <f t="shared" si="74"/>
        <v>7.6177768859309355E-10</v>
      </c>
      <c r="Z429" s="2">
        <v>1.3685164637464195E-3</v>
      </c>
      <c r="AA429" s="2">
        <f t="shared" si="75"/>
        <v>3.8544866672249359E-9</v>
      </c>
      <c r="AB429" s="2">
        <v>79.843929333149617</v>
      </c>
      <c r="AC429" s="2">
        <f t="shared" si="82"/>
        <v>2.2488393031894235E-4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7.1736305630791313E-4</v>
      </c>
      <c r="J430" s="2">
        <v>1.9450711765316755E-4</v>
      </c>
      <c r="K430" s="2">
        <v>2.6382600922724522E-3</v>
      </c>
      <c r="L430" s="2">
        <v>0.79031558943066416</v>
      </c>
      <c r="M430" s="2">
        <v>0.20613428030310421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4.9079088098480383E-5</v>
      </c>
      <c r="X430" s="2">
        <f t="shared" si="81"/>
        <v>2.6630638196130791E-4</v>
      </c>
      <c r="Y430" s="2">
        <f t="shared" si="74"/>
        <v>7.2789587986472422E-10</v>
      </c>
      <c r="Z430" s="2">
        <v>1.3474441071500739E-3</v>
      </c>
      <c r="AA430" s="2">
        <f t="shared" si="75"/>
        <v>3.6829722469251323E-9</v>
      </c>
      <c r="AB430" s="2">
        <v>78.612629696348336</v>
      </c>
      <c r="AC430" s="2">
        <f t="shared" si="82"/>
        <v>2.148720914604933E-4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7.0566459108978644E-4</v>
      </c>
      <c r="J431" s="2">
        <v>1.9133517461744062E-4</v>
      </c>
      <c r="K431" s="2">
        <v>2.5977131643913883E-3</v>
      </c>
      <c r="L431" s="2">
        <v>0.79036391360179603</v>
      </c>
      <c r="M431" s="2">
        <v>0.20614137346810729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4.8324171131874927E-5</v>
      </c>
      <c r="X431" s="2">
        <f t="shared" si="81"/>
        <v>2.6221015251110891E-4</v>
      </c>
      <c r="Y431" s="2">
        <f t="shared" si="74"/>
        <v>6.9551797032853489E-10</v>
      </c>
      <c r="Z431" s="2">
        <v>1.3266905177869125E-3</v>
      </c>
      <c r="AA431" s="2">
        <f t="shared" si="75"/>
        <v>3.5190746328793401E-9</v>
      </c>
      <c r="AB431" s="2">
        <v>77.39999575363494</v>
      </c>
      <c r="AC431" s="2">
        <f t="shared" si="82"/>
        <v>2.0530512428470777E-4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6.9415689968870594E-4</v>
      </c>
      <c r="J432" s="2">
        <v>1.8821495833980511E-4</v>
      </c>
      <c r="K432" s="2">
        <v>2.557777973922998E-3</v>
      </c>
      <c r="L432" s="2">
        <v>0.79041149425885149</v>
      </c>
      <c r="M432" s="2">
        <v>0.20614835590919892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4.758065705545711E-5</v>
      </c>
      <c r="X432" s="2">
        <f t="shared" si="81"/>
        <v>2.5817579589814928E-4</v>
      </c>
      <c r="Y432" s="2">
        <f t="shared" si="74"/>
        <v>6.6457736037590098E-10</v>
      </c>
      <c r="Z432" s="2">
        <v>1.3062509942772232E-3</v>
      </c>
      <c r="AA432" s="2">
        <f t="shared" si="75"/>
        <v>3.3624563245565506E-9</v>
      </c>
      <c r="AB432" s="2">
        <v>76.205751360998036</v>
      </c>
      <c r="AC432" s="2">
        <f t="shared" si="82"/>
        <v>1.9616330380146742E-4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6.8283687104278492E-4</v>
      </c>
      <c r="J433" s="2">
        <v>1.8514562528130943E-4</v>
      </c>
      <c r="K433" s="2">
        <v>2.5184455336213054E-3</v>
      </c>
      <c r="L433" s="2">
        <v>0.79045834263690884</v>
      </c>
      <c r="M433" s="2">
        <v>0.20615522933314773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4.6848378057351425E-5</v>
      </c>
      <c r="X433" s="2">
        <f t="shared" si="81"/>
        <v>2.542024015640803E-4</v>
      </c>
      <c r="Y433" s="2">
        <f t="shared" si="74"/>
        <v>6.3501039206323199E-10</v>
      </c>
      <c r="Z433" s="2">
        <v>1.2861209019804803E-3</v>
      </c>
      <c r="AA433" s="2">
        <f t="shared" si="75"/>
        <v>3.2127947382962293E-9</v>
      </c>
      <c r="AB433" s="2">
        <v>75.029624313264378</v>
      </c>
      <c r="AC433" s="2">
        <f t="shared" si="82"/>
        <v>1.8742777746540127E-4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6.7170144482407018E-4</v>
      </c>
      <c r="J434" s="2">
        <v>1.8212634565909253E-4</v>
      </c>
      <c r="K434" s="2">
        <v>2.4797069830460663E-3</v>
      </c>
      <c r="L434" s="2">
        <v>0.79050446980560818</v>
      </c>
      <c r="M434" s="2">
        <v>0.20616199542086452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4.6127168699339194E-5</v>
      </c>
      <c r="X434" s="2">
        <f t="shared" si="81"/>
        <v>2.5028907183017224E-4</v>
      </c>
      <c r="Y434" s="2">
        <f t="shared" si="74"/>
        <v>6.0675621955623693E-10</v>
      </c>
      <c r="Z434" s="2">
        <v>1.2662956721053709E-3</v>
      </c>
      <c r="AA434" s="2">
        <f t="shared" si="75"/>
        <v>3.0697815499048761E-9</v>
      </c>
      <c r="AB434" s="2">
        <v>73.871346291142572</v>
      </c>
      <c r="AC434" s="2">
        <f t="shared" si="82"/>
        <v>1.7908052669417447E-4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6.6074761061119295E-4</v>
      </c>
      <c r="J435" s="2">
        <v>1.7915630322205505E-4</v>
      </c>
      <c r="K435" s="2">
        <v>2.4415535868895716E-3</v>
      </c>
      <c r="L435" s="2">
        <v>0.79054988667149462</v>
      </c>
      <c r="M435" s="2">
        <v>0.20616865582778451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4.5416865886438451E-5</v>
      </c>
      <c r="X435" s="2">
        <f t="shared" si="81"/>
        <v>2.4643492173225321E-4</v>
      </c>
      <c r="Y435" s="2">
        <f t="shared" si="74"/>
        <v>5.7975668528364891E-10</v>
      </c>
      <c r="Z435" s="2">
        <v>1.24677080083037E-3</v>
      </c>
      <c r="AA435" s="2">
        <f t="shared" si="75"/>
        <v>2.9331220661298554E-9</v>
      </c>
      <c r="AB435" s="2">
        <v>72.730652808905333</v>
      </c>
      <c r="AC435" s="2">
        <f t="shared" si="82"/>
        <v>1.7110433007875198E-4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6.499724070755128E-4</v>
      </c>
      <c r="J436" s="2">
        <v>1.7623469503018886E-4</v>
      </c>
      <c r="K436" s="2">
        <v>2.4039767333228481E-3</v>
      </c>
      <c r="L436" s="2">
        <v>0.79059460398032932</v>
      </c>
      <c r="M436" s="2">
        <v>0.20617521218424403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4.4717308834707481E-5</v>
      </c>
      <c r="X436" s="2">
        <f t="shared" si="81"/>
        <v>2.4263907884600848E-4</v>
      </c>
      <c r="Y436" s="2">
        <f t="shared" si="74"/>
        <v>5.5395620149902213E-10</v>
      </c>
      <c r="Z436" s="2">
        <v>1.2275418484347731E-3</v>
      </c>
      <c r="AA436" s="2">
        <f t="shared" si="75"/>
        <v>2.8025346237469927E-9</v>
      </c>
      <c r="AB436" s="2">
        <v>71.607283162703979</v>
      </c>
      <c r="AC436" s="2">
        <f t="shared" si="82"/>
        <v>1.6348272821152331E-4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6.3937292118053347E-4</v>
      </c>
      <c r="J437" s="2">
        <v>1.7336073123750521E-4</v>
      </c>
      <c r="K437" s="2">
        <v>2.3669679323610996E-3</v>
      </c>
      <c r="L437" s="2">
        <v>0.79063863231937082</v>
      </c>
      <c r="M437" s="2">
        <v>0.20618166609585198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4.4028339041490838E-5</v>
      </c>
      <c r="X437" s="2">
        <f t="shared" si="81"/>
        <v>2.3890068312553388E-4</v>
      </c>
      <c r="Y437" s="2">
        <f t="shared" si="74"/>
        <v>5.2930163706935057E-10</v>
      </c>
      <c r="Z437" s="2">
        <v>1.2086044384400935E-3</v>
      </c>
      <c r="AA437" s="2">
        <f t="shared" si="75"/>
        <v>2.6777500150532274E-9</v>
      </c>
      <c r="AB437" s="2">
        <v>70.500980379509443</v>
      </c>
      <c r="AC437" s="2">
        <f t="shared" si="82"/>
        <v>1.5619999006139351E-4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6.2894628739437416E-4</v>
      </c>
      <c r="J438" s="2">
        <v>1.7053363487850277E-4</v>
      </c>
      <c r="K438" s="2">
        <v>2.3305188142482311E-3</v>
      </c>
      <c r="L438" s="2">
        <v>0.79068198211962493</v>
      </c>
      <c r="M438" s="2">
        <v>0.20618801914385584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4.3349800254111059E-5</v>
      </c>
      <c r="X438" s="2">
        <f t="shared" si="81"/>
        <v>2.3521888673345469E-4</v>
      </c>
      <c r="Y438" s="2">
        <f t="shared" si="74"/>
        <v>5.0574220921108898E-10</v>
      </c>
      <c r="Z438" s="2">
        <v>1.1899542567617291E-3</v>
      </c>
      <c r="AA438" s="2">
        <f t="shared" si="75"/>
        <v>2.5585109386083242E-9</v>
      </c>
      <c r="AB438" s="2">
        <v>69.411491166673756</v>
      </c>
      <c r="AC438" s="2">
        <f t="shared" si="82"/>
        <v>1.4924108082804203E-4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6.1868968691508369E-4</v>
      </c>
      <c r="J439" s="2">
        <v>1.6775264165811788E-4</v>
      </c>
      <c r="K439" s="2">
        <v>2.294621127860295E-3</v>
      </c>
      <c r="L439" s="2">
        <v>0.79072466365806571</v>
      </c>
      <c r="M439" s="2">
        <v>0.20619427288550266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4.268153844078082E-5</v>
      </c>
      <c r="X439" s="2">
        <f t="shared" si="81"/>
        <v>2.3159285388309314E-4</v>
      </c>
      <c r="Y439" s="2">
        <f t="shared" si="74"/>
        <v>4.8322938000372347E-10</v>
      </c>
      <c r="Z439" s="2">
        <v>1.1715870508708078E-3</v>
      </c>
      <c r="AA439" s="2">
        <f t="shared" si="75"/>
        <v>2.4445714741201752E-9</v>
      </c>
      <c r="AB439" s="2">
        <v>68.338565862106435</v>
      </c>
      <c r="AC439" s="2">
        <f t="shared" si="82"/>
        <v>1.4259163121051766E-4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6.0860034690858752E-4</v>
      </c>
      <c r="J440" s="2">
        <v>1.6501699974510022E-4</v>
      </c>
      <c r="K440" s="2">
        <v>2.2592667391276955E-3</v>
      </c>
      <c r="L440" s="2">
        <v>0.79076668705982589</v>
      </c>
      <c r="M440" s="2">
        <v>0.20620042885439463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4.2023401760182821E-5</v>
      </c>
      <c r="X440" s="2">
        <f t="shared" si="81"/>
        <v>2.2802176067340685E-4</v>
      </c>
      <c r="Y440" s="2">
        <f t="shared" si="74"/>
        <v>4.6171675742929303E-10</v>
      </c>
      <c r="Z440" s="2">
        <v>1.1534986289661179E-3</v>
      </c>
      <c r="AA440" s="2">
        <f t="shared" si="75"/>
        <v>2.3356965804162594E-9</v>
      </c>
      <c r="AB440" s="2">
        <v>67.281958385059355</v>
      </c>
      <c r="AC440" s="2">
        <f t="shared" si="82"/>
        <v>1.3623790802815792E-4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5.9867553975906243E-4</v>
      </c>
      <c r="J441" s="2">
        <v>1.6232596956875799E-4</v>
      </c>
      <c r="K441" s="2">
        <v>2.2244476294759996E-3</v>
      </c>
      <c r="L441" s="2">
        <v>0.79080806230035827</v>
      </c>
      <c r="M441" s="2">
        <v>0.20620648856083984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4.1375240532381952E-5</v>
      </c>
      <c r="X441" s="2">
        <f t="shared" si="81"/>
        <v>2.2450479493115637E-4</v>
      </c>
      <c r="Y441" s="2">
        <f t="shared" si="74"/>
        <v>4.4116000077137302E-10</v>
      </c>
      <c r="Z441" s="2">
        <v>1.1356848591560311E-3</v>
      </c>
      <c r="AA441" s="2">
        <f t="shared" si="75"/>
        <v>2.2316616154899808E-9</v>
      </c>
      <c r="AB441" s="2">
        <v>66.241426187515003</v>
      </c>
      <c r="AC441" s="2">
        <f t="shared" si="82"/>
        <v>1.3016678613453277E-4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5.8891258233153578E-4</v>
      </c>
      <c r="J442" s="2">
        <v>1.5967882361901773E-4</v>
      </c>
      <c r="K442" s="2">
        <v>2.1901558942851833E-3</v>
      </c>
      <c r="L442" s="2">
        <v>0.79084879920756845</v>
      </c>
      <c r="M442" s="2">
        <v>0.20621245349219777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4.0736907210181528E-5</v>
      </c>
      <c r="X442" s="2">
        <f t="shared" si="81"/>
        <v>2.2104115605548215E-4</v>
      </c>
      <c r="Y442" s="2">
        <f t="shared" si="74"/>
        <v>4.2151673017176847E-10</v>
      </c>
      <c r="Z442" s="2">
        <v>1.1181416686503259E-3</v>
      </c>
      <c r="AA442" s="2">
        <f t="shared" si="75"/>
        <v>2.1322518776548041E-9</v>
      </c>
      <c r="AB442" s="2">
        <v>65.216730206171505</v>
      </c>
      <c r="AC442" s="2">
        <f t="shared" si="82"/>
        <v>1.2436572156770544E-4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5.7930883524650949E-4</v>
      </c>
      <c r="J443" s="2">
        <v>1.5707484624974454E-4</v>
      </c>
      <c r="K443" s="2">
        <v>2.1563837413671578E-3</v>
      </c>
      <c r="L443" s="2">
        <v>0.79088890746391849</v>
      </c>
      <c r="M443" s="2">
        <v>0.20621832511322002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4.0108256350035454E-5</v>
      </c>
      <c r="X443" s="2">
        <f t="shared" si="81"/>
        <v>2.1763005486007204E-4</v>
      </c>
      <c r="Y443" s="2">
        <f t="shared" si="74"/>
        <v>4.0274644015386567E-10</v>
      </c>
      <c r="Z443" s="2">
        <v>1.1008650429618133E-3</v>
      </c>
      <c r="AA443" s="2">
        <f t="shared" si="75"/>
        <v>2.0372621668811904E-9</v>
      </c>
      <c r="AB443" s="2">
        <v>64.207634815019091</v>
      </c>
      <c r="AC443" s="2">
        <f t="shared" si="82"/>
        <v>1.1882272588257616E-4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5.6986170216641416E-4</v>
      </c>
      <c r="J444" s="2">
        <v>1.5451333348526995E-4</v>
      </c>
      <c r="K444" s="2">
        <v>2.1231234894614147E-3</v>
      </c>
      <c r="L444" s="2">
        <v>0.79092839660850278</v>
      </c>
      <c r="M444" s="2">
        <v>0.20622410486638601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3.9489144584292646E-5</v>
      </c>
      <c r="X444" s="2">
        <f t="shared" si="81"/>
        <v>2.1427071342255765E-4</v>
      </c>
      <c r="Y444" s="2">
        <f t="shared" si="74"/>
        <v>3.8481041695761264E-10</v>
      </c>
      <c r="Z444" s="2">
        <v>1.0838510251176829E-3</v>
      </c>
      <c r="AA444" s="2">
        <f t="shared" si="75"/>
        <v>1.9464963654317263E-9</v>
      </c>
      <c r="AB444" s="2">
        <v>63.213907778502033</v>
      </c>
      <c r="AC444" s="2">
        <f t="shared" si="82"/>
        <v>1.1352634161344307E-4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5.6056862909369825E-4</v>
      </c>
      <c r="J445" s="2">
        <v>1.5199359283007459E-4</v>
      </c>
      <c r="K445" s="2">
        <v>2.0903675667486273E-3</v>
      </c>
      <c r="L445" s="2">
        <v>0.79096727603909556</v>
      </c>
      <c r="M445" s="2">
        <v>0.20622979417223394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3.8879430592775321E-5</v>
      </c>
      <c r="X445" s="2">
        <f t="shared" si="81"/>
        <v>2.1096236493029638E-4</v>
      </c>
      <c r="Y445" s="2">
        <f t="shared" si="74"/>
        <v>3.6767165949871587E-10</v>
      </c>
      <c r="Z445" s="2">
        <v>1.0670957148804672E-3</v>
      </c>
      <c r="AA445" s="2">
        <f t="shared" si="75"/>
        <v>1.8597670369485211E-9</v>
      </c>
      <c r="AB445" s="2">
        <v>62.23532020526023</v>
      </c>
      <c r="AC445" s="2">
        <f t="shared" si="82"/>
        <v>1.0846561881718779E-4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5.5142710368036437E-4</v>
      </c>
      <c r="J446" s="2">
        <v>1.4951494308157467E-4</v>
      </c>
      <c r="K446" s="2">
        <v>2.0581085093820438E-3</v>
      </c>
      <c r="L446" s="2">
        <v>0.7910055550141708</v>
      </c>
      <c r="M446" s="2">
        <v>0.20623539442968708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3.8278975075245469E-5</v>
      </c>
      <c r="X446" s="2">
        <f t="shared" si="81"/>
        <v>2.0770425353097249E-4</v>
      </c>
      <c r="Y446" s="2">
        <f t="shared" si="74"/>
        <v>3.5129480380918188E-10</v>
      </c>
      <c r="Z446" s="2">
        <v>1.0505952679785344E-3</v>
      </c>
      <c r="AA446" s="2">
        <f t="shared" si="75"/>
        <v>1.7768950431837894E-9</v>
      </c>
      <c r="AB446" s="2">
        <v>61.271646502444725</v>
      </c>
      <c r="AC446" s="2">
        <f t="shared" si="82"/>
        <v>1.0363009264965381E-4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5.4243465454876572E-4</v>
      </c>
      <c r="J447" s="2">
        <v>1.4707671414596128E-4</v>
      </c>
      <c r="K447" s="2">
        <v>2.0263389600365177E-3</v>
      </c>
      <c r="L447" s="2">
        <v>0.79104324265489545</v>
      </c>
      <c r="M447" s="2">
        <v>0.20624090701637515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3.7687640724648475E-5</v>
      </c>
      <c r="X447" s="2">
        <f t="shared" si="81"/>
        <v>2.0449563418741543E-4</v>
      </c>
      <c r="Y447" s="2">
        <f t="shared" si="74"/>
        <v>3.356460508048348E-10</v>
      </c>
      <c r="Z447" s="2">
        <v>1.0343458953460229E-3</v>
      </c>
      <c r="AA447" s="2">
        <f t="shared" si="75"/>
        <v>1.6977091775998829E-9</v>
      </c>
      <c r="AB447" s="2">
        <v>60.32266433060137</v>
      </c>
      <c r="AC447" s="2">
        <f t="shared" si="82"/>
        <v>9.9009761929861381E-5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5.3358885062347746E-4</v>
      </c>
      <c r="J448" s="2">
        <v>1.4467824685704313E-4</v>
      </c>
      <c r="K448" s="2">
        <v>1.9950516664750083E-3</v>
      </c>
      <c r="L448" s="2">
        <v>0.79108034794709503</v>
      </c>
      <c r="M448" s="2">
        <v>0.20624633328895128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3.7105292199579587E-5</v>
      </c>
      <c r="X448" s="2">
        <f t="shared" si="81"/>
        <v>2.0133577252820091E-4</v>
      </c>
      <c r="Y448" s="2">
        <f t="shared" si="74"/>
        <v>3.2069309721998339E-10</v>
      </c>
      <c r="Z448" s="2">
        <v>1.0183438623721185E-3</v>
      </c>
      <c r="AA448" s="2">
        <f t="shared" si="75"/>
        <v>1.6220458150989141E-9</v>
      </c>
      <c r="AB448" s="2">
        <v>59.388154559116927</v>
      </c>
      <c r="AC448" s="2">
        <f t="shared" si="82"/>
        <v>9.4595068648690422E-5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5.2488730047406526E-4</v>
      </c>
      <c r="J449" s="2">
        <v>1.4231889279804318E-4</v>
      </c>
      <c r="K449" s="2">
        <v>1.9642394801323922E-3</v>
      </c>
      <c r="L449" s="2">
        <v>0.791116879743193</v>
      </c>
      <c r="M449" s="2">
        <v>0.20625167458340432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3.6531796097971636E-5</v>
      </c>
      <c r="X449" s="2">
        <f t="shared" si="81"/>
        <v>1.9822394470487881E-4</v>
      </c>
      <c r="Y449" s="2">
        <f t="shared" si="74"/>
        <v>3.064050695888007E-10</v>
      </c>
      <c r="Z449" s="2">
        <v>1.0025854881595864E-3</v>
      </c>
      <c r="AA449" s="2">
        <f t="shared" si="75"/>
        <v>1.5497485771742836E-9</v>
      </c>
      <c r="AB449" s="2">
        <v>58.467901222221847</v>
      </c>
      <c r="AC449" s="2">
        <f t="shared" si="82"/>
        <v>9.0376878380551566E-5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5.1632765166857025E-4</v>
      </c>
      <c r="J450" s="2">
        <v>1.3999801412630186E-4</v>
      </c>
      <c r="K450" s="2">
        <v>1.9338953547164239E-3</v>
      </c>
      <c r="L450" s="2">
        <v>0.7911528467641239</v>
      </c>
      <c r="M450" s="2">
        <v>0.20625693221536662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3.5967020930893767E-5</v>
      </c>
      <c r="X450" s="2">
        <f t="shared" si="81"/>
        <v>1.9515943724980332E-4</v>
      </c>
      <c r="Y450" s="2">
        <f t="shared" si="74"/>
        <v>2.9275246112957576E-10</v>
      </c>
      <c r="Z450" s="2">
        <v>9.8706714479246849E-4</v>
      </c>
      <c r="AA450" s="2">
        <f t="shared" si="75"/>
        <v>1.4806680118075084E-9</v>
      </c>
      <c r="AB450" s="2">
        <v>57.561691475544137</v>
      </c>
      <c r="AC450" s="2">
        <f t="shared" si="82"/>
        <v>8.6346461558388463E-5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5.0790759013753827E-4</v>
      </c>
      <c r="J451" s="2">
        <v>1.377149834008384E-4</v>
      </c>
      <c r="K451" s="2">
        <v>1.9040123448256861E-3</v>
      </c>
      <c r="L451" s="2">
        <v>0.79118825760122025</v>
      </c>
      <c r="M451" s="2">
        <v>0.20626210748041751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3.5410837096350178E-5</v>
      </c>
      <c r="X451" s="2">
        <f t="shared" si="81"/>
        <v>1.9214154693396316E-4</v>
      </c>
      <c r="Y451" s="2">
        <f t="shared" ref="Y451:Y503" si="86">X451*Q451</f>
        <v>2.7970707140400714E-10</v>
      </c>
      <c r="Z451" s="2">
        <v>9.7178525661284975E-4</v>
      </c>
      <c r="AA451" s="2">
        <f t="shared" ref="AA451:AA503" si="87">Z451*Q451</f>
        <v>1.414661287463203E-9</v>
      </c>
      <c r="AB451" s="2">
        <v>56.669315553208541</v>
      </c>
      <c r="AC451" s="2">
        <f t="shared" si="82"/>
        <v>8.2495475574084212E-5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4.9962483954841934E-4</v>
      </c>
      <c r="J452" s="2">
        <v>1.3546918341272458E-4</v>
      </c>
      <c r="K452" s="2">
        <v>1.8745836045843678E-3</v>
      </c>
      <c r="L452" s="2">
        <v>0.7912231207180741</v>
      </c>
      <c r="M452" s="2">
        <v>0.20626720165438223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03" si="91">(1/r_H)*(1 - EXP(-r_H*LOOKUP(U452,$A$18:$B$38)))</f>
        <v>5.4260662184054196</v>
      </c>
      <c r="W452" s="2">
        <f t="shared" ref="W452:W503" si="92">L452-L451</f>
        <v>3.4863116853856013E-5</v>
      </c>
      <c r="X452" s="2">
        <f t="shared" ref="X452:X503" si="93">W452*V452</f>
        <v>1.8916958062902873E-4</v>
      </c>
      <c r="Y452" s="2">
        <f t="shared" si="86"/>
        <v>2.6724194863623482E-10</v>
      </c>
      <c r="Z452" s="2">
        <v>9.5673629950660899E-4</v>
      </c>
      <c r="AA452" s="2">
        <f t="shared" si="87"/>
        <v>1.3515919005633804E-9</v>
      </c>
      <c r="AB452" s="2">
        <v>55.790566725475458</v>
      </c>
      <c r="AC452" s="2">
        <f t="shared" ref="AC452:AC503" si="94">AB452*S452</f>
        <v>7.8815947668004803E-5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4.9147716069016976E-4</v>
      </c>
      <c r="J453" s="2">
        <v>1.3326000701822463E-4</v>
      </c>
      <c r="K453" s="2">
        <v>1.8456023862937104E-3</v>
      </c>
      <c r="L453" s="2">
        <v>0.79125744445237312</v>
      </c>
      <c r="M453" s="2">
        <v>0.20627221599362663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3.4323734299013253E-5</v>
      </c>
      <c r="X453" s="2">
        <f t="shared" si="93"/>
        <v>1.8624285516939923E-4</v>
      </c>
      <c r="Y453" s="2">
        <f t="shared" si="86"/>
        <v>2.5533133456860291E-10</v>
      </c>
      <c r="Z453" s="2">
        <v>9.4191680019806005E-4</v>
      </c>
      <c r="AA453" s="2">
        <f t="shared" si="87"/>
        <v>1.2913293958493526E-9</v>
      </c>
      <c r="AB453" s="2">
        <v>54.925241256914049</v>
      </c>
      <c r="AC453" s="2">
        <f t="shared" si="94"/>
        <v>7.5300258573004304E-5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4.8346235086788953E-4</v>
      </c>
      <c r="J454" s="2">
        <v>1.3108685697465607E-4</v>
      </c>
      <c r="K454" s="2">
        <v>1.8170620390999602E-3</v>
      </c>
      <c r="L454" s="2">
        <v>0.79129123701771165</v>
      </c>
      <c r="M454" s="2">
        <v>0.20627715173534766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3.37925653385307E-5</v>
      </c>
      <c r="X454" s="2">
        <f t="shared" si="93"/>
        <v>1.8336069721665933E-4</v>
      </c>
      <c r="Y454" s="2">
        <f t="shared" si="86"/>
        <v>2.4395061174648562E-10</v>
      </c>
      <c r="Z454" s="2">
        <v>9.2732333555339385E-4</v>
      </c>
      <c r="AA454" s="2">
        <f t="shared" si="87"/>
        <v>1.2337490990653177E-9</v>
      </c>
      <c r="AB454" s="2">
        <v>54.073138365103823</v>
      </c>
      <c r="AC454" s="2">
        <f t="shared" si="94"/>
        <v>7.194112687972997E-5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4.7557824330733217E-4</v>
      </c>
      <c r="J455" s="2">
        <v>1.289491457789274E-4</v>
      </c>
      <c r="K455" s="2">
        <v>1.7889560076786721E-3</v>
      </c>
      <c r="L455" s="2">
        <v>0.79132450650537733</v>
      </c>
      <c r="M455" s="2">
        <v>0.20628201009785957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3.3269487665688047E-5</v>
      </c>
      <c r="X455" s="2">
        <f t="shared" si="93"/>
        <v>1.8052244312644568E-4</v>
      </c>
      <c r="Y455" s="2">
        <f t="shared" si="86"/>
        <v>2.3307625312544552E-10</v>
      </c>
      <c r="Z455" s="2">
        <v>9.1295253189283378E-4</v>
      </c>
      <c r="AA455" s="2">
        <f t="shared" si="87"/>
        <v>1.1787318614224878E-9</v>
      </c>
      <c r="AB455" s="2">
        <v>53.234060179859249</v>
      </c>
      <c r="AC455" s="2">
        <f t="shared" si="94"/>
        <v>6.8731594091518361E-5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4.6782270656912499E-4</v>
      </c>
      <c r="J456" s="2">
        <v>1.2684629550870882E-4</v>
      </c>
      <c r="K456" s="2">
        <v>1.7612778309351988E-3</v>
      </c>
      <c r="L456" s="2">
        <v>0.7913572608861128</v>
      </c>
      <c r="M456" s="2">
        <v>0.20628679228087601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3.2754380735466881E-5</v>
      </c>
      <c r="X456" s="2">
        <f t="shared" si="93"/>
        <v>1.7772743881350609E-4</v>
      </c>
      <c r="Y456" s="2">
        <f t="shared" si="86"/>
        <v>2.2268577389339654E-10</v>
      </c>
      <c r="Z456" s="2">
        <v>8.9880106431141228E-4</v>
      </c>
      <c r="AA456" s="2">
        <f t="shared" si="87"/>
        <v>1.1261638153263324E-9</v>
      </c>
      <c r="AB456" s="2">
        <v>52.407811702971863</v>
      </c>
      <c r="AC456" s="2">
        <f t="shared" si="94"/>
        <v>6.5665010338565767E-5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4.6019364397254252E-4</v>
      </c>
      <c r="J457" s="2">
        <v>1.2477773766619301E-4</v>
      </c>
      <c r="K457" s="2">
        <v>1.7340211407212117E-3</v>
      </c>
      <c r="L457" s="2">
        <v>0.79138950801185382</v>
      </c>
      <c r="M457" s="2">
        <v>0.20629149946578806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3.224712574101396E-5</v>
      </c>
      <c r="X457" s="2">
        <f t="shared" si="93"/>
        <v>1.7497503962398767E-4</v>
      </c>
      <c r="Y457" s="2">
        <f t="shared" si="86"/>
        <v>2.1275768542226699E-10</v>
      </c>
      <c r="Z457" s="2">
        <v>8.8486565600828251E-4</v>
      </c>
      <c r="AA457" s="2">
        <f t="shared" si="87"/>
        <v>1.0759361408721115E-9</v>
      </c>
      <c r="AB457" s="2">
        <v>51.59420076846429</v>
      </c>
      <c r="AC457" s="2">
        <f t="shared" si="94"/>
        <v>6.2735020722380478E-5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4.5268899302867651E-4</v>
      </c>
      <c r="J458" s="2">
        <v>1.227429130244039E-4</v>
      </c>
      <c r="K458" s="2">
        <v>1.7071796605670944E-3</v>
      </c>
      <c r="L458" s="2">
        <v>0.79142125561744348</v>
      </c>
      <c r="M458" s="2">
        <v>0.20629613281593817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3.1747605589660388E-5</v>
      </c>
      <c r="X458" s="2">
        <f t="shared" si="93"/>
        <v>1.722646102053153E-4</v>
      </c>
      <c r="Y458" s="2">
        <f t="shared" si="86"/>
        <v>2.0327145124317161E-10</v>
      </c>
      <c r="Z458" s="2">
        <v>8.7114307762447489E-4</v>
      </c>
      <c r="AA458" s="2">
        <f t="shared" si="87"/>
        <v>1.0279448426355076E-9</v>
      </c>
      <c r="AB458" s="2">
        <v>50.793038003350858</v>
      </c>
      <c r="AC458" s="2">
        <f t="shared" si="94"/>
        <v>5.9935552262795073E-5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4.4530672488284984E-4</v>
      </c>
      <c r="J459" s="2">
        <v>1.2074127147601168E-4</v>
      </c>
      <c r="K459" s="2">
        <v>1.6807472044300491E-3</v>
      </c>
      <c r="L459" s="2">
        <v>0.79145251132232264</v>
      </c>
      <c r="M459" s="2">
        <v>0.20630069347689023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3.1255704879162849E-5</v>
      </c>
      <c r="X459" s="2">
        <f t="shared" si="93"/>
        <v>1.6959552437727498E-4</v>
      </c>
      <c r="Y459" s="2">
        <f t="shared" si="86"/>
        <v>1.9420744496122235E-10</v>
      </c>
      <c r="Z459" s="2">
        <v>8.5763014658901205E-4</v>
      </c>
      <c r="AA459" s="2">
        <f t="shared" si="87"/>
        <v>9.8209053630597247E-10</v>
      </c>
      <c r="AB459" s="2">
        <v>50.004136788899267</v>
      </c>
      <c r="AC459" s="2">
        <f t="shared" si="94"/>
        <v>5.7260801421035855E-5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4.3804484376612295E-4</v>
      </c>
      <c r="J460" s="2">
        <v>1.1877227188461338E-4</v>
      </c>
      <c r="K460" s="2">
        <v>1.65471767545776E-3</v>
      </c>
      <c r="L460" s="2">
        <v>0.79148328263219769</v>
      </c>
      <c r="M460" s="2">
        <v>0.20630518257669564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3.0771309875055053E-5</v>
      </c>
      <c r="X460" s="2">
        <f t="shared" si="93"/>
        <v>1.6696716500912132E-4</v>
      </c>
      <c r="Y460" s="2">
        <f t="shared" si="86"/>
        <v>1.8554691003021648E-10</v>
      </c>
      <c r="Z460" s="2">
        <v>8.443237264732931E-4</v>
      </c>
      <c r="AA460" s="2">
        <f t="shared" si="87"/>
        <v>9.3827824473008738E-10</v>
      </c>
      <c r="AB460" s="2">
        <v>49.227313222387956</v>
      </c>
      <c r="AC460" s="2">
        <f t="shared" si="94"/>
        <v>5.4705222173501715E-5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4.3090138645574514E-4</v>
      </c>
      <c r="J461" s="2">
        <v>1.1683538193843856E-4</v>
      </c>
      <c r="K461" s="2">
        <v>1.6290850647674583E-3</v>
      </c>
      <c r="L461" s="2">
        <v>0.79151357694068469</v>
      </c>
      <c r="M461" s="2">
        <v>0.20630960122615552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3.0294308486999988E-5</v>
      </c>
      <c r="X461" s="2">
        <f t="shared" si="93"/>
        <v>1.6437892389126323E-4</v>
      </c>
      <c r="Y461" s="2">
        <f t="shared" si="86"/>
        <v>1.7727192129236752E-10</v>
      </c>
      <c r="Z461" s="2">
        <v>8.3122072635366127E-4</v>
      </c>
      <c r="AA461" s="2">
        <f t="shared" si="87"/>
        <v>8.9641720295130001E-10</v>
      </c>
      <c r="AB461" s="2">
        <v>48.462386079353777</v>
      </c>
      <c r="AC461" s="2">
        <f t="shared" si="94"/>
        <v>5.2263514612022257E-5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4.2387442174440462E-4</v>
      </c>
      <c r="J462" s="2">
        <v>1.1493007800644084E-4</v>
      </c>
      <c r="K462" s="2">
        <v>1.6038434502402296E-3</v>
      </c>
      <c r="L462" s="2">
        <v>0.79154340153093161</v>
      </c>
      <c r="M462" s="2">
        <v>0.20631395051907916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2.9824590246918525E-5</v>
      </c>
      <c r="X462" s="2">
        <f t="shared" si="93"/>
        <v>1.6183020161658837E-4</v>
      </c>
      <c r="Y462" s="2">
        <f t="shared" si="86"/>
        <v>1.6936534822257472E-10</v>
      </c>
      <c r="Z462" s="2">
        <v>8.1831810018206919E-4</v>
      </c>
      <c r="AA462" s="2">
        <f t="shared" si="87"/>
        <v>8.5642067185044709E-10</v>
      </c>
      <c r="AB462" s="2">
        <v>47.709176776324732</v>
      </c>
      <c r="AC462" s="2">
        <f t="shared" si="94"/>
        <v>4.9930614047423549E-5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4.1696204991813359E-4</v>
      </c>
      <c r="J463" s="2">
        <v>1.1305584499673615E-4</v>
      </c>
      <c r="K463" s="2">
        <v>1.5789869953304113E-3</v>
      </c>
      <c r="L463" s="2">
        <v>0.79157276357721784</v>
      </c>
      <c r="M463" s="2">
        <v>0.20631823153253867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2.9362046286229848E-5</v>
      </c>
      <c r="X463" s="2">
        <f t="shared" si="93"/>
        <v>1.5932040745696808E-4</v>
      </c>
      <c r="Y463" s="2">
        <f t="shared" si="86"/>
        <v>1.6181081978623687E-10</v>
      </c>
      <c r="Z463" s="2">
        <v>8.0561284616475169E-4</v>
      </c>
      <c r="AA463" s="2">
        <f t="shared" si="87"/>
        <v>8.1820576000881107E-10</v>
      </c>
      <c r="AB463" s="2">
        <v>46.9675093340323</v>
      </c>
      <c r="AC463" s="2">
        <f t="shared" si="94"/>
        <v>4.7701680594246497E-5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4.1016240224272784E-4</v>
      </c>
      <c r="J464" s="2">
        <v>1.1121217621734957E-4</v>
      </c>
      <c r="K464" s="2">
        <v>1.5545099478899245E-3</v>
      </c>
      <c r="L464" s="2">
        <v>0.79160167014653182</v>
      </c>
      <c r="M464" s="2">
        <v>0.20632244532711999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2.8906569313980057E-5</v>
      </c>
      <c r="X464" s="2">
        <f t="shared" si="93"/>
        <v>1.5684895924458192E-4</v>
      </c>
      <c r="Y464" s="2">
        <f t="shared" si="86"/>
        <v>1.5459269085031793E-10</v>
      </c>
      <c r="Z464" s="2">
        <v>7.9310200614882728E-4</v>
      </c>
      <c r="AA464" s="2">
        <f t="shared" si="87"/>
        <v>7.8169325343207774E-10</v>
      </c>
      <c r="AB464" s="2">
        <v>46.237210341098283</v>
      </c>
      <c r="AC464" s="2">
        <f t="shared" si="94"/>
        <v>4.5572089215437003E-5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4.0347364045854102E-4</v>
      </c>
      <c r="J465" s="2">
        <v>1.0939857323923299E-4</v>
      </c>
      <c r="K465" s="2">
        <v>1.530406639007385E-3</v>
      </c>
      <c r="L465" s="2">
        <v>0.79163012820012657</v>
      </c>
      <c r="M465" s="2">
        <v>0.2063265929471701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2.8458053594748733E-5</v>
      </c>
      <c r="X465" s="2">
        <f t="shared" si="93"/>
        <v>1.5441528325203701E-4</v>
      </c>
      <c r="Y465" s="2">
        <f t="shared" si="86"/>
        <v>1.4769601007308456E-10</v>
      </c>
      <c r="Z465" s="2">
        <v>7.8078266501673585E-4</v>
      </c>
      <c r="AA465" s="2">
        <f t="shared" si="87"/>
        <v>7.4680745278936215E-10</v>
      </c>
      <c r="AB465" s="2">
        <v>45.518108918190819</v>
      </c>
      <c r="AC465" s="2">
        <f t="shared" si="94"/>
        <v>4.3537420206753955E-5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3.9689395628351819E-4</v>
      </c>
      <c r="J466" s="2">
        <v>1.076145457615167E-4</v>
      </c>
      <c r="K466" s="2">
        <v>1.5066714818618421E-3</v>
      </c>
      <c r="L466" s="2">
        <v>0.79165814459505413</v>
      </c>
      <c r="M466" s="2">
        <v>0.2063306754210408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2.80163949275547E-5</v>
      </c>
      <c r="X466" s="2">
        <f t="shared" si="93"/>
        <v>1.5201881407790951E-4</v>
      </c>
      <c r="Y466" s="2">
        <f t="shared" si="86"/>
        <v>1.4110648921410616E-10</v>
      </c>
      <c r="Z466" s="2">
        <v>7.6865195008843259E-4</v>
      </c>
      <c r="AA466" s="2">
        <f t="shared" si="87"/>
        <v>7.1347601783663779E-10</v>
      </c>
      <c r="AB466" s="2">
        <v>44.810036682644402</v>
      </c>
      <c r="AC466" s="2">
        <f t="shared" si="94"/>
        <v>4.1593450101529791E-5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3.9042157092433337E-4</v>
      </c>
      <c r="J467" s="2">
        <v>1.0585961147895833E-4</v>
      </c>
      <c r="K467" s="2">
        <v>1.4832989705909922E-3</v>
      </c>
      <c r="L467" s="2">
        <v>0.79168572608567866</v>
      </c>
      <c r="M467" s="2">
        <v>0.20633469376132887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2.758149062453974E-5</v>
      </c>
      <c r="X467" s="2">
        <f t="shared" si="93"/>
        <v>1.4965899453108088E-4</v>
      </c>
      <c r="Y467" s="2">
        <f t="shared" si="86"/>
        <v>1.3481047379550467E-10</v>
      </c>
      <c r="Z467" s="2">
        <v>7.5670703053125484E-4</v>
      </c>
      <c r="AA467" s="2">
        <f t="shared" si="87"/>
        <v>6.8162981870843862E-10</v>
      </c>
      <c r="AB467" s="2">
        <v>44.112827713538742</v>
      </c>
      <c r="AC467" s="2">
        <f t="shared" si="94"/>
        <v>3.9736142977270852E-5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3.8405473459549922E-4</v>
      </c>
      <c r="J468" s="2">
        <v>1.0413329595155343E-4</v>
      </c>
      <c r="K468" s="2">
        <v>1.4602836791737131E-3</v>
      </c>
      <c r="L468" s="2">
        <v>0.79171287932516843</v>
      </c>
      <c r="M468" s="2">
        <v>0.20633864896511267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2.7153239489763337E-5</v>
      </c>
      <c r="X468" s="2">
        <f t="shared" si="93"/>
        <v>1.4733527551567685E-4</v>
      </c>
      <c r="Y468" s="2">
        <f t="shared" si="86"/>
        <v>1.287949150570354E-10</v>
      </c>
      <c r="Z468" s="2">
        <v>7.4494511677737196E-4</v>
      </c>
      <c r="AA468" s="2">
        <f t="shared" si="87"/>
        <v>6.5120279377552136E-10</v>
      </c>
      <c r="AB468" s="2">
        <v>43.426318517231373</v>
      </c>
      <c r="AC468" s="2">
        <f t="shared" si="94"/>
        <v>3.7961642146394596E-5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3.7779172604631925E-4</v>
      </c>
      <c r="J469" s="2">
        <v>1.0243513247627231E-4</v>
      </c>
      <c r="K469" s="2">
        <v>1.4376202603267724E-3</v>
      </c>
      <c r="L469" s="2">
        <v>0.79173961086696709</v>
      </c>
      <c r="M469" s="2">
        <v>0.20634254201418537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2.673154179866355E-5</v>
      </c>
      <c r="X469" s="2">
        <f t="shared" si="93"/>
        <v>1.4504711591962073E-4</v>
      </c>
      <c r="Y469" s="2">
        <f t="shared" si="86"/>
        <v>1.2304734315077337E-10</v>
      </c>
      <c r="Z469" s="2">
        <v>7.3336345994874381E-4</v>
      </c>
      <c r="AA469" s="2">
        <f t="shared" si="87"/>
        <v>6.2213181377944819E-10</v>
      </c>
      <c r="AB469" s="2">
        <v>42.750347993338899</v>
      </c>
      <c r="AC469" s="2">
        <f t="shared" si="94"/>
        <v>3.626626221417875E-5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3.716308520955538E-4</v>
      </c>
      <c r="J470" s="2">
        <v>1.0076466196088865E-4</v>
      </c>
      <c r="K470" s="2">
        <v>1.4153034444155564E-3</v>
      </c>
      <c r="L470" s="2">
        <v>0.79176592716624516</v>
      </c>
      <c r="M470" s="2">
        <v>0.20634637387528468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2.6316299278072997E-5</v>
      </c>
      <c r="X470" s="2">
        <f t="shared" si="93"/>
        <v>1.4279398250619882E-4</v>
      </c>
      <c r="Y470" s="2">
        <f t="shared" si="86"/>
        <v>1.1755584152008004E-10</v>
      </c>
      <c r="Z470" s="2">
        <v>7.2195935128949857E-4</v>
      </c>
      <c r="AA470" s="2">
        <f t="shared" si="87"/>
        <v>5.9435655196775374E-10</v>
      </c>
      <c r="AB470" s="2">
        <v>42.084757401161788</v>
      </c>
      <c r="AC470" s="2">
        <f t="shared" si="94"/>
        <v>3.4646481487742126E-5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3.6557044717367478E-4</v>
      </c>
      <c r="J471" s="2">
        <v>9.9121432799865637E-5</v>
      </c>
      <c r="K471" s="2">
        <v>1.3933280383786701E-3</v>
      </c>
      <c r="L471" s="2">
        <v>0.79179183458133029</v>
      </c>
      <c r="M471" s="2">
        <v>0.20635014550031938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2.5907415085124619E-5</v>
      </c>
      <c r="X471" s="2">
        <f t="shared" si="93"/>
        <v>1.4057534979960165E-4</v>
      </c>
      <c r="Y471" s="2">
        <f t="shared" si="86"/>
        <v>1.1230902240332873E-10</v>
      </c>
      <c r="Z471" s="2">
        <v>7.1073012160565113E-4</v>
      </c>
      <c r="AA471" s="2">
        <f t="shared" si="87"/>
        <v>5.678193599654541E-10</v>
      </c>
      <c r="AB471" s="2">
        <v>41.429390326547832</v>
      </c>
      <c r="AC471" s="2">
        <f t="shared" si="94"/>
        <v>3.3098934720585669E-5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3.5960887287258528E-4</v>
      </c>
      <c r="J472" s="2">
        <v>9.7505000752266029E-5</v>
      </c>
      <c r="K472" s="2">
        <v>1.3716889246662629E-3</v>
      </c>
      <c r="L472" s="2">
        <v>0.79181733937511845</v>
      </c>
      <c r="M472" s="2">
        <v>0.20635385782659238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2.5504793788155844E-5</v>
      </c>
      <c r="X472" s="2">
        <f t="shared" si="93"/>
        <v>1.3839069998130882E-4</v>
      </c>
      <c r="Y472" s="2">
        <f t="shared" si="86"/>
        <v>1.0729600342696821E-10</v>
      </c>
      <c r="Z472" s="2">
        <v>6.9967314071207941E-4</v>
      </c>
      <c r="AA472" s="2">
        <f t="shared" si="87"/>
        <v>5.424651491302537E-10</v>
      </c>
      <c r="AB472" s="2">
        <v>40.784092649189056</v>
      </c>
      <c r="AC472" s="2">
        <f t="shared" si="94"/>
        <v>3.1620406177902129E-5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3.5374451750268179E-4</v>
      </c>
      <c r="J473" s="2">
        <v>9.5914928821653247E-5</v>
      </c>
      <c r="K473" s="2">
        <v>1.350381060191929E-3</v>
      </c>
      <c r="L473" s="2">
        <v>0.79184244771646517</v>
      </c>
      <c r="M473" s="2">
        <v>0.20635751177702055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2.5108341346724572E-5</v>
      </c>
      <c r="X473" s="2">
        <f t="shared" si="93"/>
        <v>1.3623952278165425E-4</v>
      </c>
      <c r="Y473" s="2">
        <f t="shared" si="86"/>
        <v>1.0250638522697354E-10</v>
      </c>
      <c r="Z473" s="2">
        <v>6.887858168866792E-4</v>
      </c>
      <c r="AA473" s="2">
        <f t="shared" si="87"/>
        <v>5.1824127714993087E-10</v>
      </c>
      <c r="AB473" s="2">
        <v>40.148712510347487</v>
      </c>
      <c r="AC473" s="2">
        <f t="shared" si="94"/>
        <v>3.0207823008514506E-5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3.4797579565713993E-4</v>
      </c>
      <c r="J474" s="2">
        <v>9.4350787137951054E-5</v>
      </c>
      <c r="K474" s="2">
        <v>1.3293994752980383E-3</v>
      </c>
      <c r="L474" s="2">
        <v>0.79186716568155746</v>
      </c>
      <c r="M474" s="2">
        <v>0.20636110826035142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2.4717965092291294E-5</v>
      </c>
      <c r="X474" s="2">
        <f t="shared" si="93"/>
        <v>1.3412131537500618E-4</v>
      </c>
      <c r="Y474" s="2">
        <f t="shared" si="86"/>
        <v>9.7930230060374577E-11</v>
      </c>
      <c r="Z474" s="2">
        <v>6.7806559633161586E-4</v>
      </c>
      <c r="AA474" s="2">
        <f t="shared" si="87"/>
        <v>4.9509743965092807E-10</v>
      </c>
      <c r="AB474" s="2">
        <v>39.523100281004524</v>
      </c>
      <c r="AC474" s="2">
        <f t="shared" si="94"/>
        <v>2.8858248909921636E-5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3.423011477833056E-4</v>
      </c>
      <c r="J475" s="2">
        <v>9.2812152841229722E-5</v>
      </c>
      <c r="K475" s="2">
        <v>1.3087392727343494E-3</v>
      </c>
      <c r="L475" s="2">
        <v>0.79189149925526647</v>
      </c>
      <c r="M475" s="2">
        <v>0.20636464817137662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2.4333573709012235E-5</v>
      </c>
      <c r="X475" s="2">
        <f t="shared" si="93"/>
        <v>1.3203558227554955E-4</v>
      </c>
      <c r="Y475" s="2">
        <f t="shared" si="86"/>
        <v>9.3558041360869224E-11</v>
      </c>
      <c r="Z475" s="2">
        <v>6.6750996264159333E-4</v>
      </c>
      <c r="AA475" s="2">
        <f t="shared" si="87"/>
        <v>4.7298556659736996E-10</v>
      </c>
      <c r="AB475" s="2">
        <v>38.907108530429298</v>
      </c>
      <c r="AC475" s="2">
        <f t="shared" si="94"/>
        <v>2.7568878073526725E-5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3.3671903976107559E-4</v>
      </c>
      <c r="J476" s="2">
        <v>9.129860996738741E-5</v>
      </c>
      <c r="K476" s="2">
        <v>1.2883956266497622E-3</v>
      </c>
      <c r="L476" s="2">
        <v>0.79191545433248156</v>
      </c>
      <c r="M476" s="2">
        <v>0.20636813239114216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2.3955077215087606E-5</v>
      </c>
      <c r="X476" s="2">
        <f t="shared" si="93"/>
        <v>1.2998183523608024E-4</v>
      </c>
      <c r="Y476" s="2">
        <f t="shared" si="86"/>
        <v>8.9380744198704288E-11</v>
      </c>
      <c r="Z476" s="2">
        <v>6.5711643627906172E-4</v>
      </c>
      <c r="AA476" s="2">
        <f t="shared" si="87"/>
        <v>4.5185972326939241E-10</v>
      </c>
      <c r="AB476" s="2">
        <v>38.300591995161078</v>
      </c>
      <c r="AC476" s="2">
        <f t="shared" si="94"/>
        <v>2.6337029397690695E-5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3.3122796248815397E-4</v>
      </c>
      <c r="J477" s="2">
        <v>8.9809749335695836E-5</v>
      </c>
      <c r="K477" s="2">
        <v>1.2683637815970659E-3</v>
      </c>
      <c r="L477" s="2">
        <v>0.79193903671942523</v>
      </c>
      <c r="M477" s="2">
        <v>0.20637156178715577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2.3582386943665767E-5</v>
      </c>
      <c r="X477" s="2">
        <f t="shared" si="93"/>
        <v>1.2795959314438986E-4</v>
      </c>
      <c r="Y477" s="2">
        <f t="shared" si="86"/>
        <v>8.538966660119884E-11</v>
      </c>
      <c r="Z477" s="2">
        <v>6.4688257405628633E-4</v>
      </c>
      <c r="AA477" s="2">
        <f t="shared" si="87"/>
        <v>4.3167601561894594E-10</v>
      </c>
      <c r="AB477" s="2">
        <v>37.703407548400982</v>
      </c>
      <c r="AC477" s="2">
        <f t="shared" si="94"/>
        <v>2.5160140956795745E-5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3.2582643147207186E-4</v>
      </c>
      <c r="J478" s="2">
        <v>8.8345168438179767E-5</v>
      </c>
      <c r="K478" s="2">
        <v>1.2486390515505368E-3</v>
      </c>
      <c r="L478" s="2">
        <v>0.79196225213495008</v>
      </c>
      <c r="M478" s="2">
        <v>0.20637493721359104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2.3215415524857619E-5</v>
      </c>
      <c r="X478" s="2">
        <f t="shared" si="93"/>
        <v>1.2596838192567464E-4</v>
      </c>
      <c r="Y478" s="2">
        <f t="shared" si="86"/>
        <v>8.157652170188951E-11</v>
      </c>
      <c r="Z478" s="2">
        <v>6.3680596862419555E-4</v>
      </c>
      <c r="AA478" s="2">
        <f t="shared" si="87"/>
        <v>4.1239249981011648E-10</v>
      </c>
      <c r="AB478" s="2">
        <v>37.115414169808226</v>
      </c>
      <c r="AC478" s="2">
        <f t="shared" si="94"/>
        <v>2.4035764715025433E-5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3.2051298642886032E-4</v>
      </c>
      <c r="J479" s="2">
        <v>8.6904471330800459E-5</v>
      </c>
      <c r="K479" s="2">
        <v>1.2292168189362471E-3</v>
      </c>
      <c r="L479" s="2">
        <v>0.79198510621181739</v>
      </c>
      <c r="M479" s="2">
        <v>0.20637825951148864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2.2854076867306894E-5</v>
      </c>
      <c r="X479" s="2">
        <f t="shared" si="93"/>
        <v>1.2400773444253471E-4</v>
      </c>
      <c r="Y479" s="2">
        <f t="shared" si="86"/>
        <v>7.7933390675985117E-11</v>
      </c>
      <c r="Z479" s="2">
        <v>6.2688424796793717E-4</v>
      </c>
      <c r="AA479" s="2">
        <f t="shared" si="87"/>
        <v>3.93969095759474E-10</v>
      </c>
      <c r="AB479" s="2">
        <v>36.536472915696244</v>
      </c>
      <c r="AC479" s="2">
        <f t="shared" si="94"/>
        <v>2.2961561474062711E-5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3.1528619088826788E-4</v>
      </c>
      <c r="J480" s="2">
        <v>8.548726852641366E-5</v>
      </c>
      <c r="K480" s="2">
        <v>1.2100925336749422E-3</v>
      </c>
      <c r="L480" s="2">
        <v>0.79200760449795771</v>
      </c>
      <c r="M480" s="2">
        <v>0.20638152950895455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2.2498286140315571E-5</v>
      </c>
      <c r="X480" s="2">
        <f t="shared" si="93"/>
        <v>1.2207719039798517E-4</v>
      </c>
      <c r="Y480" s="2">
        <f t="shared" si="86"/>
        <v>7.4452706431193198E-11</v>
      </c>
      <c r="Z480" s="2">
        <v>6.1711507490906051E-4</v>
      </c>
      <c r="AA480" s="2">
        <f t="shared" si="87"/>
        <v>3.7636750450005769E-10</v>
      </c>
      <c r="AB480" s="2">
        <v>35.966446889623953</v>
      </c>
      <c r="AC480" s="2">
        <f t="shared" si="94"/>
        <v>2.1935296044382669E-5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3.1014463180541641E-4</v>
      </c>
      <c r="J481" s="2">
        <v>8.4093176889473198E-5</v>
      </c>
      <c r="K481" s="2">
        <v>1.1912617122373449E-3</v>
      </c>
      <c r="L481" s="2">
        <v>0.79202975245771412</v>
      </c>
      <c r="M481" s="2">
        <v>0.20638474802135551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2.2147959756413371E-5</v>
      </c>
      <c r="X481" s="2">
        <f t="shared" si="93"/>
        <v>1.2017629624087732E-4</v>
      </c>
      <c r="Y481" s="2">
        <f t="shared" si="86"/>
        <v>7.11272380201035E-11</v>
      </c>
      <c r="Z481" s="2">
        <v>6.0749614661425005E-4</v>
      </c>
      <c r="AA481" s="2">
        <f t="shared" si="87"/>
        <v>3.5955112920038527E-10</v>
      </c>
      <c r="AB481" s="2">
        <v>35.405201213377538</v>
      </c>
      <c r="AC481" s="2">
        <f t="shared" si="94"/>
        <v>2.0954832630271926E-5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3.0508691917878927E-4</v>
      </c>
      <c r="J482" s="2">
        <v>8.2721819532451704E-5</v>
      </c>
      <c r="K482" s="2">
        <v>1.1727199367117509E-3</v>
      </c>
      <c r="L482" s="2">
        <v>0.7920515554730676</v>
      </c>
      <c r="M482" s="2">
        <v>0.20638791585151128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2.1803015353483168E-5</v>
      </c>
      <c r="X482" s="2">
        <f t="shared" si="93"/>
        <v>1.1830460506890971E-4</v>
      </c>
      <c r="Y482" s="2">
        <f t="shared" si="86"/>
        <v>6.795007573945531E-11</v>
      </c>
      <c r="Z482" s="2">
        <v>5.9802519411053653E-4</v>
      </c>
      <c r="AA482" s="2">
        <f t="shared" si="87"/>
        <v>3.4348499967726502E-10</v>
      </c>
      <c r="AB482" s="2">
        <v>34.852602998338284</v>
      </c>
      <c r="AC482" s="2">
        <f t="shared" si="94"/>
        <v>2.0018130419139728E-5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3.0011168567444977E-4</v>
      </c>
      <c r="J483" s="2">
        <v>8.1372825713950454E-5</v>
      </c>
      <c r="K483" s="2">
        <v>1.1544628538837733E-3</v>
      </c>
      <c r="L483" s="2">
        <v>0.79207301884484527</v>
      </c>
      <c r="M483" s="2">
        <v>0.20639103378988444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2.1463371777663554E-5</v>
      </c>
      <c r="X483" s="2">
        <f t="shared" si="93"/>
        <v>1.1646167653585649E-4</v>
      </c>
      <c r="Y483" s="2">
        <f t="shared" si="86"/>
        <v>6.4914616890061526E-11</v>
      </c>
      <c r="Z483" s="2">
        <v>5.8869998180690892E-4</v>
      </c>
      <c r="AA483" s="2">
        <f t="shared" si="87"/>
        <v>3.2813570024827773E-10</v>
      </c>
      <c r="AB483" s="2">
        <v>34.308521317231708</v>
      </c>
      <c r="AC483" s="2">
        <f t="shared" si="94"/>
        <v>1.9123239366100942E-5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2.9521758625638753E-4</v>
      </c>
      <c r="J484" s="2">
        <v>8.0045830738470795E-5</v>
      </c>
      <c r="K484" s="2">
        <v>1.1364861743281029E-3</v>
      </c>
      <c r="L484" s="2">
        <v>0.79209414779391174</v>
      </c>
      <c r="M484" s="2">
        <v>0.20639410261476715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2.1128949066473446E-5</v>
      </c>
      <c r="X484" s="2">
        <f t="shared" si="93"/>
        <v>1.1464707676000029E-4</v>
      </c>
      <c r="Y484" s="2">
        <f t="shared" si="86"/>
        <v>6.2014552166358188E-11</v>
      </c>
      <c r="Z484" s="2">
        <v>5.7951830702225333E-4</v>
      </c>
      <c r="AA484" s="2">
        <f t="shared" si="87"/>
        <v>3.1347130077659222E-10</v>
      </c>
      <c r="AB484" s="2">
        <v>33.772827176253656</v>
      </c>
      <c r="AC484" s="2">
        <f t="shared" si="94"/>
        <v>1.8268296165209404E-5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2.9040329782289271E-4</v>
      </c>
      <c r="J485" s="2">
        <v>7.8740475857820075E-5</v>
      </c>
      <c r="K485" s="2">
        <v>1.1187856715121442E-3</v>
      </c>
      <c r="L485" s="2">
        <v>0.79211494746234368</v>
      </c>
      <c r="M485" s="2">
        <v>0.20639712309246527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2.0799668431936702E-5</v>
      </c>
      <c r="X485" s="2">
        <f t="shared" si="93"/>
        <v>1.1286037823256536E-4</v>
      </c>
      <c r="Y485" s="2">
        <f t="shared" si="86"/>
        <v>5.9243852647195825E-11</v>
      </c>
      <c r="Z485" s="2">
        <v>5.7047799951954439E-4</v>
      </c>
      <c r="AA485" s="2">
        <f t="shared" si="87"/>
        <v>2.9946129076723998E-10</v>
      </c>
      <c r="AB485" s="2">
        <v>33.245393487568762</v>
      </c>
      <c r="AC485" s="2">
        <f t="shared" si="94"/>
        <v>1.7451520399098328E-5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2.8566751884886066E-4</v>
      </c>
      <c r="J486" s="2">
        <v>7.7456408174125371E-5</v>
      </c>
      <c r="K486" s="2">
        <v>1.101357180911397E-3</v>
      </c>
      <c r="L486" s="2">
        <v>0.79213542291458772</v>
      </c>
      <c r="M486" s="2">
        <v>0.20640009597747969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2.0475452244039793E-5</v>
      </c>
      <c r="X486" s="2">
        <f t="shared" si="93"/>
        <v>1.1110115972795777E-4</v>
      </c>
      <c r="Y486" s="2">
        <f t="shared" si="86"/>
        <v>5.659675736239085E-11</v>
      </c>
      <c r="Z486" s="2">
        <v>5.6157692104621916E-4</v>
      </c>
      <c r="AA486" s="2">
        <f t="shared" si="87"/>
        <v>2.8607651638017354E-10</v>
      </c>
      <c r="AB486" s="2">
        <v>32.726095042176965</v>
      </c>
      <c r="AC486" s="2">
        <f t="shared" si="94"/>
        <v>1.6671210859147691E-5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2.8100896903392913E-4</v>
      </c>
      <c r="J487" s="2">
        <v>7.6193280544428895E-5</v>
      </c>
      <c r="K487" s="2">
        <v>1.0841965991364435E-3</v>
      </c>
      <c r="L487" s="2">
        <v>0.79215557913860202</v>
      </c>
      <c r="M487" s="2">
        <v>0.20640302201268501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2.0156224014300506E-5</v>
      </c>
      <c r="X487" s="2">
        <f t="shared" si="93"/>
        <v>1.0936900621460805E-4</v>
      </c>
      <c r="Y487" s="2">
        <f t="shared" si="86"/>
        <v>5.4067761409001671E-11</v>
      </c>
      <c r="Z487" s="2">
        <v>5.5281296488065483E-4</v>
      </c>
      <c r="AA487" s="2">
        <f t="shared" si="87"/>
        <v>2.732891202313754E-10</v>
      </c>
      <c r="AB487" s="2">
        <v>32.214808483143571</v>
      </c>
      <c r="AC487" s="2">
        <f t="shared" si="94"/>
        <v>1.5925742028646553E-5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2.7642638895635397E-4</v>
      </c>
      <c r="J488" s="2">
        <v>7.4950751486839152E-5</v>
      </c>
      <c r="K488" s="2">
        <v>1.0672998830714127E-3</v>
      </c>
      <c r="L488" s="2">
        <v>0.79217542104698158</v>
      </c>
      <c r="M488" s="2">
        <v>0.20640590192950564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1.9841908379558681E-5</v>
      </c>
      <c r="X488" s="2">
        <f t="shared" si="93"/>
        <v>1.0766350876701878E-4</v>
      </c>
      <c r="Y488" s="2">
        <f t="shared" si="86"/>
        <v>5.1651604593417891E-11</v>
      </c>
      <c r="Z488" s="2">
        <v>5.4418405538468639E-4</v>
      </c>
      <c r="AA488" s="2">
        <f t="shared" si="87"/>
        <v>2.6107248385892225E-10</v>
      </c>
      <c r="AB488" s="2">
        <v>31.711412279188529</v>
      </c>
      <c r="AC488" s="2">
        <f t="shared" si="94"/>
        <v>1.5213560721748133E-5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2.7191853973252908E-4</v>
      </c>
      <c r="J489" s="2">
        <v>7.3728485088212555E-5</v>
      </c>
      <c r="K489" s="2">
        <v>1.0506630490237894E-3</v>
      </c>
      <c r="L489" s="2">
        <v>0.79219495347806801</v>
      </c>
      <c r="M489" s="2">
        <v>0.20640873644808924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1.95324310864331E-5</v>
      </c>
      <c r="X489" s="2">
        <f t="shared" si="93"/>
        <v>1.0598426448142651E-4</v>
      </c>
      <c r="Y489" s="2">
        <f t="shared" si="86"/>
        <v>4.9343260577188862E-11</v>
      </c>
      <c r="Z489" s="2">
        <v>5.3568814756208612E-4</v>
      </c>
      <c r="AA489" s="2">
        <f t="shared" si="87"/>
        <v>2.4940117273635335E-10</v>
      </c>
      <c r="AB489" s="2">
        <v>31.215786698630776</v>
      </c>
      <c r="AC489" s="2">
        <f t="shared" si="94"/>
        <v>1.4533182871334794E-5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2.6748420268205876E-4</v>
      </c>
      <c r="J490" s="2">
        <v>7.2526150913340557E-5</v>
      </c>
      <c r="K490" s="2">
        <v>1.0342821718854339E-3</v>
      </c>
      <c r="L490" s="2">
        <v>0.79221418119704334</v>
      </c>
      <c r="M490" s="2">
        <v>0.20641152627747761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1.9227718975334263E-5</v>
      </c>
      <c r="X490" s="2">
        <f t="shared" si="93"/>
        <v>1.0433087638905411E-4</v>
      </c>
      <c r="Y490" s="2">
        <f t="shared" si="86"/>
        <v>4.7137926501457201E-11</v>
      </c>
      <c r="Z490" s="2">
        <v>5.2732322662293776E-4</v>
      </c>
      <c r="AA490" s="2">
        <f t="shared" si="87"/>
        <v>2.3825088372085379E-10</v>
      </c>
      <c r="AB490" s="2">
        <v>30.727813783683057</v>
      </c>
      <c r="AC490" s="2">
        <f t="shared" si="94"/>
        <v>1.388319045921174E-5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2.6312217899829201E-4</v>
      </c>
      <c r="J491" s="2">
        <v>7.1343423915617735E-5</v>
      </c>
      <c r="K491" s="2">
        <v>1.0181533843046859E-3</v>
      </c>
      <c r="L491" s="2">
        <v>0.79223310889700815</v>
      </c>
      <c r="M491" s="2">
        <v>0.20641427211577498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1.8927699964810252E-5</v>
      </c>
      <c r="X491" s="2">
        <f t="shared" si="93"/>
        <v>1.0270295337117036E-4</v>
      </c>
      <c r="Y491" s="2">
        <f t="shared" si="86"/>
        <v>4.5031013071000003E-11</v>
      </c>
      <c r="Z491" s="2">
        <v>5.190873075538345E-4</v>
      </c>
      <c r="AA491" s="2">
        <f t="shared" si="87"/>
        <v>2.2759839482871678E-10</v>
      </c>
      <c r="AB491" s="2">
        <v>30.247377325093289</v>
      </c>
      <c r="AC491" s="2">
        <f t="shared" si="94"/>
        <v>1.3262228582338805E-5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2.5883128942422954E-4</v>
      </c>
      <c r="J492" s="2">
        <v>7.0179984349166624E-5</v>
      </c>
      <c r="K492" s="2">
        <v>1.0022728758694215E-3</v>
      </c>
      <c r="L492" s="2">
        <v>0.79225174120004482</v>
      </c>
      <c r="M492" s="2">
        <v>0.20641697465031403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1.863230303666974E-5</v>
      </c>
      <c r="X492" s="2">
        <f t="shared" si="93"/>
        <v>1.0110011007836639E-4</v>
      </c>
      <c r="Y492" s="2">
        <f t="shared" si="86"/>
        <v>4.3018135078567017E-11</v>
      </c>
      <c r="Z492" s="2">
        <v>5.1097843469383175E-4</v>
      </c>
      <c r="AA492" s="2">
        <f t="shared" si="87"/>
        <v>2.1742151723529726E-10</v>
      </c>
      <c r="AB492" s="2">
        <v>29.774362837128095</v>
      </c>
      <c r="AC492" s="2">
        <f t="shared" si="94"/>
        <v>1.2669002649087308E-5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2.5461037393371597E-4</v>
      </c>
      <c r="J493" s="2">
        <v>6.9035517682395587E-5</v>
      </c>
      <c r="K493" s="2">
        <v>9.8663689230093859E-4</v>
      </c>
      <c r="L493" s="2">
        <v>0.79227008265826548</v>
      </c>
      <c r="M493" s="2">
        <v>0.20641963455781917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1.8341458220660911E-5</v>
      </c>
      <c r="X493" s="2">
        <f t="shared" si="93"/>
        <v>9.9521966847422542E-5</v>
      </c>
      <c r="Y493" s="2">
        <f t="shared" si="86"/>
        <v>4.1095102347127865E-11</v>
      </c>
      <c r="Z493" s="2">
        <v>5.0299468131608557E-4</v>
      </c>
      <c r="AA493" s="2">
        <f t="shared" si="87"/>
        <v>2.076990494011809E-10</v>
      </c>
      <c r="AB493" s="2">
        <v>29.30865753289444</v>
      </c>
      <c r="AC493" s="2">
        <f t="shared" si="94"/>
        <v>1.2102275699773414E-5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2.5045829141783112E-4</v>
      </c>
      <c r="J494" s="2">
        <v>6.7909714512966375E-5</v>
      </c>
      <c r="K494" s="2">
        <v>9.7124173465853872E-4</v>
      </c>
      <c r="L494" s="2">
        <v>0.79228813775484475</v>
      </c>
      <c r="M494" s="2">
        <v>0.20642225250456761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1.8055096579261409E-5</v>
      </c>
      <c r="X494" s="2">
        <f t="shared" si="93"/>
        <v>9.796814961877758E-5</v>
      </c>
      <c r="Y494" s="2">
        <f t="shared" si="86"/>
        <v>3.9257911073034417E-11</v>
      </c>
      <c r="Z494" s="2">
        <v>4.9513414921510766E-4</v>
      </c>
      <c r="AA494" s="2">
        <f t="shared" si="87"/>
        <v>1.9841073323062516E-10</v>
      </c>
      <c r="AB494" s="2">
        <v>28.850150299995175</v>
      </c>
      <c r="AC494" s="2">
        <f t="shared" si="94"/>
        <v>1.156086584597289E-5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2.4637391937639536E-4</v>
      </c>
      <c r="J495" s="2">
        <v>6.6802270484148346E-5</v>
      </c>
      <c r="K495" s="2">
        <v>9.560837585546859E-4</v>
      </c>
      <c r="L495" s="2">
        <v>0.79230591090503855</v>
      </c>
      <c r="M495" s="2">
        <v>0.20642482914654792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1.7773150193800547E-5</v>
      </c>
      <c r="X495" s="2">
        <f t="shared" si="93"/>
        <v>9.6438289861226886E-5</v>
      </c>
      <c r="Y495" s="2">
        <f t="shared" si="86"/>
        <v>3.7502735555003529E-11</v>
      </c>
      <c r="Z495" s="2">
        <v>4.8739496829957197E-4</v>
      </c>
      <c r="AA495" s="2">
        <f t="shared" si="87"/>
        <v>1.8953721217247677E-10</v>
      </c>
      <c r="AB495" s="2">
        <v>28.398731676514519</v>
      </c>
      <c r="AC495" s="2">
        <f t="shared" si="94"/>
        <v>1.1043643823365044E-5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2.4235615361450593E-4</v>
      </c>
      <c r="J496" s="2">
        <v>6.5712886202536739E-5</v>
      </c>
      <c r="K496" s="2">
        <v>9.4115937338061343E-4</v>
      </c>
      <c r="L496" s="2">
        <v>0.79232340645718768</v>
      </c>
      <c r="M496" s="2">
        <v>0.20642736512961635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1.7495552149138227E-5</v>
      </c>
      <c r="X496" s="2">
        <f t="shared" si="93"/>
        <v>9.493202448878927E-5</v>
      </c>
      <c r="Y496" s="2">
        <f t="shared" si="86"/>
        <v>3.5825920285804431E-11</v>
      </c>
      <c r="Z496" s="2">
        <v>4.7977529619060356E-4</v>
      </c>
      <c r="AA496" s="2">
        <f t="shared" si="87"/>
        <v>1.8105999117771463E-10</v>
      </c>
      <c r="AB496" s="2">
        <v>27.954293827329312</v>
      </c>
      <c r="AC496" s="2">
        <f t="shared" si="94"/>
        <v>1.0549530653084542E-5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2.3840390794402171E-4</v>
      </c>
      <c r="J497" s="2">
        <v>6.4641267157112791E-5</v>
      </c>
      <c r="K497" s="2">
        <v>9.2646504154225684E-4</v>
      </c>
      <c r="L497" s="2">
        <v>0.79234062869370758</v>
      </c>
      <c r="M497" s="2">
        <v>0.20642986108965072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1.7222236519898182E-5</v>
      </c>
      <c r="X497" s="2">
        <f t="shared" si="93"/>
        <v>9.3448995786007638E-5</v>
      </c>
      <c r="Y497" s="2">
        <f t="shared" si="86"/>
        <v>3.4223972397154846E-11</v>
      </c>
      <c r="Z497" s="2">
        <v>4.7227331782548397E-4</v>
      </c>
      <c r="AA497" s="2">
        <f t="shared" si="87"/>
        <v>1.7296139843155213E-10</v>
      </c>
      <c r="AB497" s="2">
        <v>27.516730520742151</v>
      </c>
      <c r="AC497" s="2">
        <f t="shared" si="94"/>
        <v>1.0077495406781414E-5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2.3451611388991653E-4</v>
      </c>
      <c r="J498" s="2">
        <v>6.3587123639623739E-5</v>
      </c>
      <c r="K498" s="2">
        <v>9.1199727770639076E-4</v>
      </c>
      <c r="L498" s="2">
        <v>0.79235758183206362</v>
      </c>
      <c r="M498" s="2">
        <v>0.20643231765270209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1.6953138356035069E-5</v>
      </c>
      <c r="X498" s="2">
        <f t="shared" si="93"/>
        <v>9.1988851329635084E-5</v>
      </c>
      <c r="Y498" s="2">
        <f t="shared" si="86"/>
        <v>3.2693554437488093E-11</v>
      </c>
      <c r="Z498" s="2">
        <v>4.6488724506670801E-4</v>
      </c>
      <c r="AA498" s="2">
        <f t="shared" si="87"/>
        <v>1.6522454878166137E-10</v>
      </c>
      <c r="AB498" s="2">
        <v>27.085937105432375</v>
      </c>
      <c r="AC498" s="2">
        <f t="shared" si="94"/>
        <v>9.6265530708018341E-6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2.3069172040142075E-4</v>
      </c>
      <c r="J499" s="2">
        <v>6.2550170666261291E-5</v>
      </c>
      <c r="K499" s="2">
        <v>8.9775264805684824E-4</v>
      </c>
      <c r="L499" s="2">
        <v>0.79237427002573291</v>
      </c>
      <c r="M499" s="2">
        <v>0.20643473543514421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1.6688193669289753E-5</v>
      </c>
      <c r="X499" s="2">
        <f t="shared" si="93"/>
        <v>9.0551243915140318E-5</v>
      </c>
      <c r="Y499" s="2">
        <f t="shared" si="86"/>
        <v>3.1231477471075428E-11</v>
      </c>
      <c r="Z499" s="2">
        <v>4.5761531631632738E-4</v>
      </c>
      <c r="AA499" s="2">
        <f t="shared" si="87"/>
        <v>1.5783330878752057E-10</v>
      </c>
      <c r="AB499" s="2">
        <v>26.661810487721034</v>
      </c>
      <c r="AC499" s="2">
        <f t="shared" si="94"/>
        <v>9.1957625051036463E-6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2.269296935678735E-4</v>
      </c>
      <c r="J500" s="2">
        <v>6.1530127900617305E-5</v>
      </c>
      <c r="K500" s="2">
        <v>8.8372776956070168E-4</v>
      </c>
      <c r="L500" s="2">
        <v>0.79239069736515189</v>
      </c>
      <c r="M500" s="2">
        <v>0.20643711504382056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1.6427339418978448E-5</v>
      </c>
      <c r="X500" s="2">
        <f t="shared" si="93"/>
        <v>8.9135831479598667E-5</v>
      </c>
      <c r="Y500" s="2">
        <f t="shared" si="86"/>
        <v>2.9834694481266557E-11</v>
      </c>
      <c r="Z500" s="2">
        <v>4.5045579613551461E-4</v>
      </c>
      <c r="AA500" s="2">
        <f t="shared" si="87"/>
        <v>1.5077226331920994E-10</v>
      </c>
      <c r="AB500" s="2">
        <v>26.244249109145887</v>
      </c>
      <c r="AC500" s="2">
        <f t="shared" si="94"/>
        <v>8.7842244927151372E-6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2.232290163392089E-4</v>
      </c>
      <c r="J501" s="2">
        <v>6.0526719577895855E-5</v>
      </c>
      <c r="K501" s="2">
        <v>8.6991930924428711E-4</v>
      </c>
      <c r="L501" s="2">
        <v>0.79240686787865067</v>
      </c>
      <c r="M501" s="2">
        <v>0.20643945707618958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1.6170513498781069E-5</v>
      </c>
      <c r="X501" s="2">
        <f t="shared" si="93"/>
        <v>8.7742277030004786E-5</v>
      </c>
      <c r="Y501" s="2">
        <f t="shared" si="86"/>
        <v>2.8500294067605607E-11</v>
      </c>
      <c r="Z501" s="2">
        <v>4.4340697486928559E-4</v>
      </c>
      <c r="AA501" s="2">
        <f t="shared" si="87"/>
        <v>1.440266836371315E-10</v>
      </c>
      <c r="AB501" s="2">
        <v>25.833152924342688</v>
      </c>
      <c r="AC501" s="2">
        <f t="shared" si="94"/>
        <v>8.3910798757299145E-6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2.195886882510003E-4</v>
      </c>
      <c r="J502" s="2">
        <v>5.9539674430361236E-5</v>
      </c>
      <c r="K502" s="2">
        <v>8.563239834789532E-4</v>
      </c>
      <c r="L502" s="2">
        <v>0.79242278553337409</v>
      </c>
      <c r="M502" s="2">
        <v>0.20644176212046728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1.5917654723418551E-5</v>
      </c>
      <c r="X502" s="2">
        <f t="shared" si="93"/>
        <v>8.6370248570982863E-5</v>
      </c>
      <c r="Y502" s="2">
        <f t="shared" si="86"/>
        <v>2.7225494421694436E-11</v>
      </c>
      <c r="Z502" s="2">
        <v>4.3646716827631688E-4</v>
      </c>
      <c r="AA502" s="2">
        <f t="shared" si="87"/>
        <v>1.3758249688715012E-10</v>
      </c>
      <c r="AB502" s="2">
        <v>25.428423379228832</v>
      </c>
      <c r="AC502" s="2">
        <f t="shared" si="94"/>
        <v>8.0155077740075642E-6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2.1600772515398828E-4</v>
      </c>
      <c r="J503" s="2">
        <v>5.8568725614001785E-5</v>
      </c>
      <c r="K503" s="2">
        <v>8.4293855727641794E-4</v>
      </c>
      <c r="L503" s="2">
        <v>0.79243845423618919</v>
      </c>
      <c r="M503" s="2">
        <v>0.20644403075576809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1.5668702815108126E-5</v>
      </c>
      <c r="X503" s="2">
        <f t="shared" si="93"/>
        <v>8.5019419031292107E-5</v>
      </c>
      <c r="Y503" s="2">
        <f t="shared" si="86"/>
        <v>1.3003818784694672E-11</v>
      </c>
      <c r="Z503" s="2">
        <v>4.2963471716379425E-4</v>
      </c>
      <c r="AA503" s="2">
        <f t="shared" si="87"/>
        <v>6.5713128474275127E-11</v>
      </c>
      <c r="AB503" s="2">
        <v>25.029963389485708</v>
      </c>
      <c r="AC503" s="2">
        <f t="shared" si="94"/>
        <v>3.8283619414597114E-6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03C9-CC84-944E-A9FB-9D474E95A50C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m2_P_B</f>
        <v>0.88757971824233328</v>
      </c>
      <c r="C3" s="52">
        <v>0.10639482709374999</v>
      </c>
      <c r="D3" s="52">
        <v>3.7639243687499998E-3</v>
      </c>
      <c r="E3" s="52">
        <v>2.261530295166667E-3</v>
      </c>
      <c r="F3" s="53">
        <v>2.6370698749999996E-4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0.35464942364583329</v>
      </c>
      <c r="C4" s="50">
        <v>0.59180209892170832</v>
      </c>
      <c r="D4" s="50">
        <v>4.7998080823874995E-2</v>
      </c>
      <c r="E4" s="50">
        <v>5.550396608583333E-3</v>
      </c>
      <c r="F4" s="55">
        <v>3.5560893940833334E-3</v>
      </c>
      <c r="H4" s="2">
        <f>H3+1</f>
        <v>1</v>
      </c>
      <c r="I4" s="2" cm="1">
        <f t="array" ref="I4:M4">MMULT(I3:$M$3,_xlfn.ANCHORARRAY($B$3))</f>
        <v>0.88757971824233328</v>
      </c>
      <c r="J4" s="2">
        <v>0.10639482709374999</v>
      </c>
      <c r="K4" s="2">
        <v>3.7639243687499998E-3</v>
      </c>
      <c r="L4" s="2">
        <v>2.261530295166667E-3</v>
      </c>
      <c r="M4" s="2">
        <v>2.6370698749999996E-4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7.50728280601536E-3</v>
      </c>
      <c r="X4" s="2">
        <f t="shared" si="2"/>
        <v>7.2854090681831176E-3</v>
      </c>
      <c r="Y4" s="2">
        <v>2.8057699174323825E-2</v>
      </c>
      <c r="Z4" s="2">
        <f t="shared" si="3"/>
        <v>2.722846884537022E-2</v>
      </c>
      <c r="AA4" s="2">
        <v>3689.2613794034164</v>
      </c>
      <c r="AB4" s="2">
        <f t="shared" si="4"/>
        <v>3580.2272277350535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0.8255306203428362</v>
      </c>
      <c r="J5" s="2">
        <v>0.15739857264280588</v>
      </c>
      <c r="K5" s="2">
        <v>1.2136924113564349E-2</v>
      </c>
      <c r="L5" s="2">
        <v>4.933882900793404E-3</v>
      </c>
      <c r="M5" s="2">
        <v>6.794881162540202E-4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1.9343853950952183E-2</v>
      </c>
      <c r="X5" s="2">
        <f t="shared" si="2"/>
        <v>1.8217355593840308E-2</v>
      </c>
      <c r="Y5" s="2">
        <v>4.4743595564681576E-2</v>
      </c>
      <c r="Z5" s="2">
        <f t="shared" si="3"/>
        <v>4.2137931407854608E-2</v>
      </c>
      <c r="AA5" s="2">
        <v>4666.6708507931744</v>
      </c>
      <c r="AB5" s="2">
        <f t="shared" si="4"/>
        <v>4394.9050971884426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0.7885455484747611</v>
      </c>
      <c r="J6" s="2">
        <v>0.18098099326926573</v>
      </c>
      <c r="K6" s="2">
        <v>2.2558661144792779E-2</v>
      </c>
      <c r="L6" s="2">
        <v>7.9147971111801791E-3</v>
      </c>
      <c r="M6" s="2">
        <v>9.9371606698966095E-4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2.8289381386879978E-2</v>
      </c>
      <c r="X6" s="2">
        <f t="shared" si="2"/>
        <v>2.5854547861501039E-2</v>
      </c>
      <c r="Y6" s="2">
        <v>5.5685125682690725E-2</v>
      </c>
      <c r="Z6" s="2">
        <f t="shared" si="3"/>
        <v>5.0892372917158847E-2</v>
      </c>
      <c r="AA6" s="2">
        <v>5285.4104945812369</v>
      </c>
      <c r="AB6" s="2">
        <f t="shared" si="4"/>
        <v>4830.5014779576186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0.76408184069027019</v>
      </c>
      <c r="J7" s="2">
        <v>0.19100209896720549</v>
      </c>
      <c r="K7" s="2">
        <v>3.3766735874598976E-2</v>
      </c>
      <c r="L7" s="2">
        <v>1.1149324467925124E-2</v>
      </c>
      <c r="M7" s="2">
        <v>1.2535518384319318E-3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3.5686457353008093E-2</v>
      </c>
      <c r="X7" s="2">
        <f t="shared" si="2"/>
        <v>3.1651048340418153E-2</v>
      </c>
      <c r="Y7" s="2">
        <v>6.36740070937937E-2</v>
      </c>
      <c r="Z7" s="2">
        <f t="shared" si="3"/>
        <v>5.6473778179158891E-2</v>
      </c>
      <c r="AA7" s="2">
        <v>5720.6679683118055</v>
      </c>
      <c r="AB7" s="2">
        <f t="shared" si="4"/>
        <v>5073.7773327689602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0.7459223291878172</v>
      </c>
      <c r="J8" s="2">
        <v>0.19432979839295961</v>
      </c>
      <c r="K8" s="2">
        <v>4.5141790150730152E-2</v>
      </c>
      <c r="L8" s="2">
        <v>1.4606082268492745E-2</v>
      </c>
      <c r="M8" s="2">
        <v>1.4824778095648087E-3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4.1048181699168393E-2</v>
      </c>
      <c r="X8" s="2">
        <f t="shared" si="2"/>
        <v>3.5330497406219318E-2</v>
      </c>
      <c r="Y8" s="2">
        <v>7.0096637935583156E-2</v>
      </c>
      <c r="Z8" s="2">
        <f t="shared" si="3"/>
        <v>6.0332735391735719E-2</v>
      </c>
      <c r="AA8" s="2">
        <v>6059.4213552763922</v>
      </c>
      <c r="AB8" s="2">
        <f t="shared" si="4"/>
        <v>5215.3922930067247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0.73098448176846187</v>
      </c>
      <c r="J9" s="2">
        <v>0.19436705981129099</v>
      </c>
      <c r="K9" s="2">
        <v>5.6382975419414817E-2</v>
      </c>
      <c r="L9" s="2">
        <v>1.8265483000831965E-2</v>
      </c>
      <c r="M9" s="2">
        <v>1.6922396651421101E-3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4.685625700777582E-2</v>
      </c>
      <c r="X9" s="2">
        <f t="shared" si="2"/>
        <v>3.9137635696825802E-2</v>
      </c>
      <c r="Y9" s="2">
        <v>7.564293549503899E-2</v>
      </c>
      <c r="Z9" s="2">
        <f t="shared" si="3"/>
        <v>6.3182290722710435E-2</v>
      </c>
      <c r="AA9" s="2">
        <v>6344.9322920724862</v>
      </c>
      <c r="AB9" s="2">
        <f t="shared" si="4"/>
        <v>5299.7329369895924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0.71773916610537902</v>
      </c>
      <c r="J10" s="2">
        <v>0.19279980150353318</v>
      </c>
      <c r="K10" s="2">
        <v>6.7347133855124031E-2</v>
      </c>
      <c r="L10" s="2">
        <v>2.2113898535963419E-2</v>
      </c>
      <c r="M10" s="2">
        <v>1.8887642987971253E-3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5.2297808185531182E-2</v>
      </c>
      <c r="X10" s="2">
        <f t="shared" si="2"/>
        <v>4.2391779413962272E-2</v>
      </c>
      <c r="Y10" s="2">
        <v>8.0657604013677053E-2</v>
      </c>
      <c r="Z10" s="2">
        <f t="shared" si="3"/>
        <v>6.5379783131188349E-2</v>
      </c>
      <c r="AA10" s="2">
        <v>6598.7947057142947</v>
      </c>
      <c r="AB10" s="2">
        <f t="shared" si="4"/>
        <v>5348.8790308434836</v>
      </c>
    </row>
    <row r="11" spans="1:28" x14ac:dyDescent="0.2">
      <c r="A11" s="90" t="s">
        <v>45</v>
      </c>
      <c r="B11" s="2">
        <f>c_S1+c_trtB</f>
        <v>17000</v>
      </c>
      <c r="C11" s="91">
        <f>dw_S1*(1/r_H)*(1-EXP(-r_H))*Delta_t</f>
        <v>0.24628722042909873</v>
      </c>
      <c r="H11" s="2">
        <f t="shared" si="10"/>
        <v>8</v>
      </c>
      <c r="I11" s="2" cm="1">
        <f t="array" ref="I11:M11">MMULT(_xlfn.ANCHORARRAY(I10),_xlfn.ANCHORARRAY($B$3))</f>
        <v>0.70542706530555865</v>
      </c>
      <c r="J11" s="2">
        <v>0.19046306167767377</v>
      </c>
      <c r="K11" s="2">
        <v>7.7969107650698977E-2</v>
      </c>
      <c r="L11" s="2">
        <v>2.6140765366068183E-2</v>
      </c>
      <c r="M11" s="2">
        <v>2.0750925003886313E-3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5.745703136260704E-2</v>
      </c>
      <c r="X11" s="2">
        <f t="shared" si="2"/>
        <v>4.5197301684001455E-2</v>
      </c>
      <c r="Y11" s="2">
        <v>8.5314207660265928E-2</v>
      </c>
      <c r="Z11" s="2">
        <f t="shared" si="3"/>
        <v>6.7110532690382751E-2</v>
      </c>
      <c r="AA11" s="2">
        <v>6831.8611933511429</v>
      </c>
      <c r="AB11" s="2">
        <f t="shared" si="4"/>
        <v>5374.1323576294008</v>
      </c>
    </row>
    <row r="12" spans="1:28" x14ac:dyDescent="0.2">
      <c r="A12" s="90" t="s">
        <v>46</v>
      </c>
      <c r="B12" s="2">
        <f>c_S2+c_trtB</f>
        <v>28000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0.69367037091423156</v>
      </c>
      <c r="J12" s="2">
        <v>0.1877702303083385</v>
      </c>
      <c r="K12" s="2">
        <v>8.8222251430046056E-2</v>
      </c>
      <c r="L12" s="2">
        <v>3.0337147347383367E-2</v>
      </c>
      <c r="M12" s="2">
        <v>2.2528323133393009E-3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6.2378451494566417E-2</v>
      </c>
      <c r="X12" s="2">
        <f t="shared" si="2"/>
        <v>4.761843075943803E-2</v>
      </c>
      <c r="Y12" s="2">
        <v>8.9701434271378638E-2</v>
      </c>
      <c r="Z12" s="2">
        <f t="shared" si="3"/>
        <v>6.847623553537549E-2</v>
      </c>
      <c r="AA12" s="2">
        <v>7049.6576971115064</v>
      </c>
      <c r="AB12" s="2">
        <f t="shared" si="4"/>
        <v>5381.564128068886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0.68228035632580608</v>
      </c>
      <c r="J13" s="2">
        <v>0.18492575558496438</v>
      </c>
      <c r="K13" s="2">
        <v>9.8098867313832092E-2</v>
      </c>
      <c r="L13" s="2">
        <v>3.4695020775396858E-2</v>
      </c>
      <c r="M13" s="2">
        <v>2.4228793062074953E-3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6.4900488007268567E-2</v>
      </c>
      <c r="X13" s="2">
        <f t="shared" si="2"/>
        <v>4.8079464046919873E-2</v>
      </c>
      <c r="Y13" s="2">
        <v>9.3865845044705104E-2</v>
      </c>
      <c r="Z13" s="2">
        <f t="shared" si="3"/>
        <v>6.9537528308804275E-2</v>
      </c>
      <c r="AA13" s="2">
        <v>7255.0668423833049</v>
      </c>
      <c r="AB13" s="2">
        <f t="shared" si="4"/>
        <v>5374.6857091013289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0.67116201906541562</v>
      </c>
      <c r="J14" s="2">
        <v>0.18203055084061101</v>
      </c>
      <c r="K14" s="2">
        <v>0.10760051261899832</v>
      </c>
      <c r="L14" s="2">
        <v>3.920691747497445E-2</v>
      </c>
      <c r="M14" s="2">
        <v>2.585773561105704E-3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6.9263857081984154E-2</v>
      </c>
      <c r="X14" s="2">
        <f t="shared" si="2"/>
        <v>4.9795430725275411E-2</v>
      </c>
      <c r="Y14" s="2">
        <v>9.7833060739070346E-2</v>
      </c>
      <c r="Z14" s="2">
        <f t="shared" si="3"/>
        <v>7.0334509279604857E-2</v>
      </c>
      <c r="AA14" s="2">
        <v>7449.6577557531709</v>
      </c>
      <c r="AB14" s="2">
        <f t="shared" si="4"/>
        <v>5355.735766556174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0.6602668257185933</v>
      </c>
      <c r="J15" s="2">
        <v>0.17913422902570536</v>
      </c>
      <c r="K15" s="2">
        <v>0.11673319988973065</v>
      </c>
      <c r="L15" s="2">
        <v>4.3865745365969974E-2</v>
      </c>
      <c r="M15" s="2">
        <v>2.7418766352982193E-3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7.3445314106513893E-2</v>
      </c>
      <c r="X15" s="2">
        <f t="shared" si="2"/>
        <v>5.1241056912965481E-2</v>
      </c>
      <c r="Y15" s="2">
        <v>0.10161826201572283</v>
      </c>
      <c r="Z15" s="2">
        <f t="shared" si="3"/>
        <v>7.0896655704852901E-2</v>
      </c>
      <c r="AA15" s="2">
        <v>7634.3451417866363</v>
      </c>
      <c r="AB15" s="2">
        <f t="shared" si="4"/>
        <v>5326.3018704799251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0.64956929421527598</v>
      </c>
      <c r="J16" s="2">
        <v>0.17626098748420332</v>
      </c>
      <c r="K16" s="2">
        <v>0.12550502126416654</v>
      </c>
      <c r="L16" s="2">
        <v>4.866469703635342E-2</v>
      </c>
      <c r="M16" s="2">
        <v>2.891459308987712E-3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7.7452112338273899E-2</v>
      </c>
      <c r="X16" s="2">
        <f t="shared" si="2"/>
        <v>5.2439485103032459E-2</v>
      </c>
      <c r="Y16" s="2">
        <v>0.10523139435166562</v>
      </c>
      <c r="Z16" s="2">
        <f t="shared" si="3"/>
        <v>7.1247638958822537E-2</v>
      </c>
      <c r="AA16" s="2">
        <v>7809.715971058672</v>
      </c>
      <c r="AB16" s="2">
        <f t="shared" si="4"/>
        <v>5287.6218860833833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0.63905538876098411</v>
      </c>
      <c r="J17" s="2">
        <v>0.173422435094608</v>
      </c>
      <c r="K17" s="2">
        <v>0.13392497415885926</v>
      </c>
      <c r="L17" s="2">
        <v>5.3597201985547877E-2</v>
      </c>
      <c r="M17" s="2">
        <v>3.0347451218560796E-3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8.1290239625856922E-2</v>
      </c>
      <c r="X17" s="2">
        <f t="shared" si="2"/>
        <v>5.3411493428173203E-2</v>
      </c>
      <c r="Y17" s="2">
        <v>0.10867974876274544</v>
      </c>
      <c r="Z17" s="2">
        <f t="shared" si="3"/>
        <v>7.1407683302861236E-2</v>
      </c>
      <c r="AA17" s="2">
        <v>7976.1914505783643</v>
      </c>
      <c r="AB17" s="2">
        <f t="shared" si="4"/>
        <v>5240.7312268385585</v>
      </c>
    </row>
    <row r="18" spans="1:28" x14ac:dyDescent="0.2">
      <c r="A18" s="97">
        <v>0</v>
      </c>
      <c r="B18" s="91">
        <v>88.871895100000003</v>
      </c>
      <c r="D18" s="90" t="s">
        <v>152</v>
      </c>
      <c r="E18" s="101">
        <f>SUM(X3:X503)</f>
        <v>2.1550011120535193</v>
      </c>
      <c r="H18" s="2">
        <f t="shared" si="10"/>
        <v>15</v>
      </c>
      <c r="I18" s="2" cm="1">
        <f t="array" ref="I18:M18">MMULT(_xlfn.ANCHORARRAY(I17),_xlfn.ANCHORARRAY($B$3))</f>
        <v>0.62871676855127867</v>
      </c>
      <c r="J18" s="2">
        <v>0.17062394867965683</v>
      </c>
      <c r="K18" s="2">
        <v>0.14200238220379749</v>
      </c>
      <c r="L18" s="2">
        <v>5.8656900565266193E-2</v>
      </c>
      <c r="M18" s="2">
        <v>3.1719319994818591E-3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8.1651178636064289E-2</v>
      </c>
      <c r="X18" s="2">
        <f t="shared" si="2"/>
        <v>5.2063090111452902E-2</v>
      </c>
      <c r="Y18" s="2">
        <v>0.11196924207351747</v>
      </c>
      <c r="Z18" s="2">
        <f t="shared" si="3"/>
        <v>7.1394740861827843E-2</v>
      </c>
      <c r="AA18" s="2">
        <v>8134.1073663630532</v>
      </c>
      <c r="AB18" s="2">
        <f t="shared" si="4"/>
        <v>5186.5358451071243</v>
      </c>
    </row>
    <row r="19" spans="1:28" x14ac:dyDescent="0.2">
      <c r="A19" s="97">
        <v>1</v>
      </c>
      <c r="B19" s="91">
        <v>88.00051053</v>
      </c>
      <c r="D19" s="90" t="s">
        <v>153</v>
      </c>
      <c r="E19" s="101">
        <f>SUM(Z3:Z503)</f>
        <v>3.8194136021305343</v>
      </c>
      <c r="H19" s="2">
        <f t="shared" si="10"/>
        <v>16</v>
      </c>
      <c r="I19" s="2" cm="1">
        <f t="array" ref="I19:M19">MMULT(_xlfn.ANCHORARRAY(I18),_xlfn.ANCHORARRAY($B$3))</f>
        <v>0.61854793734439073</v>
      </c>
      <c r="J19" s="2">
        <v>0.16786782283588528</v>
      </c>
      <c r="K19" s="2">
        <v>0.149746611091742</v>
      </c>
      <c r="L19" s="2">
        <v>6.3837628727981113E-2</v>
      </c>
      <c r="M19" s="2">
        <v>3.3032030210177615E-3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8.5030328514093673E-2</v>
      </c>
      <c r="X19" s="2">
        <f t="shared" si="2"/>
        <v>5.2615355084341293E-2</v>
      </c>
      <c r="Y19" s="2">
        <v>0.11510505271465934</v>
      </c>
      <c r="Z19" s="2">
        <f t="shared" si="3"/>
        <v>7.1225094932801547E-2</v>
      </c>
      <c r="AA19" s="2">
        <v>8283.7539734676066</v>
      </c>
      <c r="AB19" s="2">
        <f t="shared" si="4"/>
        <v>5125.8493805898815</v>
      </c>
    </row>
    <row r="20" spans="1:28" x14ac:dyDescent="0.2">
      <c r="A20" s="97">
        <v>5</v>
      </c>
      <c r="B20" s="91">
        <v>84.030080560000002</v>
      </c>
      <c r="D20" s="90" t="s">
        <v>154</v>
      </c>
      <c r="E20" s="101">
        <f>E18+E19</f>
        <v>5.9744147141840536</v>
      </c>
      <c r="H20" s="2">
        <f t="shared" si="10"/>
        <v>17</v>
      </c>
      <c r="I20" s="2" cm="1">
        <f t="array" ref="I20:M20">MMULT(_xlfn.ANCHORARRAY(I19),_xlfn.ANCHORARRAY($B$3))</f>
        <v>0.60854483056493835</v>
      </c>
      <c r="J20" s="2">
        <v>0.16515483073864654</v>
      </c>
      <c r="K20" s="2">
        <v>0.15716693051110348</v>
      </c>
      <c r="L20" s="2">
        <v>6.9133408185310746E-2</v>
      </c>
      <c r="M20" s="2">
        <v>3.4287318046844657E-3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8.8261662962881432E-2</v>
      </c>
      <c r="X20" s="2">
        <f t="shared" si="2"/>
        <v>5.3000738387828615E-2</v>
      </c>
      <c r="Y20" s="2">
        <v>0.1180919371209655</v>
      </c>
      <c r="Z20" s="2">
        <f t="shared" si="3"/>
        <v>7.0913686134515888E-2</v>
      </c>
      <c r="AA20" s="2">
        <v>8425.3958379977648</v>
      </c>
      <c r="AB20" s="2">
        <f t="shared" si="4"/>
        <v>5059.4129504609236</v>
      </c>
    </row>
    <row r="21" spans="1:28" x14ac:dyDescent="0.2">
      <c r="A21" s="97">
        <v>10</v>
      </c>
      <c r="B21" s="91">
        <v>79.046334759999993</v>
      </c>
      <c r="D21" s="92" t="s">
        <v>155</v>
      </c>
      <c r="E21" s="102">
        <f>SUM(AB5:AB505)</f>
        <v>260967.99219379117</v>
      </c>
      <c r="H21" s="2">
        <f t="shared" si="10"/>
        <v>18</v>
      </c>
      <c r="I21" s="2" cm="1">
        <f t="array" ref="I21:M21">MMULT(_xlfn.ANCHORARRAY(I20),_xlfn.ANCHORARRAY($B$3))</f>
        <v>0.59870411478444252</v>
      </c>
      <c r="J21" s="2">
        <v>0.1624849975049425</v>
      </c>
      <c r="K21" s="2">
        <v>0.164272448410343</v>
      </c>
      <c r="L21" s="2">
        <v>7.4538439300271014E-2</v>
      </c>
      <c r="M21" s="2">
        <v>3.5486852250212011E-3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9.1349477630258163E-2</v>
      </c>
      <c r="X21" s="2">
        <f t="shared" si="2"/>
        <v>5.3233748444309809E-2</v>
      </c>
      <c r="Y21" s="2">
        <v>0.12093438782105312</v>
      </c>
      <c r="Z21" s="2">
        <f t="shared" si="3"/>
        <v>7.0474303154637E-2</v>
      </c>
      <c r="AA21" s="2">
        <v>8559.2817426425117</v>
      </c>
      <c r="AB21" s="2">
        <f t="shared" si="4"/>
        <v>4987.9064771015201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0.58902284022712359</v>
      </c>
      <c r="J22" s="2">
        <v>0.15985798333952092</v>
      </c>
      <c r="K22" s="2">
        <v>0.17107208104725405</v>
      </c>
      <c r="L22" s="2">
        <v>8.0047095386100428E-2</v>
      </c>
      <c r="M22" s="2">
        <v>3.6632248068143572E-3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9.4297930451888889E-2</v>
      </c>
      <c r="X22" s="2">
        <f t="shared" si="2"/>
        <v>5.3327878487262899E-2</v>
      </c>
      <c r="Y22" s="2">
        <v>0.12363671304839118</v>
      </c>
      <c r="Z22" s="2">
        <f t="shared" si="3"/>
        <v>6.9919706386060196E-2</v>
      </c>
      <c r="AA22" s="2">
        <v>8685.6496665492159</v>
      </c>
      <c r="AB22" s="2">
        <f t="shared" si="4"/>
        <v>4911.9558380657336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0.57949826822363548</v>
      </c>
      <c r="J23" s="2">
        <v>0.1572732733099543</v>
      </c>
      <c r="K23" s="2">
        <v>0.17757454071364409</v>
      </c>
      <c r="L23" s="2">
        <v>8.5653917752764985E-2</v>
      </c>
      <c r="M23" s="2">
        <v>3.7725074622050468E-3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9.2591779381588038E-2</v>
      </c>
      <c r="X23" s="2">
        <f t="shared" si="2"/>
        <v>5.0815445931266467E-2</v>
      </c>
      <c r="Y23" s="2">
        <v>0.12620307743396908</v>
      </c>
      <c r="Z23" s="2">
        <f t="shared" si="3"/>
        <v>6.9261717406637668E-2</v>
      </c>
      <c r="AA23" s="2">
        <v>8804.7293226985275</v>
      </c>
      <c r="AB23" s="2">
        <f t="shared" si="4"/>
        <v>4832.1379049552279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0.57012778536612341</v>
      </c>
      <c r="J24" s="2">
        <v>0.15473027129789968</v>
      </c>
      <c r="K24" s="2">
        <v>0.18378833216247187</v>
      </c>
      <c r="L24" s="2">
        <v>9.1353611173503893E-2</v>
      </c>
      <c r="M24" s="2">
        <v>3.8766859012837698E-3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9.5148717212496167E-2</v>
      </c>
      <c r="X24" s="2">
        <f t="shared" si="2"/>
        <v>5.0675426663699293E-2</v>
      </c>
      <c r="Y24" s="2">
        <v>0.12863752338539031</v>
      </c>
      <c r="Z24" s="2">
        <f t="shared" si="3"/>
        <v>6.8511290256891871E-2</v>
      </c>
      <c r="AA24" s="2">
        <v>8916.7434833457537</v>
      </c>
      <c r="AB24" s="2">
        <f t="shared" si="4"/>
        <v>4748.9844709116287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0.56090886063375289</v>
      </c>
      <c r="J25" s="2">
        <v>0.15222834646619371</v>
      </c>
      <c r="K25" s="2">
        <v>0.18972175329209864</v>
      </c>
      <c r="L25" s="2">
        <v>9.7141039607953644E-2</v>
      </c>
      <c r="M25" s="2">
        <v>3.9759088798788957E-3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9.7584029066934211E-2</v>
      </c>
      <c r="X25" s="2">
        <f t="shared" si="2"/>
        <v>5.0436435648321717E-2</v>
      </c>
      <c r="Y25" s="2">
        <v>0.13094398286816902</v>
      </c>
      <c r="Z25" s="2">
        <f t="shared" si="3"/>
        <v>6.767857228907137E-2</v>
      </c>
      <c r="AA25" s="2">
        <v>9021.9087033715605</v>
      </c>
      <c r="AB25" s="2">
        <f t="shared" si="4"/>
        <v>4662.9855529998677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0.55183902381772842</v>
      </c>
      <c r="J26" s="2">
        <v>0.14976685619655491</v>
      </c>
      <c r="K26" s="2">
        <v>0.19538289788594543</v>
      </c>
      <c r="L26" s="2">
        <v>0.10301122209977009</v>
      </c>
      <c r="M26" s="2">
        <v>4.0703213656856875E-3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9.9901273007276248E-2</v>
      </c>
      <c r="X26" s="2">
        <f t="shared" si="2"/>
        <v>5.0108087809684461E-2</v>
      </c>
      <c r="Y26" s="2">
        <v>0.13312628440447791</v>
      </c>
      <c r="Z26" s="2">
        <f t="shared" si="3"/>
        <v>6.6772958420967768E-2</v>
      </c>
      <c r="AA26" s="2">
        <v>9120.4357437833623</v>
      </c>
      <c r="AB26" s="2">
        <f t="shared" si="4"/>
        <v>4574.5923085364057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0.54291585450662028</v>
      </c>
      <c r="J27" s="2">
        <v>0.14734515736869785</v>
      </c>
      <c r="K27" s="2">
        <v>0.20077965931766051</v>
      </c>
      <c r="L27" s="2">
        <v>0.10895932880702022</v>
      </c>
      <c r="M27" s="2">
        <v>4.1600646629693103E-3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0.10210391718129322</v>
      </c>
      <c r="X27" s="2">
        <f t="shared" si="2"/>
        <v>4.969931203034459E-2</v>
      </c>
      <c r="Y27" s="2">
        <v>0.13518815767612075</v>
      </c>
      <c r="Z27" s="2">
        <f t="shared" si="3"/>
        <v>6.5803140727924134E-2</v>
      </c>
      <c r="AA27" s="2">
        <v>9212.5298451755989</v>
      </c>
      <c r="AB27" s="2">
        <f t="shared" si="4"/>
        <v>4484.2196852377911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0.53413697631009494</v>
      </c>
      <c r="J28" s="2">
        <v>0.14496261186343221</v>
      </c>
      <c r="K28" s="2">
        <v>0.205919734682837</v>
      </c>
      <c r="L28" s="2">
        <v>0.11498067714363468</v>
      </c>
      <c r="M28" s="2">
        <v>4.2452765158002307E-3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9.8417848357008397E-2</v>
      </c>
      <c r="X28" s="2">
        <f t="shared" si="2"/>
        <v>4.6489299756587991E-2</v>
      </c>
      <c r="Y28" s="2">
        <v>0.13713323691505383</v>
      </c>
      <c r="Z28" s="2">
        <f t="shared" si="3"/>
        <v>6.4777154387780839E-2</v>
      </c>
      <c r="AA28" s="2">
        <v>9298.3909254179725</v>
      </c>
      <c r="AB28" s="2">
        <f t="shared" si="4"/>
        <v>4392.2488674780207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0.5255000536836868</v>
      </c>
      <c r="J29" s="2">
        <v>0.1426185892048431</v>
      </c>
      <c r="K29" s="2">
        <v>0.21081062909131387</v>
      </c>
      <c r="L29" s="2">
        <v>0.12107072802015503</v>
      </c>
      <c r="M29" s="2">
        <v>4.3260911997326313E-3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0.10029136761510066</v>
      </c>
      <c r="X29" s="2">
        <f t="shared" si="2"/>
        <v>4.5974165796784157E-2</v>
      </c>
      <c r="Y29" s="2">
        <v>0.13896506366839906</v>
      </c>
      <c r="Z29" s="2">
        <f t="shared" si="3"/>
        <v>6.3702420547007241E-2</v>
      </c>
      <c r="AA29" s="2">
        <v>9378.2137384064954</v>
      </c>
      <c r="AB29" s="2">
        <f t="shared" si="4"/>
        <v>4299.0295529907708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0.51700279004757721</v>
      </c>
      <c r="J30" s="2">
        <v>0.14031246778611123</v>
      </c>
      <c r="K30" s="2">
        <v>0.21545965998935182</v>
      </c>
      <c r="L30" s="2">
        <v>0.12722508217695852</v>
      </c>
      <c r="M30" s="2">
        <v>4.402639606856832E-3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0.10206598217702162</v>
      </c>
      <c r="X30" s="2">
        <f t="shared" si="2"/>
        <v>4.5404875458415019E-2</v>
      </c>
      <c r="Y30" s="2">
        <v>0.14068708922934109</v>
      </c>
      <c r="Z30" s="2">
        <f t="shared" si="3"/>
        <v>6.2585786457099057E-2</v>
      </c>
      <c r="AA30" s="2">
        <v>9452.1880121608956</v>
      </c>
      <c r="AB30" s="2">
        <f t="shared" si="4"/>
        <v>4204.8820806655622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0.50864292655159771</v>
      </c>
      <c r="J31" s="2">
        <v>0.13804363539480352</v>
      </c>
      <c r="K31" s="2">
        <v>0.21987396144798069</v>
      </c>
      <c r="L31" s="2">
        <v>0.13343947660561689</v>
      </c>
      <c r="M31" s="2">
        <v>4.4750493266886683E-3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0.10374464993858197</v>
      </c>
      <c r="X31" s="2">
        <f t="shared" si="2"/>
        <v>4.4787657127951866E-2</v>
      </c>
      <c r="Y31" s="2">
        <v>0.14230267687883005</v>
      </c>
      <c r="Z31" s="2">
        <f t="shared" si="3"/>
        <v>6.1433563120718924E-2</v>
      </c>
      <c r="AA31" s="2">
        <v>9520.4985753583132</v>
      </c>
      <c r="AB31" s="2">
        <f t="shared" si="4"/>
        <v>4110.0994232737448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0.50041824116536548</v>
      </c>
      <c r="J32" s="2">
        <v>0.13581148939234397</v>
      </c>
      <c r="K32" s="2">
        <v>0.22406048838699633</v>
      </c>
      <c r="L32" s="2">
        <v>0.13970978105529294</v>
      </c>
      <c r="M32" s="2">
        <v>4.5434447241352585E-3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0.1053302540397902</v>
      </c>
      <c r="X32" s="2">
        <f t="shared" si="2"/>
        <v>4.4128273112617487E-2</v>
      </c>
      <c r="Y32" s="2">
        <v>0.14381510401041578</v>
      </c>
      <c r="Z32" s="2">
        <f t="shared" si="3"/>
        <v>6.0251560630374033E-2</v>
      </c>
      <c r="AA32" s="2">
        <v>9583.325476836475</v>
      </c>
      <c r="AB32" s="2">
        <f t="shared" si="4"/>
        <v>4014.9490554650101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0.4923265479343561</v>
      </c>
      <c r="J33" s="2">
        <v>0.13361543672342002</v>
      </c>
      <c r="K33" s="2">
        <v>0.22802602072050643</v>
      </c>
      <c r="L33" s="2">
        <v>0.14603199462171615</v>
      </c>
      <c r="M33" s="2">
        <v>4.6079470151699515E-3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9.9710984219669827E-2</v>
      </c>
      <c r="X33" s="2">
        <f t="shared" si="2"/>
        <v>4.0539460926591414E-2</v>
      </c>
      <c r="Y33" s="2">
        <v>0.14522756417455446</v>
      </c>
      <c r="Z33" s="2">
        <f t="shared" si="3"/>
        <v>5.9045121351404634E-2</v>
      </c>
      <c r="AA33" s="2">
        <v>9640.8441003410335</v>
      </c>
      <c r="AB33" s="2">
        <f t="shared" si="4"/>
        <v>3919.6747054878169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0.48436569632294363</v>
      </c>
      <c r="J34" s="2">
        <v>0.13145489384239931</v>
      </c>
      <c r="K34" s="2">
        <v>0.23177716741804033</v>
      </c>
      <c r="L34" s="2">
        <v>0.15240224241661543</v>
      </c>
      <c r="M34" s="2">
        <v>4.6686743405481759E-3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0.10102505778921315</v>
      </c>
      <c r="X34" s="2">
        <f t="shared" si="2"/>
        <v>3.9859811391239473E-2</v>
      </c>
      <c r="Y34" s="2">
        <v>0.14654316906088483</v>
      </c>
      <c r="Z34" s="2">
        <f t="shared" si="3"/>
        <v>5.7819151082584931E-2</v>
      </c>
      <c r="AA34" s="2">
        <v>9693.2252756718044</v>
      </c>
      <c r="AB34" s="2">
        <f t="shared" si="4"/>
        <v>3824.4979979840969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0.47653357060520096</v>
      </c>
      <c r="J35" s="2">
        <v>0.12932928659988568</v>
      </c>
      <c r="K35" s="2">
        <v>0.23532037047923893</v>
      </c>
      <c r="L35" s="2">
        <v>0.15881677231567309</v>
      </c>
      <c r="M35" s="2">
        <v>4.7257418377463457E-3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0.10225993663956662</v>
      </c>
      <c r="X35" s="2">
        <f t="shared" si="2"/>
        <v>3.9154602259555762E-2</v>
      </c>
      <c r="Y35" s="2">
        <v>0.1477649504281191</v>
      </c>
      <c r="Z35" s="2">
        <f t="shared" si="3"/>
        <v>5.6578148315391895E-2</v>
      </c>
      <c r="AA35" s="2">
        <v>9740.635386827149</v>
      </c>
      <c r="AB35" s="2">
        <f t="shared" si="4"/>
        <v>3729.6199944935493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0.46882808928395359</v>
      </c>
      <c r="J36" s="2">
        <v>0.12723805011076716</v>
      </c>
      <c r="K36" s="2">
        <v>0.23866190882210228</v>
      </c>
      <c r="L36" s="2">
        <v>0.16527195178317564</v>
      </c>
      <c r="M36" s="2">
        <v>4.7792617112315241E-3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0.1034180487539097</v>
      </c>
      <c r="X36" s="2">
        <f t="shared" si="2"/>
        <v>3.8427736347934366E-2</v>
      </c>
      <c r="Y36" s="2">
        <v>0.14889586198679636</v>
      </c>
      <c r="Z36" s="2">
        <f t="shared" si="3"/>
        <v>5.5326231703928995E-2</v>
      </c>
      <c r="AA36" s="2">
        <v>9783.2364774698126</v>
      </c>
      <c r="AB36" s="2">
        <f t="shared" si="4"/>
        <v>3635.2226377844077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0.46124720452834622</v>
      </c>
      <c r="J37" s="2">
        <v>0.12518062861431695</v>
      </c>
      <c r="K37" s="2">
        <v>0.24180790208572484</v>
      </c>
      <c r="L37" s="2">
        <v>0.17176426477161061</v>
      </c>
      <c r="M37" s="2">
        <v>4.8293433011321919E-3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0.10450176013423625</v>
      </c>
      <c r="X37" s="2">
        <f t="shared" si="2"/>
        <v>3.7682805943586299E-2</v>
      </c>
      <c r="Y37" s="2">
        <v>0.14993878123795709</v>
      </c>
      <c r="Z37" s="2">
        <f t="shared" si="3"/>
        <v>5.4067165850125415E-2</v>
      </c>
      <c r="AA37" s="2">
        <v>9821.1863539003753</v>
      </c>
      <c r="AB37" s="2">
        <f t="shared" si="4"/>
        <v>3541.4701057133589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0.45378890162502405</v>
      </c>
      <c r="J38" s="2">
        <v>0.12315647533156057</v>
      </c>
      <c r="K38" s="2">
        <v>0.24476431434889956</v>
      </c>
      <c r="L38" s="2">
        <v>0.17829030869451443</v>
      </c>
      <c r="M38" s="2">
        <v>4.8760931503617306E-3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9.6954582760071753E-2</v>
      </c>
      <c r="X38" s="2">
        <f t="shared" si="2"/>
        <v>3.3928068457070734E-2</v>
      </c>
      <c r="Y38" s="2">
        <v>0.15089651126970421</v>
      </c>
      <c r="Z38" s="2">
        <f t="shared" si="3"/>
        <v>5.2804385502446378E-2</v>
      </c>
      <c r="AA38" s="2">
        <v>9854.6386856557656</v>
      </c>
      <c r="AB38" s="2">
        <f t="shared" si="4"/>
        <v>3448.5100799620927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0.44645119844042697</v>
      </c>
      <c r="J39" s="2">
        <v>0.12116505232247429</v>
      </c>
      <c r="K39" s="2">
        <v>0.24753695776617685</v>
      </c>
      <c r="L39" s="2">
        <v>0.18484679147092045</v>
      </c>
      <c r="M39" s="2">
        <v>4.9196150702364404E-3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9.7819957856947568E-2</v>
      </c>
      <c r="X39" s="2">
        <f t="shared" si="2"/>
        <v>3.3219220006995898E-2</v>
      </c>
      <c r="Y39" s="2">
        <v>0.15177178251306231</v>
      </c>
      <c r="Z39" s="2">
        <f t="shared" si="3"/>
        <v>5.1541018260592771E-2</v>
      </c>
      <c r="AA39" s="2">
        <v>9883.7431038158684</v>
      </c>
      <c r="AB39" s="2">
        <f t="shared" si="4"/>
        <v>3356.4749346798917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0.43923214489288892</v>
      </c>
      <c r="J40" s="2">
        <v>0.11920583034426559</v>
      </c>
      <c r="K40" s="2">
        <v>0.25013149612304664</v>
      </c>
      <c r="L40" s="2">
        <v>0.19143052863979737</v>
      </c>
      <c r="M40" s="2">
        <v>4.960010204624837E-3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9.8623161011479887E-2</v>
      </c>
      <c r="X40" s="2">
        <f t="shared" si="2"/>
        <v>3.250214648089441E-2</v>
      </c>
      <c r="Y40" s="2">
        <v>0.15256725445826597</v>
      </c>
      <c r="Z40" s="2">
        <f t="shared" si="3"/>
        <v>5.0279905873360148E-2</v>
      </c>
      <c r="AA40" s="2">
        <v>9908.6452970835999</v>
      </c>
      <c r="AB40" s="2">
        <f t="shared" si="4"/>
        <v>3265.4828497694298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0.43212982243382286</v>
      </c>
      <c r="J41" s="2">
        <v>0.1172782887113373</v>
      </c>
      <c r="K41" s="2">
        <v>0.25255344831193399</v>
      </c>
      <c r="L41" s="2">
        <v>0.19803844054290437</v>
      </c>
      <c r="M41" s="2">
        <v>4.9973770926620698E-3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9.9366151542418263E-2</v>
      </c>
      <c r="X41" s="2">
        <f t="shared" si="2"/>
        <v>3.1779185387946829E-2</v>
      </c>
      <c r="Y41" s="2">
        <v>0.15328551733245718</v>
      </c>
      <c r="Z41" s="2">
        <f t="shared" si="3"/>
        <v>4.9023624211872563E-2</v>
      </c>
      <c r="AA41" s="2">
        <v>9929.4871056945321</v>
      </c>
      <c r="AB41" s="2">
        <f t="shared" si="4"/>
        <v>3175.6388532808282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0.42514234353756741</v>
      </c>
      <c r="J42" s="2">
        <v>0.11538191515721496</v>
      </c>
      <c r="K42" s="2">
        <v>0.25480819173069108</v>
      </c>
      <c r="L42" s="2">
        <v>0.20466754957452504</v>
      </c>
      <c r="M42" s="2">
        <v>5.0318117300615119E-3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0.10005083819597606</v>
      </c>
      <c r="X42" s="2">
        <f t="shared" si="2"/>
        <v>3.1052472621933048E-2</v>
      </c>
      <c r="Y42" s="2">
        <v>0.1539290937396901</v>
      </c>
      <c r="Z42" s="2">
        <f t="shared" si="3"/>
        <v>4.7774501995755739E-2</v>
      </c>
      <c r="AA42" s="2">
        <v>9946.4066132071384</v>
      </c>
      <c r="AB42" s="2">
        <f t="shared" si="4"/>
        <v>3087.0357971238918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0.41826785119961807</v>
      </c>
      <c r="J43" s="2">
        <v>0.11351620569855744</v>
      </c>
      <c r="K43" s="2">
        <v>0.25690096560524706</v>
      </c>
      <c r="L43" s="2">
        <v>0.21131497749657591</v>
      </c>
      <c r="M43" s="2">
        <v>5.0634076290544186E-3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9.0666141810447104E-2</v>
      </c>
      <c r="X43" s="2">
        <f t="shared" si="2"/>
        <v>2.7308117129717577E-2</v>
      </c>
      <c r="Y43" s="2">
        <v>0.15450044026409113</v>
      </c>
      <c r="Z43" s="2">
        <f t="shared" si="3"/>
        <v>4.6534638345431187E-2</v>
      </c>
      <c r="AA43" s="2">
        <v>9959.5382362216296</v>
      </c>
      <c r="AB43" s="2">
        <f t="shared" si="4"/>
        <v>2999.7552700682172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0.41150451844303848</v>
      </c>
      <c r="J44" s="2">
        <v>0.11168066450129238</v>
      </c>
      <c r="K44" s="2">
        <v>0.25883687423804935</v>
      </c>
      <c r="L44" s="2">
        <v>0.21797794281761823</v>
      </c>
      <c r="M44" s="2">
        <v>5.0922558769876079E-3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9.1182702895334894E-2</v>
      </c>
      <c r="X44" s="2">
        <f t="shared" si="2"/>
        <v>2.6652027269185401E-2</v>
      </c>
      <c r="Y44" s="2">
        <v>0.15500194903698875</v>
      </c>
      <c r="Z44" s="2">
        <f t="shared" si="3"/>
        <v>4.5305919229578648E-2</v>
      </c>
      <c r="AA44" s="2">
        <v>9969.0128120734298</v>
      </c>
      <c r="AB44" s="2">
        <f t="shared" si="4"/>
        <v>2913.8684517744559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0.40485054783288615</v>
      </c>
      <c r="J45" s="2">
        <v>0.10987480374887988</v>
      </c>
      <c r="K45" s="2">
        <v>0.26062089018389839</v>
      </c>
      <c r="L45" s="2">
        <v>0.22465375823433398</v>
      </c>
      <c r="M45" s="2">
        <v>5.1184451936083569E-3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9.1651652754522694E-2</v>
      </c>
      <c r="X45" s="2">
        <f t="shared" si="2"/>
        <v>2.5997360339179133E-2</v>
      </c>
      <c r="Y45" s="2">
        <v>0.15543594926880377</v>
      </c>
      <c r="Z45" s="2">
        <f t="shared" si="3"/>
        <v>4.4090032872910231E-2</v>
      </c>
      <c r="AA45" s="2">
        <v>9974.9576845458851</v>
      </c>
      <c r="AB45" s="2">
        <f t="shared" si="4"/>
        <v>2829.4369113862667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0.39830417099850668</v>
      </c>
      <c r="J46" s="2">
        <v>0.10809814351268779</v>
      </c>
      <c r="K46" s="2">
        <v>0.26225785735474566</v>
      </c>
      <c r="L46" s="2">
        <v>0.23133982813405823</v>
      </c>
      <c r="M46" s="2">
        <v>5.1420619870650641E-3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9.2074538625367297E-2</v>
      </c>
      <c r="X46" s="2">
        <f t="shared" si="2"/>
        <v>2.5345430350032505E-2</v>
      </c>
      <c r="Y46" s="2">
        <v>0.15580470874646846</v>
      </c>
      <c r="Z46" s="2">
        <f t="shared" si="3"/>
        <v>4.2888484185711159E-2</v>
      </c>
      <c r="AA46" s="2">
        <v>9977.4967876455848</v>
      </c>
      <c r="AB46" s="2">
        <f t="shared" si="4"/>
        <v>2746.5133540106885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0.39186364816355995</v>
      </c>
      <c r="J47" s="2">
        <v>0.10635021162445424</v>
      </c>
      <c r="K47" s="2">
        <v>0.26375249405499318</v>
      </c>
      <c r="L47" s="2">
        <v>0.23803364615699096</v>
      </c>
      <c r="M47" s="2">
        <v>5.1631904086515178E-3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9.2452867333645924E-2</v>
      </c>
      <c r="X47" s="2">
        <f t="shared" si="2"/>
        <v>2.4697424632782211E-2</v>
      </c>
      <c r="Y47" s="2">
        <v>0.15611043529712657</v>
      </c>
      <c r="Z47" s="2">
        <f t="shared" si="3"/>
        <v>4.1702608273118252E-2</v>
      </c>
      <c r="AA47" s="2">
        <v>9976.7507274826512</v>
      </c>
      <c r="AB47" s="2">
        <f t="shared" si="4"/>
        <v>2665.1423182240956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0.38552726768365042</v>
      </c>
      <c r="J48" s="2">
        <v>0.10463054355080792</v>
      </c>
      <c r="K48" s="2">
        <v>0.26510939594879906</v>
      </c>
      <c r="L48" s="2">
        <v>0.24473279281674085</v>
      </c>
      <c r="M48" s="2">
        <v>5.1819124063220926E-3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8.1527570322719609E-2</v>
      </c>
      <c r="X48" s="2">
        <f t="shared" si="2"/>
        <v>2.1135228580288084E-2</v>
      </c>
      <c r="Y48" s="2">
        <v>0.15635527821884843</v>
      </c>
      <c r="Z48" s="2">
        <f t="shared" si="3"/>
        <v>4.0533583078815161E-2</v>
      </c>
      <c r="AA48" s="2">
        <v>9972.8368622974085</v>
      </c>
      <c r="AB48" s="2">
        <f t="shared" si="4"/>
        <v>2585.3608275609354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0.37929334559143535</v>
      </c>
      <c r="J49" s="2">
        <v>0.1029386822698152</v>
      </c>
      <c r="K49" s="2">
        <v>0.26633303896086397</v>
      </c>
      <c r="L49" s="2">
        <v>0.25143493317788373</v>
      </c>
      <c r="M49" s="2">
        <v>5.1983077770045268E-3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8.1785520405906739E-2</v>
      </c>
      <c r="X49" s="2">
        <f t="shared" si="2"/>
        <v>2.0575482884957207E-2</v>
      </c>
      <c r="Y49" s="2">
        <v>0.15654132967907902</v>
      </c>
      <c r="Z49" s="2">
        <f t="shared" si="3"/>
        <v>3.9382441214713022E-2</v>
      </c>
      <c r="AA49" s="2">
        <v>9965.8693806739211</v>
      </c>
      <c r="AB49" s="2">
        <f t="shared" si="4"/>
        <v>2507.1989987724769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0.37316022514908964</v>
      </c>
      <c r="J50" s="2">
        <v>0.10127417814952219</v>
      </c>
      <c r="K50" s="2">
        <v>0.26742778211213991</v>
      </c>
      <c r="L50" s="2">
        <v>0.25813781458924645</v>
      </c>
      <c r="M50" s="2">
        <v>5.212454217736434E-3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8.2008087838767937E-2</v>
      </c>
      <c r="X50" s="2">
        <f t="shared" si="2"/>
        <v>2.0021723810092262E-2</v>
      </c>
      <c r="Y50" s="2">
        <v>0.15667062608152235</v>
      </c>
      <c r="Z50" s="2">
        <f t="shared" si="3"/>
        <v>3.8250081025247379E-2</v>
      </c>
      <c r="AA50" s="2">
        <v>9955.9593779799743</v>
      </c>
      <c r="AB50" s="2">
        <f t="shared" si="4"/>
        <v>2430.6806094822823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0.36712627640800816</v>
      </c>
      <c r="J51" s="2">
        <v>9.9636588828460451E-2</v>
      </c>
      <c r="K51" s="2">
        <v>0.2683978702918744</v>
      </c>
      <c r="L51" s="2">
        <v>0.26483926447165512</v>
      </c>
      <c r="M51" s="2">
        <v>5.224427375651086E-3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8.2196462785569607E-2</v>
      </c>
      <c r="X51" s="2">
        <f t="shared" si="2"/>
        <v>1.9474623699383437E-2</v>
      </c>
      <c r="Y51" s="2">
        <v>0.15674514940214954</v>
      </c>
      <c r="Z51" s="2">
        <f t="shared" si="3"/>
        <v>3.7137276932145608E-2</v>
      </c>
      <c r="AA51" s="2">
        <v>9943.2149310723271</v>
      </c>
      <c r="AB51" s="2">
        <f t="shared" si="4"/>
        <v>2355.8236277135743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0.36118989577562721</v>
      </c>
      <c r="J52" s="2">
        <v>9.8025479098084428E-2</v>
      </c>
      <c r="K52" s="2">
        <v>0.26924743696737152</v>
      </c>
      <c r="L52" s="2">
        <v>0.27153718815891492</v>
      </c>
      <c r="M52" s="2">
        <v>5.2343008968375095E-3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8.2351803927939546E-2</v>
      </c>
      <c r="X52" s="2">
        <f t="shared" si="2"/>
        <v>1.8934778474133451E-2</v>
      </c>
      <c r="Y52" s="2">
        <v>0.1567668284950037</v>
      </c>
      <c r="Z52" s="2">
        <f t="shared" si="3"/>
        <v>3.6044689102897653E-2</v>
      </c>
      <c r="AA52" s="2">
        <v>9927.7411713050915</v>
      </c>
      <c r="AB52" s="2">
        <f t="shared" si="4"/>
        <v>2282.6407056205371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0.35534950558925127</v>
      </c>
      <c r="J53" s="2">
        <v>9.6440420787109848E-2</v>
      </c>
      <c r="K53" s="2">
        <v>0.26998050683282293</v>
      </c>
      <c r="L53" s="2">
        <v>0.27822956679081401</v>
      </c>
      <c r="M53" s="2">
        <v>5.2421464740993653E-3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7.0134036750323453E-2</v>
      </c>
      <c r="X53" s="2">
        <f t="shared" si="2"/>
        <v>1.5649018851955535E-2</v>
      </c>
      <c r="Y53" s="2">
        <v>0.15673754036846047</v>
      </c>
      <c r="Z53" s="2">
        <f t="shared" si="3"/>
        <v>3.4972872483685566E-2</v>
      </c>
      <c r="AA53" s="2">
        <v>9909.6403558784114</v>
      </c>
      <c r="AB53" s="2">
        <f t="shared" si="4"/>
        <v>2211.1396396204932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0.34960355369677026</v>
      </c>
      <c r="J54" s="2">
        <v>9.488099264772229E-2</v>
      </c>
      <c r="K54" s="2">
        <v>0.27060099839853285</v>
      </c>
      <c r="L54" s="2">
        <v>0.28491445525697268</v>
      </c>
      <c r="M54" s="2">
        <v>5.2480338936365944E-3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7.0212803816491628E-2</v>
      </c>
      <c r="X54" s="2">
        <f t="shared" si="2"/>
        <v>1.5203576328531903E-2</v>
      </c>
      <c r="Y54" s="2">
        <v>0.15665911143258859</v>
      </c>
      <c r="Z54" s="2">
        <f t="shared" si="3"/>
        <v>3.3922285235188282E-2</v>
      </c>
      <c r="AA54" s="2">
        <v>9889.0119375637405</v>
      </c>
      <c r="AB54" s="2">
        <f t="shared" si="4"/>
        <v>2141.3237989963245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0.34395051304415702</v>
      </c>
      <c r="J55" s="2">
        <v>9.3346780243625638E-2</v>
      </c>
      <c r="K55" s="2">
        <v>0.27111272652183305</v>
      </c>
      <c r="L55" s="2">
        <v>0.29158998019038229</v>
      </c>
      <c r="M55" s="2">
        <v>5.2520310806732778E-3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7.0266281693142682E-2</v>
      </c>
      <c r="X55" s="2">
        <f t="shared" si="2"/>
        <v>1.4765480372883222E-2</v>
      </c>
      <c r="Y55" s="2">
        <v>0.15653331871824178</v>
      </c>
      <c r="Z55" s="2">
        <f t="shared" si="3"/>
        <v>3.2893296607468453E-2</v>
      </c>
      <c r="AA55" s="2">
        <v>9865.9526328412758</v>
      </c>
      <c r="AB55" s="2">
        <f t="shared" si="4"/>
        <v>2073.1925249181063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0.33838888126963496</v>
      </c>
      <c r="J56" s="2">
        <v>9.1837375839900787E-2</v>
      </c>
      <c r="K56" s="2">
        <v>0.27151940488095655</v>
      </c>
      <c r="L56" s="2">
        <v>0.29825433800950563</v>
      </c>
      <c r="M56" s="2">
        <v>5.254204144054672E-3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7.0295354842434585E-2</v>
      </c>
      <c r="X56" s="2">
        <f t="shared" si="2"/>
        <v>1.4335023238317078E-2</v>
      </c>
      <c r="Y56" s="2">
        <v>0.15636189106849935</v>
      </c>
      <c r="Z56" s="2">
        <f t="shared" si="3"/>
        <v>3.1886194288062178E-2</v>
      </c>
      <c r="AA56" s="2">
        <v>9840.5564884843661</v>
      </c>
      <c r="AB56" s="2">
        <f t="shared" si="4"/>
        <v>2006.7415017192579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0.33291718030440753</v>
      </c>
      <c r="J57" s="2">
        <v>9.0352378294645375E-2</v>
      </c>
      <c r="K57" s="2">
        <v>0.27182464839311077</v>
      </c>
      <c r="L57" s="2">
        <v>0.30490579300783421</v>
      </c>
      <c r="M57" s="2">
        <v>5.2546174198359E-3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7.0300884008582809E-2</v>
      </c>
      <c r="X57" s="2">
        <f t="shared" si="2"/>
        <v>1.3912453489726631E-2</v>
      </c>
      <c r="Y57" s="2">
        <v>0.15614651030305929</v>
      </c>
      <c r="Z57" s="2">
        <f t="shared" si="3"/>
        <v>3.0901191255421675E-2</v>
      </c>
      <c r="AA57" s="2">
        <v>9812.9149466248873</v>
      </c>
      <c r="AB57" s="2">
        <f t="shared" si="4"/>
        <v>1941.9631021552236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0.32753395597984442</v>
      </c>
      <c r="J58" s="2">
        <v>8.8891392952365561E-2</v>
      </c>
      <c r="K58" s="2">
        <v>0.27203197557796599</v>
      </c>
      <c r="L58" s="2">
        <v>0.31154267548982195</v>
      </c>
      <c r="M58" s="2">
        <v>5.2533335138842795E-3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5.7396995803513269E-2</v>
      </c>
      <c r="X58" s="2">
        <f t="shared" si="2"/>
        <v>1.1023087799170531E-2</v>
      </c>
      <c r="Y58" s="2">
        <v>0.1558888123561763</v>
      </c>
      <c r="Z58" s="2">
        <f t="shared" si="3"/>
        <v>2.9938432168001548E-2</v>
      </c>
      <c r="AA58" s="2">
        <v>9783.1169083329514</v>
      </c>
      <c r="AB58" s="2">
        <f t="shared" si="4"/>
        <v>1878.8467082714981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0.3222377776410188</v>
      </c>
      <c r="J59" s="2">
        <v>8.7454031539091759E-2</v>
      </c>
      <c r="K59" s="2">
        <v>0.27214481086774811</v>
      </c>
      <c r="L59" s="2">
        <v>0.31816337995213922</v>
      </c>
      <c r="M59" s="2">
        <v>5.2504133435167973E-3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5.7365090536907797E-2</v>
      </c>
      <c r="X59" s="2">
        <f t="shared" si="2"/>
        <v>1.0691360009224238E-2</v>
      </c>
      <c r="Y59" s="2">
        <v>0.15559038838872255</v>
      </c>
      <c r="Z59" s="2">
        <f t="shared" si="3"/>
        <v>2.8997999317522269E-2</v>
      </c>
      <c r="AA59" s="2">
        <v>9751.2487957435442</v>
      </c>
      <c r="AB59" s="2">
        <f t="shared" si="4"/>
        <v>1817.3790094122326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0.31702723776649455</v>
      </c>
      <c r="J60" s="2">
        <v>8.6039912059190232E-2</v>
      </c>
      <c r="K60" s="2">
        <v>0.27216648686509953</v>
      </c>
      <c r="L60" s="2">
        <v>0.3247663633092136</v>
      </c>
      <c r="M60" s="2">
        <v>5.2459161781938501E-3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5.7315955301445079E-2</v>
      </c>
      <c r="X60" s="2">
        <f t="shared" si="2"/>
        <v>1.0366495685203406E-2</v>
      </c>
      <c r="Y60" s="2">
        <v>0.15525278587493838</v>
      </c>
      <c r="Z60" s="2">
        <f t="shared" si="3"/>
        <v>2.8079918173287068E-2</v>
      </c>
      <c r="AA60" s="2">
        <v>9717.3946127620093</v>
      </c>
      <c r="AB60" s="2">
        <f t="shared" si="4"/>
        <v>1757.5442788105531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0.31190095159426046</v>
      </c>
      <c r="J61" s="2">
        <v>8.4648658693843332E-2</v>
      </c>
      <c r="K61" s="2">
        <v>0.27210024654984755</v>
      </c>
      <c r="L61" s="2">
        <v>0.33135014316204653</v>
      </c>
      <c r="M61" s="2">
        <v>5.2398996792897895E-3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5.7250220095135501E-2</v>
      </c>
      <c r="X61" s="2">
        <f t="shared" si="2"/>
        <v>1.0048581566509427E-2</v>
      </c>
      <c r="Y61" s="2">
        <v>0.15487750966442695</v>
      </c>
      <c r="Z61" s="2">
        <f t="shared" si="3"/>
        <v>2.7184162542863023E-2</v>
      </c>
      <c r="AA61" s="2">
        <v>9681.6360043795903</v>
      </c>
      <c r="AB61" s="2">
        <f t="shared" si="4"/>
        <v>1699.3246301166464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0.30685755675371368</v>
      </c>
      <c r="J62" s="2">
        <v>8.3279901701171222E-2</v>
      </c>
      <c r="K62" s="2">
        <v>0.27194924543579513</v>
      </c>
      <c r="L62" s="2">
        <v>0.33791329610931775</v>
      </c>
      <c r="M62" s="2">
        <v>5.2324199389605268E-3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5.7168497770985434E-2</v>
      </c>
      <c r="X62" s="2">
        <f t="shared" si="2"/>
        <v>9.7376810919907048E-3</v>
      </c>
      <c r="Y62" s="2">
        <v>0.15446602301993553</v>
      </c>
      <c r="Z62" s="2">
        <f t="shared" si="3"/>
        <v>2.6310659372960114E-2</v>
      </c>
      <c r="AA62" s="2">
        <v>9644.0523146296018</v>
      </c>
      <c r="AB62" s="2">
        <f t="shared" si="4"/>
        <v>1642.7002551394678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0.30189571290359402</v>
      </c>
      <c r="J63" s="2">
        <v>8.1933277317968622E-2</v>
      </c>
      <c r="K63" s="2">
        <v>0.27171655367862502</v>
      </c>
      <c r="L63" s="2">
        <v>0.34445445609981012</v>
      </c>
      <c r="M63" s="2">
        <v>5.2235315181278896E-3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4.509013866089736E-2</v>
      </c>
      <c r="X63" s="2">
        <f t="shared" si="2"/>
        <v>7.4533497904035115E-3</v>
      </c>
      <c r="Y63" s="2">
        <v>0.15401974863145412</v>
      </c>
      <c r="Z63" s="2">
        <f t="shared" si="3"/>
        <v>2.5459293212947594E-2</v>
      </c>
      <c r="AA63" s="2">
        <v>9604.7206432141538</v>
      </c>
      <c r="AB63" s="2">
        <f t="shared" si="4"/>
        <v>1587.6496440022213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0.29701410137577211</v>
      </c>
      <c r="J64" s="2">
        <v>8.0608427663030502E-2</v>
      </c>
      <c r="K64" s="2">
        <v>0.27140515813598548</v>
      </c>
      <c r="L64" s="2">
        <v>0.35097231282520963</v>
      </c>
      <c r="M64" s="2">
        <v>5.2132874836000789E-3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4.5001710949548628E-2</v>
      </c>
      <c r="X64" s="2">
        <f t="shared" si="2"/>
        <v>7.2188850094041541E-3</v>
      </c>
      <c r="Y64" s="2">
        <v>0.15354006960715155</v>
      </c>
      <c r="Z64" s="2">
        <f t="shared" si="3"/>
        <v>2.4629910362131555E-2</v>
      </c>
      <c r="AA64" s="2">
        <v>9563.7159008306553</v>
      </c>
      <c r="AB64" s="2">
        <f t="shared" si="4"/>
        <v>1534.149788840396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0.29221142482479823</v>
      </c>
      <c r="J65" s="2">
        <v>7.9305000642040949E-2</v>
      </c>
      <c r="K65" s="2">
        <v>0.27101796438080278</v>
      </c>
      <c r="L65" s="2">
        <v>0.35746561015235573</v>
      </c>
      <c r="M65" s="2">
        <v>5.2017394443471376E-3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4.4902026915984453E-2</v>
      </c>
      <c r="X65" s="2">
        <f t="shared" si="2"/>
        <v>6.990016638865915E-3</v>
      </c>
      <c r="Y65" s="2">
        <v>0.15302833044165695</v>
      </c>
      <c r="Z65" s="2">
        <f t="shared" si="3"/>
        <v>2.3822322720675818E-2</v>
      </c>
      <c r="AA65" s="2">
        <v>9521.1108632267715</v>
      </c>
      <c r="AB65" s="2">
        <f t="shared" si="4"/>
        <v>1482.1763721038253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0.28748640688311744</v>
      </c>
      <c r="J66" s="2">
        <v>7.8022649853999995E-2</v>
      </c>
      <c r="K66" s="2">
        <v>0.27055779866884283</v>
      </c>
      <c r="L66" s="2">
        <v>0.36393314459403742</v>
      </c>
      <c r="M66" s="2">
        <v>5.1889375869499403E-3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4.4791519776675844E-2</v>
      </c>
      <c r="X66" s="2">
        <f t="shared" si="2"/>
        <v>6.7667359131924976E-3</v>
      </c>
      <c r="Y66" s="2">
        <v>0.15248583796218451</v>
      </c>
      <c r="Z66" s="2">
        <f t="shared" si="3"/>
        <v>2.3036311362876961E-2</v>
      </c>
      <c r="AA66" s="2">
        <v>9476.9762240118343</v>
      </c>
      <c r="AB66" s="2">
        <f t="shared" si="4"/>
        <v>1431.7039404607476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0.28283779182185992</v>
      </c>
      <c r="J67" s="2">
        <v>7.6761034499163452E-2</v>
      </c>
      <c r="K67" s="2">
        <v>0.27002740986152379</v>
      </c>
      <c r="L67" s="2">
        <v>0.37037376381745052</v>
      </c>
      <c r="M67" s="2">
        <v>5.1749307102408231E-3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4.4670610768885163E-2</v>
      </c>
      <c r="X67" s="2">
        <f t="shared" ref="X67:X130" si="13">W67*Q67</f>
        <v>6.5490225413335585E-3</v>
      </c>
      <c r="Y67" s="2">
        <v>0.15191386225298853</v>
      </c>
      <c r="Z67" s="2">
        <f t="shared" ref="Z67:Z130" si="14">Y67*Q67</f>
        <v>2.227162985039912E-2</v>
      </c>
      <c r="AA67" s="2">
        <v>9431.3806462521643</v>
      </c>
      <c r="AB67" s="2">
        <f t="shared" ref="AB67:AB130" si="15">AA67*S67</f>
        <v>1382.7060652420084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0.27826434421711643</v>
      </c>
      <c r="J68" s="2">
        <v>7.5519819288471429E-2</v>
      </c>
      <c r="K68" s="2">
        <v>0.2694294713049587</v>
      </c>
      <c r="L68" s="2">
        <v>0.37678636518945113</v>
      </c>
      <c r="M68" s="2">
        <v>5.1597662591535646E-3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3.5137830157062094E-2</v>
      </c>
      <c r="X68" s="2">
        <f t="shared" si="13"/>
        <v>4.9992021631606086E-3</v>
      </c>
      <c r="Y68" s="2">
        <v>0.15131363755862526</v>
      </c>
      <c r="Z68" s="2">
        <f t="shared" si="14"/>
        <v>2.152800730203162E-2</v>
      </c>
      <c r="AA68" s="2">
        <v>9384.3908128770909</v>
      </c>
      <c r="AB68" s="2">
        <f t="shared" si="15"/>
        <v>1335.1554903070958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0.27376484862160971</v>
      </c>
      <c r="J69" s="2">
        <v>7.4298674354441333E-2</v>
      </c>
      <c r="K69" s="2">
        <v>0.26876658266618741</v>
      </c>
      <c r="L69" s="2">
        <v>0.38316989435775917</v>
      </c>
      <c r="M69" s="2">
        <v>5.1434903578000853E-3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3.5026991830539631E-2</v>
      </c>
      <c r="X69" s="2">
        <f t="shared" si="13"/>
        <v>4.8361500473374803E-3</v>
      </c>
      <c r="Y69" s="2">
        <v>0.1506863631664879</v>
      </c>
      <c r="Z69" s="2">
        <f t="shared" si="14"/>
        <v>2.0805151235549196E-2</v>
      </c>
      <c r="AA69" s="2">
        <v>9336.07147592197</v>
      </c>
      <c r="AB69" s="2">
        <f t="shared" si="15"/>
        <v>1289.024268160528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0.26933810924167545</v>
      </c>
      <c r="J70" s="2">
        <v>7.3097275163501688E-2</v>
      </c>
      <c r="K70" s="2">
        <v>0.26804127172753583</v>
      </c>
      <c r="L70" s="2">
        <v>0.38952334386728465</v>
      </c>
      <c r="M70" s="2">
        <v>5.1261478417908421E-3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3.490888989502116E-2</v>
      </c>
      <c r="X70" s="2">
        <f t="shared" si="13"/>
        <v>4.6773958911931236E-3</v>
      </c>
      <c r="Y70" s="2">
        <v>0.15003320426907096</v>
      </c>
      <c r="Z70" s="2">
        <f t="shared" si="14"/>
        <v>2.0102750196326912E-2</v>
      </c>
      <c r="AA70" s="2">
        <v>9286.4855046338816</v>
      </c>
      <c r="AB70" s="2">
        <f t="shared" si="15"/>
        <v>1244.2838850969624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0.26498294961946584</v>
      </c>
      <c r="J71" s="2">
        <v>7.1915302429743561E-2</v>
      </c>
      <c r="K71" s="2">
        <v>0.26725599614002071</v>
      </c>
      <c r="L71" s="2">
        <v>0.39584575181076748</v>
      </c>
      <c r="M71" s="2">
        <v>5.1077822898155188E-3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3.4783821119879502E-2</v>
      </c>
      <c r="X71" s="2">
        <f t="shared" si="13"/>
        <v>4.5228954196436964E-3</v>
      </c>
      <c r="Y71" s="2">
        <v>0.14935529280641086</v>
      </c>
      <c r="Z71" s="2">
        <f t="shared" si="14"/>
        <v>1.9420476186487443E-2</v>
      </c>
      <c r="AA71" s="2">
        <v>9235.6939324651521</v>
      </c>
      <c r="AB71" s="2">
        <f t="shared" si="15"/>
        <v>1200.9053761061436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0.26069821232029222</v>
      </c>
      <c r="J72" s="2">
        <v>7.0752442030066601E-2</v>
      </c>
      <c r="K72" s="2">
        <v>0.26641314513669895</v>
      </c>
      <c r="L72" s="2">
        <v>0.40213620051293975</v>
      </c>
      <c r="M72" s="2">
        <v>5.088436054500281E-3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3.4652073925037212E-2</v>
      </c>
      <c r="X72" s="2">
        <f t="shared" si="13"/>
        <v>4.3725990359316114E-3</v>
      </c>
      <c r="Y72" s="2">
        <v>0.14865372828913934</v>
      </c>
      <c r="Z72" s="2">
        <f t="shared" si="14"/>
        <v>1.8757986907533483E-2</v>
      </c>
      <c r="AA72" s="2">
        <v>9183.7560029792876</v>
      </c>
      <c r="AB72" s="2">
        <f t="shared" si="15"/>
        <v>1158.8594302242839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0.25648275862502329</v>
      </c>
      <c r="J73" s="2">
        <v>6.9608384920697125E-2</v>
      </c>
      <c r="K73" s="2">
        <v>0.26551504120684066</v>
      </c>
      <c r="L73" s="2">
        <v>0.4083938152474364</v>
      </c>
      <c r="M73" s="2">
        <v>5.0681502925575047E-3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2.750011909224782E-2</v>
      </c>
      <c r="X73" s="2">
        <f t="shared" si="13"/>
        <v>3.3675663605683033E-3</v>
      </c>
      <c r="Y73" s="2">
        <v>0.1479295786025781</v>
      </c>
      <c r="Z73" s="2">
        <f t="shared" si="14"/>
        <v>1.8114927828640454E-2</v>
      </c>
      <c r="AA73" s="2">
        <v>9130.729214693436</v>
      </c>
      <c r="AB73" s="2">
        <f t="shared" si="15"/>
        <v>1118.1164869765125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0.25233546822745712</v>
      </c>
      <c r="J74" s="2">
        <v>6.8482827055056109E-2</v>
      </c>
      <c r="K74" s="2">
        <v>0.26456394173178654</v>
      </c>
      <c r="L74" s="2">
        <v>0.41461776298569775</v>
      </c>
      <c r="M74" s="2">
        <v>5.0469649942435574E-3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2.7385166260739668E-2</v>
      </c>
      <c r="X74" s="2">
        <f t="shared" si="13"/>
        <v>3.2543790501246145E-3</v>
      </c>
      <c r="Y74" s="2">
        <v>0.14718388079229194</v>
      </c>
      <c r="Z74" s="2">
        <f t="shared" si="14"/>
        <v>1.749093409205163E-2</v>
      </c>
      <c r="AA74" s="2">
        <v>9076.6693648808905</v>
      </c>
      <c r="AB74" s="2">
        <f t="shared" si="15"/>
        <v>1078.6468245155149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0.24825523893658655</v>
      </c>
      <c r="J75" s="2">
        <v>6.7375469302955307E-2</v>
      </c>
      <c r="K75" s="2">
        <v>0.26356204058333177</v>
      </c>
      <c r="L75" s="2">
        <v>0.42080725117712386</v>
      </c>
      <c r="M75" s="2">
        <v>5.0249190121398578E-3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2.7265543301995213E-2</v>
      </c>
      <c r="X75" s="2">
        <f t="shared" si="13"/>
        <v>3.1444020814711325E-3</v>
      </c>
      <c r="Y75" s="2">
        <v>0.14641764183151112</v>
      </c>
      <c r="Z75" s="2">
        <f t="shared" si="14"/>
        <v>1.6885632266326705E-2</v>
      </c>
      <c r="AA75" s="2">
        <v>9021.6305923567033</v>
      </c>
      <c r="AB75" s="2">
        <f t="shared" si="15"/>
        <v>1040.4206400242244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0.24424098638367925</v>
      </c>
      <c r="J76" s="2">
        <v>6.6286017371099792E-2</v>
      </c>
      <c r="K76" s="2">
        <v>0.26251146968546102</v>
      </c>
      <c r="L76" s="2">
        <v>0.42696152655975744</v>
      </c>
      <c r="M76" s="2">
        <v>5.0020500892721158E-3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2.7141455012171242E-2</v>
      </c>
      <c r="X76" s="2">
        <f t="shared" si="13"/>
        <v>3.0375833977057099E-3</v>
      </c>
      <c r="Y76" s="2">
        <v>0.14563183937082272</v>
      </c>
      <c r="Z76" s="2">
        <f t="shared" si="14"/>
        <v>1.6298641957543585E-2</v>
      </c>
      <c r="AA76" s="2">
        <v>8965.6654192689639</v>
      </c>
      <c r="AB76" s="2">
        <f t="shared" si="15"/>
        <v>1003.4081229154032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0.24029164373409381</v>
      </c>
      <c r="J77" s="2">
        <v>6.5214181724876169E-2</v>
      </c>
      <c r="K77" s="2">
        <v>0.26141430054024034</v>
      </c>
      <c r="L77" s="2">
        <v>0.43307987400078712</v>
      </c>
      <c r="M77" s="2">
        <v>4.9783948865823801E-3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2.7013100315966931E-2</v>
      </c>
      <c r="X77" s="2">
        <f t="shared" si="13"/>
        <v>2.93386875191636E-3</v>
      </c>
      <c r="Y77" s="2">
        <v>0.14482742247052355</v>
      </c>
      <c r="Z77" s="2">
        <f t="shared" si="14"/>
        <v>1.5729577287939261E-2</v>
      </c>
      <c r="AA77" s="2">
        <v>8908.824791917812</v>
      </c>
      <c r="AB77" s="2">
        <f t="shared" si="15"/>
        <v>967.57952132788557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0.23640616140375609</v>
      </c>
      <c r="J78" s="2">
        <v>6.4159677511405305E-2</v>
      </c>
      <c r="K78" s="2">
        <v>0.26027254571865605</v>
      </c>
      <c r="L78" s="2">
        <v>0.43916161536617992</v>
      </c>
      <c r="M78" s="2">
        <v>4.9539890097681253E-3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2.6880672412254541E-2</v>
      </c>
      <c r="X78" s="2">
        <f t="shared" si="13"/>
        <v>2.8332020279531276E-3</v>
      </c>
      <c r="Y78" s="2">
        <v>0.14400531231601799</v>
      </c>
      <c r="Z78" s="2">
        <f t="shared" si="14"/>
        <v>1.5178048250897387E-2</v>
      </c>
      <c r="AA78" s="2">
        <v>8851.1581206237715</v>
      </c>
      <c r="AB78" s="2">
        <f t="shared" si="15"/>
        <v>932.90520238819397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0.23258350678021983</v>
      </c>
      <c r="J79" s="2">
        <v>6.3122224483839376E-2</v>
      </c>
      <c r="K79" s="2">
        <v>0.25908816031717241</v>
      </c>
      <c r="L79" s="2">
        <v>0.44520610841876573</v>
      </c>
      <c r="M79" s="2">
        <v>4.9288670355023779E-3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2.6744358916351518E-2</v>
      </c>
      <c r="X79" s="2">
        <f t="shared" si="13"/>
        <v>2.7355255358746267E-3</v>
      </c>
      <c r="Y79" s="2">
        <v>0.14316640291663663</v>
      </c>
      <c r="Z79" s="2">
        <f t="shared" si="14"/>
        <v>1.4643661950645188E-2</v>
      </c>
      <c r="AA79" s="2">
        <v>8792.7133186665378</v>
      </c>
      <c r="AB79" s="2">
        <f t="shared" si="15"/>
        <v>899.35570667694776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0.22882266394823786</v>
      </c>
      <c r="J80" s="2">
        <v>6.2101546926882911E-2</v>
      </c>
      <c r="K80" s="2">
        <v>0.25786304338076388</v>
      </c>
      <c r="L80" s="2">
        <v>0.45121274574411269</v>
      </c>
      <c r="M80" s="2">
        <v>4.9030625370485581E-3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2.6604341999008352E-2</v>
      </c>
      <c r="X80" s="2">
        <f t="shared" si="13"/>
        <v>2.6407802837424142E-3</v>
      </c>
      <c r="Y80" s="2">
        <v>0.14231156178824211</v>
      </c>
      <c r="Z80" s="2">
        <f t="shared" si="14"/>
        <v>1.4126023734508757E-2</v>
      </c>
      <c r="AA80" s="2">
        <v>8733.5368403148732</v>
      </c>
      <c r="AB80" s="2">
        <f t="shared" si="15"/>
        <v>866.90179731192757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0.22512263341977076</v>
      </c>
      <c r="J81" s="2">
        <v>6.10973735835183E-2</v>
      </c>
      <c r="K81" s="2">
        <v>0.2565990392931618</v>
      </c>
      <c r="L81" s="2">
        <v>0.45718095370354644</v>
      </c>
      <c r="M81" s="2">
        <v>4.8766081092833811E-3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2.646079852218448E-2</v>
      </c>
      <c r="X81" s="2">
        <f t="shared" si="13"/>
        <v>2.5489062273349513E-3</v>
      </c>
      <c r="Y81" s="2">
        <v>0.14144163061998277</v>
      </c>
      <c r="Z81" s="2">
        <f t="shared" si="14"/>
        <v>1.3624738225092727E-2</v>
      </c>
      <c r="AA81" s="2">
        <v>8673.6737179678821</v>
      </c>
      <c r="AB81" s="2">
        <f t="shared" si="15"/>
        <v>835.51450403374565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0.22148243186836114</v>
      </c>
      <c r="J82" s="2">
        <v>6.0109437582916037E-2</v>
      </c>
      <c r="K82" s="2">
        <v>0.25529793913503912</v>
      </c>
      <c r="L82" s="2">
        <v>0.46311019141368098</v>
      </c>
      <c r="M82" s="2">
        <v>4.8495353931409507E-3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2.6313900171683557E-2</v>
      </c>
      <c r="X82" s="2">
        <f t="shared" si="13"/>
        <v>2.4598424992573063E-3</v>
      </c>
      <c r="Y82" s="2">
        <v>0.14055742592554482</v>
      </c>
      <c r="Z82" s="2">
        <f t="shared" si="14"/>
        <v>1.3139410259294333E-2</v>
      </c>
      <c r="AA82" s="2">
        <v>8613.1675984273897</v>
      </c>
      <c r="AB82" s="2">
        <f t="shared" si="15"/>
        <v>805.16516265563303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0.21790109186780313</v>
      </c>
      <c r="J83" s="2">
        <v>5.9137476369510666E-2</v>
      </c>
      <c r="K83" s="2">
        <v>0.25396148201084123</v>
      </c>
      <c r="L83" s="2">
        <v>0.46899994975184223</v>
      </c>
      <c r="M83" s="2">
        <v>4.8218750994908259E-3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2.6163813586717443E-2</v>
      </c>
      <c r="X83" s="2">
        <f t="shared" si="13"/>
        <v>2.3735276188327293E-3</v>
      </c>
      <c r="Y83" s="2">
        <v>0.13965973967924758</v>
      </c>
      <c r="Z83" s="2">
        <f t="shared" si="14"/>
        <v>1.2669645740633492E-2</v>
      </c>
      <c r="AA83" s="2">
        <v>8552.0607783208416</v>
      </c>
      <c r="AB83" s="2">
        <f t="shared" si="15"/>
        <v>775.82545021592694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0.21437766163503752</v>
      </c>
      <c r="J84" s="2">
        <v>5.8181231633223585E-2</v>
      </c>
      <c r="K84" s="2">
        <v>0.252591356344956</v>
      </c>
      <c r="L84" s="2">
        <v>0.47484975038678012</v>
      </c>
      <c r="M84" s="2">
        <v>4.7936570324626018E-3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2.6010700486466896E-2</v>
      </c>
      <c r="X84" s="2">
        <f t="shared" si="13"/>
        <v>2.2898996840773232E-3</v>
      </c>
      <c r="Y84" s="2">
        <v>0.13874933993731861</v>
      </c>
      <c r="Z84" s="2">
        <f t="shared" si="14"/>
        <v>1.2215052410976422E-2</v>
      </c>
      <c r="AA84" s="2">
        <v>8490.3942386936451</v>
      </c>
      <c r="AB84" s="2">
        <f t="shared" si="15"/>
        <v>747.46741615021324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0.21091120477720432</v>
      </c>
      <c r="J85" s="2">
        <v>5.7240449240814069E-2</v>
      </c>
      <c r="K85" s="2">
        <v>0.25118920114790094</v>
      </c>
      <c r="L85" s="2">
        <v>0.4806591448340779</v>
      </c>
      <c r="M85" s="2">
        <v>4.7649101122292743E-3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2.5854717793705642E-2</v>
      </c>
      <c r="X85" s="2">
        <f t="shared" si="13"/>
        <v>2.2088965469791695E-3</v>
      </c>
      <c r="Y85" s="2">
        <v>0.13782697144467762</v>
      </c>
      <c r="Z85" s="2">
        <f t="shared" si="14"/>
        <v>1.1775240547350416E-2</v>
      </c>
      <c r="AA85" s="2">
        <v>8428.207678789473</v>
      </c>
      <c r="AB85" s="2">
        <f t="shared" si="15"/>
        <v>720.06350977977888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0.20750080004278534</v>
      </c>
      <c r="J86" s="2">
        <v>5.6314879168340423E-2</v>
      </c>
      <c r="K86" s="2">
        <v>0.24975660725319118</v>
      </c>
      <c r="L86" s="2">
        <v>0.48642771353568026</v>
      </c>
      <c r="M86" s="2">
        <v>4.7356623972613825E-3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2.5696017755552813E-2</v>
      </c>
      <c r="X86" s="2">
        <f t="shared" si="13"/>
        <v>2.1304559732279282E-3</v>
      </c>
      <c r="Y86" s="2">
        <v>0.13689335622755219</v>
      </c>
      <c r="Z86" s="2">
        <f t="shared" si="14"/>
        <v>1.1349823589189562E-2</v>
      </c>
      <c r="AA86" s="2">
        <v>8365.5395490367118</v>
      </c>
      <c r="AB86" s="2">
        <f t="shared" si="15"/>
        <v>693.58660439391906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0.20414554107677085</v>
      </c>
      <c r="J87" s="2">
        <v>5.5404275434713185E-2</v>
      </c>
      <c r="K87" s="2">
        <v>0.24829511852553729</v>
      </c>
      <c r="L87" s="2">
        <v>0.4921550649629759</v>
      </c>
      <c r="M87" s="2">
        <v>4.7059411060636699E-3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2.5534748061417516E-2</v>
      </c>
      <c r="X87" s="2">
        <f t="shared" si="13"/>
        <v>2.0545157874700391E-3</v>
      </c>
      <c r="Y87" s="2">
        <v>0.13594919417224011</v>
      </c>
      <c r="Z87" s="2">
        <f t="shared" si="14"/>
        <v>1.0938418701014266E-2</v>
      </c>
      <c r="AA87" s="2">
        <v>8302.4270832587099</v>
      </c>
      <c r="AB87" s="2">
        <f t="shared" si="15"/>
        <v>668.0100181856634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0.20084453617978495</v>
      </c>
      <c r="J88" s="2">
        <v>5.4508396036322779E-2</v>
      </c>
      <c r="K88" s="2">
        <v>0.24680623304100852</v>
      </c>
      <c r="L88" s="2">
        <v>0.49784083474288093</v>
      </c>
      <c r="M88" s="2">
        <v>4.6757726384057622E-3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2.5371051958197884E-2</v>
      </c>
      <c r="X88" s="2">
        <f t="shared" si="13"/>
        <v>1.9810140050979101E-3</v>
      </c>
      <c r="Y88" s="2">
        <v>0.13499516359032721</v>
      </c>
      <c r="Z88" s="2">
        <f t="shared" si="14"/>
        <v>1.0540647275230961E-2</v>
      </c>
      <c r="AA88" s="2">
        <v>8238.9063301252954</v>
      </c>
      <c r="AB88" s="2">
        <f t="shared" si="15"/>
        <v>643.30753228362994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0.19759690807110633</v>
      </c>
      <c r="J89" s="2">
        <v>5.3627002882724178E-2</v>
      </c>
      <c r="K89" s="2">
        <v>0.24529140423978263</v>
      </c>
      <c r="L89" s="2">
        <v>0.50348468480638398</v>
      </c>
      <c r="M89" s="2">
        <v>4.6451825960580903E-3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2.5205068362795593E-2</v>
      </c>
      <c r="X89" s="2">
        <f t="shared" si="13"/>
        <v>1.9098889515185686E-3</v>
      </c>
      <c r="Y89" s="2">
        <v>0.13403192177066242</v>
      </c>
      <c r="Z89" s="2">
        <f t="shared" si="14"/>
        <v>1.0156135379439886E-2</v>
      </c>
      <c r="AA89" s="2">
        <v>8175.0121838624373</v>
      </c>
      <c r="AB89" s="2">
        <f t="shared" si="15"/>
        <v>619.45340610680319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0.19440179365552035</v>
      </c>
      <c r="J90" s="2">
        <v>5.275986173336164E-2</v>
      </c>
      <c r="K90" s="2">
        <v>0.24375204205209097</v>
      </c>
      <c r="L90" s="2">
        <v>0.5090863025590241</v>
      </c>
      <c r="M90" s="2">
        <v>4.6141958030440668E-3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2.5036931972005478E-2</v>
      </c>
      <c r="X90" s="2">
        <f t="shared" si="13"/>
        <v>1.8410793697881203E-3</v>
      </c>
      <c r="Y90" s="2">
        <v>0.13306010551838576</v>
      </c>
      <c r="Z90" s="2">
        <f t="shared" si="14"/>
        <v>9.7845141523587326E-3</v>
      </c>
      <c r="AA90" s="2">
        <v>8110.7784142367354</v>
      </c>
      <c r="AB90" s="2">
        <f t="shared" si="15"/>
        <v>596.42239025415006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0.19125834379394152</v>
      </c>
      <c r="J91" s="2">
        <v>5.1906742135316493E-2</v>
      </c>
      <c r="K91" s="2">
        <v>0.24218951399795352</v>
      </c>
      <c r="L91" s="2">
        <v>0.51464540007278547</v>
      </c>
      <c r="M91" s="2">
        <v>4.5828363254192764E-3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2.4866773369838762E-2</v>
      </c>
      <c r="X91" s="2">
        <f t="shared" si="13"/>
        <v>1.7745245174426269E-3</v>
      </c>
      <c r="Y91" s="2">
        <v>0.13208033168129762</v>
      </c>
      <c r="Z91" s="2">
        <f t="shared" si="14"/>
        <v>9.42542015220596E-3</v>
      </c>
      <c r="AA91" s="2">
        <v>8046.2376958309624</v>
      </c>
      <c r="AB91" s="2">
        <f t="shared" si="15"/>
        <v>574.1897371269481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0.18816572307774482</v>
      </c>
      <c r="J92" s="2">
        <v>5.1067417362061579E-2</v>
      </c>
      <c r="K92" s="2">
        <v>0.24060514626128654</v>
      </c>
      <c r="L92" s="2">
        <v>0.52016171329890404</v>
      </c>
      <c r="M92" s="2">
        <v>4.5511274905882023E-3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2.4694719132336874E-2</v>
      </c>
      <c r="X92" s="2">
        <f t="shared" si="13"/>
        <v>1.7101642533036104E-3</v>
      </c>
      <c r="Y92" s="2">
        <v>0.13109319766385288</v>
      </c>
      <c r="Z92" s="2">
        <f t="shared" si="14"/>
        <v>9.0784956611397703E-3</v>
      </c>
      <c r="AA92" s="2">
        <v>7981.4216366265591</v>
      </c>
      <c r="AB92" s="2">
        <f t="shared" si="15"/>
        <v>552.73120946855147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0.18512310960674602</v>
      </c>
      <c r="J93" s="2">
        <v>5.0241664353206039E-2</v>
      </c>
      <c r="K93" s="2">
        <v>0.23900022473895227</v>
      </c>
      <c r="L93" s="2">
        <v>0.52563500130109264</v>
      </c>
      <c r="M93" s="2">
        <v>4.5190919061688078E-3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2.4520891929931923E-2</v>
      </c>
      <c r="X93" s="2">
        <f t="shared" si="13"/>
        <v>1.6479391149870676E-3</v>
      </c>
      <c r="Y93" s="2">
        <v>0.13009928192905579</v>
      </c>
      <c r="Z93" s="2">
        <f t="shared" si="14"/>
        <v>8.7433889491154576E-3</v>
      </c>
      <c r="AA93" s="2">
        <v>7916.3608059086582</v>
      </c>
      <c r="AB93" s="2">
        <f t="shared" si="15"/>
        <v>532.02308699395019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0.18212969477077215</v>
      </c>
      <c r="J94" s="2">
        <v>4.9429263655214377E-2</v>
      </c>
      <c r="K94" s="2">
        <v>0.23737599606530832</v>
      </c>
      <c r="L94" s="2">
        <v>0.53106504550870215</v>
      </c>
      <c r="M94" s="2">
        <v>4.4867514784150261E-3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2.4345410627408345E-2</v>
      </c>
      <c r="X94" s="2">
        <f t="shared" si="13"/>
        <v>1.5877903877984552E-3</v>
      </c>
      <c r="Y94" s="2">
        <v>0.12909914448852675</v>
      </c>
      <c r="Z94" s="2">
        <f t="shared" si="14"/>
        <v>8.4197545003046742E-3</v>
      </c>
      <c r="AA94" s="2">
        <v>7851.0847615088223</v>
      </c>
      <c r="AB94" s="2">
        <f t="shared" si="15"/>
        <v>512.04217126986578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0.17918468303476381</v>
      </c>
      <c r="J95" s="2">
        <v>4.8629999363084146E-2</v>
      </c>
      <c r="K95" s="2">
        <v>0.23573366861280207</v>
      </c>
      <c r="L95" s="2">
        <v>0.53645164898934694</v>
      </c>
      <c r="M95" s="2">
        <v>4.4541274302070484E-3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2.4168390381519408E-2</v>
      </c>
      <c r="X95" s="2">
        <f t="shared" si="13"/>
        <v>1.5296601656524954E-3</v>
      </c>
      <c r="Y95" s="2">
        <v>0.12809332738100543</v>
      </c>
      <c r="Z95" s="2">
        <f t="shared" si="14"/>
        <v>8.1072532050142209E-3</v>
      </c>
      <c r="AA95" s="2">
        <v>7785.6220764004156</v>
      </c>
      <c r="AB95" s="2">
        <f t="shared" si="15"/>
        <v>492.7657889952402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0.1762872917273525</v>
      </c>
      <c r="J96" s="2">
        <v>4.7843659062966629E-2</v>
      </c>
      <c r="K96" s="2">
        <v>0.23407441346914382</v>
      </c>
      <c r="L96" s="2">
        <v>0.54179463574053399</v>
      </c>
      <c r="M96" s="2">
        <v>4.4212403186190399E-3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2.3989942736310787E-2</v>
      </c>
      <c r="X96" s="2">
        <f t="shared" si="13"/>
        <v>1.4734914046155483E-3</v>
      </c>
      <c r="Y96" s="2">
        <v>0.12708235513954955</v>
      </c>
      <c r="Z96" s="2">
        <f t="shared" si="14"/>
        <v>7.8055525198482889E-3</v>
      </c>
      <c r="AA96" s="2">
        <v>7720.0003646611649</v>
      </c>
      <c r="AB96" s="2">
        <f t="shared" si="15"/>
        <v>474.17179382173236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0.17343675083285642</v>
      </c>
      <c r="J97" s="2">
        <v>4.7070033775715392E-2</v>
      </c>
      <c r="K97" s="2">
        <v>0.2323993653915806</v>
      </c>
      <c r="L97" s="2">
        <v>0.54709384999984456</v>
      </c>
      <c r="M97" s="2">
        <v>4.388110052073734E-3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2.3810175716202534E-2</v>
      </c>
      <c r="X97" s="2">
        <f t="shared" si="13"/>
        <v>1.4192279696297477E-3</v>
      </c>
      <c r="Y97" s="2">
        <v>0.12606673524768247</v>
      </c>
      <c r="Z97" s="2">
        <f t="shared" si="14"/>
        <v>7.5143265986763888E-3</v>
      </c>
      <c r="AA97" s="2">
        <v>7654.246306817131</v>
      </c>
      <c r="AB97" s="2">
        <f t="shared" si="15"/>
        <v>456.23856684425266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0.17063230278663985</v>
      </c>
      <c r="J98" s="2">
        <v>4.6308917901347627E-2</v>
      </c>
      <c r="K98" s="2">
        <v>0.23070962373878182</v>
      </c>
      <c r="L98" s="2">
        <v>0.55234915557322772</v>
      </c>
      <c r="M98" s="2">
        <v>4.3547559070931307E-3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2.3629193916879485E-2</v>
      </c>
      <c r="X98" s="2">
        <f t="shared" si="13"/>
        <v>1.3668146749417579E-3</v>
      </c>
      <c r="Y98" s="2">
        <v>0.12504695858473783</v>
      </c>
      <c r="Z98" s="2">
        <f t="shared" si="14"/>
        <v>7.2332563967982101E-3</v>
      </c>
      <c r="AA98" s="2">
        <v>7588.3856745820804</v>
      </c>
      <c r="AB98" s="2">
        <f t="shared" si="15"/>
        <v>438.94501588255332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0.16787320227378144</v>
      </c>
      <c r="J99" s="2">
        <v>4.5560109164403541E-2</v>
      </c>
      <c r="K99" s="2">
        <v>0.22900625338083608</v>
      </c>
      <c r="L99" s="2">
        <v>0.55756043518097598</v>
      </c>
      <c r="M99" s="2">
        <v>4.3211965446543479E-3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2.3447098594039182E-2</v>
      </c>
      <c r="X99" s="2">
        <f t="shared" si="13"/>
        <v>1.3161973187249397E-3</v>
      </c>
      <c r="Y99" s="2">
        <v>0.12402349986064327</v>
      </c>
      <c r="Z99" s="2">
        <f t="shared" si="14"/>
        <v>6.9620297505364271E-3</v>
      </c>
      <c r="AA99" s="2">
        <v>7522.4433550058329</v>
      </c>
      <c r="AB99" s="2">
        <f t="shared" si="15"/>
        <v>422.27057366645766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0.16515871603099813</v>
      </c>
      <c r="J100" s="2">
        <v>4.4823408560189265E-2</v>
      </c>
      <c r="K100" s="2">
        <v>0.22729028558784869</v>
      </c>
      <c r="L100" s="2">
        <v>0.56272758982096094</v>
      </c>
      <c r="M100" s="2">
        <v>4.2874500261594478E-3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2.3263987750045213E-2</v>
      </c>
      <c r="X100" s="2">
        <f t="shared" si="13"/>
        <v>1.2673227123516054E-3</v>
      </c>
      <c r="Y100" s="2">
        <v>0.12299681804038148</v>
      </c>
      <c r="Z100" s="2">
        <f t="shared" si="14"/>
        <v>6.7003414343377223E-3</v>
      </c>
      <c r="AA100" s="2">
        <v>7456.4433740449767</v>
      </c>
      <c r="AB100" s="2">
        <f t="shared" si="15"/>
        <v>406.19519502938493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0.1624881226517717</v>
      </c>
      <c r="J101" s="2">
        <v>4.4098620301889074E-2</v>
      </c>
      <c r="K101" s="2">
        <v>0.22556271889761781</v>
      </c>
      <c r="L101" s="2">
        <v>0.56785053814871844</v>
      </c>
      <c r="M101" s="2">
        <v>4.2535338290279117E-3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2.3079956218533006E-2</v>
      </c>
      <c r="X101" s="2">
        <f t="shared" si="13"/>
        <v>1.2201387047419687E-3</v>
      </c>
      <c r="Y101" s="2">
        <v>0.12196735675835935</v>
      </c>
      <c r="Z101" s="2">
        <f t="shared" si="14"/>
        <v>6.4478931973210299E-3</v>
      </c>
      <c r="AA101" s="2">
        <v>7390.4089195689558</v>
      </c>
      <c r="AB101" s="2">
        <f t="shared" si="15"/>
        <v>390.69935320741746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0.15986071239462663</v>
      </c>
      <c r="J102" s="2">
        <v>4.3385551768532704E-2</v>
      </c>
      <c r="K102" s="2">
        <v>0.22382451996285746</v>
      </c>
      <c r="L102" s="2">
        <v>0.57292921587398027</v>
      </c>
      <c r="M102" s="2">
        <v>4.2194648619201984E-3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2.2895095747013879E-2</v>
      </c>
      <c r="X102" s="2">
        <f t="shared" si="13"/>
        <v>1.1745942021880551E-3</v>
      </c>
      <c r="Y102" s="2">
        <v>0.12093554472291365</v>
      </c>
      <c r="Z102" s="2">
        <f t="shared" si="14"/>
        <v>6.2043937810793244E-3</v>
      </c>
      <c r="AA102" s="2">
        <v>7324.3623638143181</v>
      </c>
      <c r="AB102" s="2">
        <f t="shared" si="15"/>
        <v>375.76403533419477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0.15727578699450795</v>
      </c>
      <c r="J103" s="2">
        <v>4.2684013453804084E-2</v>
      </c>
      <c r="K103" s="2">
        <v>0.22207662437842537</v>
      </c>
      <c r="L103" s="2">
        <v>0.57796357517325958</v>
      </c>
      <c r="M103" s="2">
        <v>4.1852594796006797E-3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2.2709495077522294E-2</v>
      </c>
      <c r="X103" s="2">
        <f t="shared" si="13"/>
        <v>1.1306391840242721E-3</v>
      </c>
      <c r="Y103" s="2">
        <v>0.11990179611117449</v>
      </c>
      <c r="Z103" s="2">
        <f t="shared" si="14"/>
        <v>5.9695589204167279E-3</v>
      </c>
      <c r="AA103" s="2">
        <v>7258.3252852995956</v>
      </c>
      <c r="AB103" s="2">
        <f t="shared" si="15"/>
        <v>361.37073721540656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0.15473265947720921</v>
      </c>
      <c r="J104" s="2">
        <v>4.199381891567782E-2</v>
      </c>
      <c r="K104" s="2">
        <v>0.22031993748900358</v>
      </c>
      <c r="L104" s="2">
        <v>0.58295358411810638</v>
      </c>
      <c r="M104" s="2">
        <v>4.1509334974480453E-3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2.2523240025350298E-2</v>
      </c>
      <c r="X104" s="2">
        <f t="shared" si="13"/>
        <v>1.0882247144913908E-3</v>
      </c>
      <c r="Y104" s="2">
        <v>0.11886651095450415</v>
      </c>
      <c r="Z104" s="2">
        <f t="shared" si="14"/>
        <v>5.7431113285860954E-3</v>
      </c>
      <c r="AA104" s="2">
        <v>7192.3184902130415</v>
      </c>
      <c r="AB104" s="2">
        <f t="shared" si="15"/>
        <v>347.50145746055955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0.15223065397680091</v>
      </c>
      <c r="J105" s="2">
        <v>4.1314784726870044E-2</v>
      </c>
      <c r="K105" s="2">
        <v>0.21855533517766987</v>
      </c>
      <c r="L105" s="2">
        <v>0.58789922611865619</v>
      </c>
      <c r="M105" s="2">
        <v>4.1165022056211019E-3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2.2336413555912062E-2</v>
      </c>
      <c r="X105" s="2">
        <f t="shared" si="13"/>
        <v>1.047302951117224E-3</v>
      </c>
      <c r="Y105" s="2">
        <v>0.11783007551472408</v>
      </c>
      <c r="Z105" s="2">
        <f t="shared" si="14"/>
        <v>5.5247806684826104E-3</v>
      </c>
      <c r="AA105" s="2">
        <v>7126.3620332851488</v>
      </c>
      <c r="AB105" s="2">
        <f t="shared" si="15"/>
        <v>334.13869104397151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0.14976910555601122</v>
      </c>
      <c r="J106" s="2">
        <v>4.0646730426090447E-2</v>
      </c>
      <c r="K106" s="2">
        <v>0.21678366463578932</v>
      </c>
      <c r="L106" s="2">
        <v>0.59280049938210599</v>
      </c>
      <c r="M106" s="2">
        <v>4.0819803828877153E-3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2.2149095859780654E-2</v>
      </c>
      <c r="X106" s="2">
        <f t="shared" si="13"/>
        <v>1.0078271499153317E-3</v>
      </c>
      <c r="Y106" s="2">
        <v>0.11679286265133762</v>
      </c>
      <c r="Z106" s="2">
        <f t="shared" si="14"/>
        <v>5.3143035111463937E-3</v>
      </c>
      <c r="AA106" s="2">
        <v>7060.4752381576618</v>
      </c>
      <c r="AB106" s="2">
        <f t="shared" si="15"/>
        <v>321.26542236160952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0.14734736002951124</v>
      </c>
      <c r="J107" s="2">
        <v>3.9989478470082593E-2</v>
      </c>
      <c r="K107" s="2">
        <v>0.21500574511464485</v>
      </c>
      <c r="L107" s="2">
        <v>0.59765741638575831</v>
      </c>
      <c r="M107" s="2">
        <v>4.0473823101244717E-3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2.1961364425938084E-2</v>
      </c>
      <c r="X107" s="2">
        <f t="shared" si="13"/>
        <v>9.6975166768239942E-4</v>
      </c>
      <c r="Y107" s="2">
        <v>0.11575523217995223</v>
      </c>
      <c r="Z107" s="2">
        <f t="shared" si="14"/>
        <v>5.1114232828308017E-3</v>
      </c>
      <c r="AA107" s="2">
        <v>6994.6767172604823</v>
      </c>
      <c r="AB107" s="2">
        <f t="shared" si="15"/>
        <v>308.86511784537549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0.14496477379005748</v>
      </c>
      <c r="J108" s="2">
        <v>3.9342854186439721E-2</v>
      </c>
      <c r="K108" s="2">
        <v>0.2132223686592174</v>
      </c>
      <c r="L108" s="2">
        <v>0.60247000336428236</v>
      </c>
      <c r="M108" s="2">
        <v>4.0127217834944832E-3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2.1773294113278961E-2</v>
      </c>
      <c r="X108" s="2">
        <f t="shared" si="13"/>
        <v>9.3303196165560928E-4</v>
      </c>
      <c r="Y108" s="2">
        <v>0.11471753122210002</v>
      </c>
      <c r="Z108" s="2">
        <f t="shared" si="14"/>
        <v>4.9158902018030734E-3</v>
      </c>
      <c r="AA108" s="2">
        <v>6928.9843912076776</v>
      </c>
      <c r="AB108" s="2">
        <f t="shared" si="15"/>
        <v>296.92171819177264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0.14262071363744572</v>
      </c>
      <c r="J109" s="2">
        <v>3.8706685727183492E-2</v>
      </c>
      <c r="K109" s="2">
        <v>0.2114343008245172</v>
      </c>
      <c r="L109" s="2">
        <v>0.60723829981085053</v>
      </c>
      <c r="M109" s="2">
        <v>3.9780121273105939E-3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2.1584957220407094E-2</v>
      </c>
      <c r="X109" s="2">
        <f t="shared" si="13"/>
        <v>8.9762458677312626E-4</v>
      </c>
      <c r="Y109" s="2">
        <v>0.11368009454665116</v>
      </c>
      <c r="Z109" s="2">
        <f t="shared" si="14"/>
        <v>4.7274612059593959E-3</v>
      </c>
      <c r="AA109" s="2">
        <v>6863.4155077234918</v>
      </c>
      <c r="AB109" s="2">
        <f t="shared" si="15"/>
        <v>285.41963025750084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0.1403145566102306</v>
      </c>
      <c r="J110" s="2">
        <v>3.8080804023093391E-2</v>
      </c>
      <c r="K110" s="2">
        <v>0.20964228137485885</v>
      </c>
      <c r="L110" s="2">
        <v>0.61196235799181409</v>
      </c>
      <c r="M110" s="2">
        <v>3.9432662065910663E-3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2.139642355376347E-2</v>
      </c>
      <c r="X110" s="2">
        <f t="shared" si="13"/>
        <v>8.6348719076381069E-4</v>
      </c>
      <c r="Y110" s="2">
        <v>0.11264324490301092</v>
      </c>
      <c r="Z110" s="2">
        <f t="shared" si="14"/>
        <v>4.5458998722575058E-3</v>
      </c>
      <c r="AA110" s="2">
        <v>6797.9866601090962</v>
      </c>
      <c r="AB110" s="2">
        <f t="shared" si="15"/>
        <v>274.34371867044945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0.13804568982016641</v>
      </c>
      <c r="J111" s="2">
        <v>3.7465042738774587E-2</v>
      </c>
      <c r="K111" s="2">
        <v>0.20784702496646418</v>
      </c>
      <c r="L111" s="2">
        <v>0.61664224247459176</v>
      </c>
      <c r="M111" s="2">
        <v>3.9084964393147174E-3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2.1207760494123457E-2</v>
      </c>
      <c r="X111" s="2">
        <f t="shared" si="13"/>
        <v>8.3057850727629346E-4</v>
      </c>
      <c r="Y111" s="2">
        <v>0.11160729334628608</v>
      </c>
      <c r="Z111" s="2">
        <f t="shared" si="14"/>
        <v>4.3709763288958267E-3</v>
      </c>
      <c r="AA111" s="2">
        <v>6732.7138052604978</v>
      </c>
      <c r="AB111" s="2">
        <f t="shared" si="15"/>
        <v>263.67929720072425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0.13581351028932476</v>
      </c>
      <c r="J112" s="2">
        <v>3.6859238228452357E-2</v>
      </c>
      <c r="K112" s="2">
        <v>0.20604922181376906</v>
      </c>
      <c r="L112" s="2">
        <v>0.6212780296684508</v>
      </c>
      <c r="M112" s="2">
        <v>3.8737148083822725E-3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2.1019033061499871E-2</v>
      </c>
      <c r="X112" s="2">
        <f t="shared" si="13"/>
        <v>7.9885834724257275E-4</v>
      </c>
      <c r="Y112" s="2">
        <v>0.1105725395546035</v>
      </c>
      <c r="Z112" s="2">
        <f t="shared" si="14"/>
        <v>4.2024671610988648E-3</v>
      </c>
      <c r="AA112" s="2">
        <v>6667.6122812478725</v>
      </c>
      <c r="AB112" s="2">
        <f t="shared" si="15"/>
        <v>253.41211993278392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0.1336174247898462</v>
      </c>
      <c r="J113" s="2">
        <v>3.6263229492481314E-2</v>
      </c>
      <c r="K113" s="2">
        <v>0.20424953833980136</v>
      </c>
      <c r="L113" s="2">
        <v>0.62586980737786813</v>
      </c>
      <c r="M113" s="2">
        <v>3.8389328732905989E-3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2.083030397848817E-2</v>
      </c>
      <c r="X113" s="2">
        <f t="shared" si="13"/>
        <v>7.6828758865729509E-4</v>
      </c>
      <c r="Y113" s="2">
        <v>0.10953927213875836</v>
      </c>
      <c r="Z113" s="2">
        <f t="shared" si="14"/>
        <v>4.040155311303811E-3</v>
      </c>
      <c r="AA113" s="2">
        <v>6602.6968244663121</v>
      </c>
      <c r="AB113" s="2">
        <f t="shared" si="15"/>
        <v>243.52837227642684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0.13145684968628293</v>
      </c>
      <c r="J114" s="2">
        <v>3.5676858134557871E-2</v>
      </c>
      <c r="K114" s="2">
        <v>0.20244861781099008</v>
      </c>
      <c r="L114" s="2">
        <v>0.63041767436816609</v>
      </c>
      <c r="M114" s="2">
        <v>3.8041617815262993E-3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2.064163373208883E-2</v>
      </c>
      <c r="X114" s="2">
        <f t="shared" si="13"/>
        <v>7.3882816494071318E-4</v>
      </c>
      <c r="Y114" s="2">
        <v>0.10850776894436689</v>
      </c>
      <c r="Z114" s="2">
        <f t="shared" si="14"/>
        <v>3.8838299744825889E-3</v>
      </c>
      <c r="AA114" s="2">
        <v>6537.9815863677723</v>
      </c>
      <c r="AB114" s="2">
        <f t="shared" si="15"/>
        <v>234.01466185125733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0.12933121078049087</v>
      </c>
      <c r="J115" s="2">
        <v>3.509996831962453E-2</v>
      </c>
      <c r="K115" s="2">
        <v>0.20064708095675723</v>
      </c>
      <c r="L115" s="2">
        <v>0.63492173994312429</v>
      </c>
      <c r="M115" s="2">
        <v>3.7694122796850366E-3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2.045308063404154E-2</v>
      </c>
      <c r="X115" s="2">
        <f t="shared" si="13"/>
        <v>7.1044305204105045E-4</v>
      </c>
      <c r="Y115" s="2">
        <v>0.10747829734669392</v>
      </c>
      <c r="Z115" s="2">
        <f t="shared" si="14"/>
        <v>3.733286489277021E-3</v>
      </c>
      <c r="AA115" s="2">
        <v>6473.4801497838016</v>
      </c>
      <c r="AB115" s="2">
        <f t="shared" si="15"/>
        <v>224.85800927636532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0.12723994315902976</v>
      </c>
      <c r="J116" s="2">
        <v>3.4532406732454925E-2</v>
      </c>
      <c r="K116" s="2">
        <v>0.19884552657423679</v>
      </c>
      <c r="L116" s="2">
        <v>0.63938212353427548</v>
      </c>
      <c r="M116" s="2">
        <v>3.7346947243228051E-3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2.0264700879704913E-2</v>
      </c>
      <c r="X116" s="2">
        <f t="shared" si="13"/>
        <v>6.8309625442045379E-4</v>
      </c>
      <c r="Y116" s="2">
        <v>0.10645111453832196</v>
      </c>
      <c r="Z116" s="2">
        <f t="shared" si="14"/>
        <v>3.5883262255716709E-3</v>
      </c>
      <c r="AA116" s="2">
        <v>6409.2055448484234</v>
      </c>
      <c r="AB116" s="2">
        <f t="shared" si="15"/>
        <v>216.0458388942435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0.12518249104303075</v>
      </c>
      <c r="J117" s="2">
        <v>3.3974022536908503E-2</v>
      </c>
      <c r="K117" s="2">
        <v>0.19704453211845691</v>
      </c>
      <c r="L117" s="2">
        <v>0.64379895430160072</v>
      </c>
      <c r="M117" s="2">
        <v>3.7000190925452238E-3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2.0076548605514714E-2</v>
      </c>
      <c r="X117" s="2">
        <f t="shared" si="13"/>
        <v>6.5675279005796916E-4</v>
      </c>
      <c r="Y117" s="2">
        <v>0.1054264678098248</v>
      </c>
      <c r="Z117" s="2">
        <f t="shared" si="14"/>
        <v>3.4487564690795611E-3</v>
      </c>
      <c r="AA117" s="2">
        <v>6345.1702645302994</v>
      </c>
      <c r="AB117" s="2">
        <f t="shared" si="15"/>
        <v>207.56596945545058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0.12315830764049179</v>
      </c>
      <c r="J118" s="2">
        <v>3.3424667335844038E-2</v>
      </c>
      <c r="K118" s="2">
        <v>0.19524465427831522</v>
      </c>
      <c r="L118" s="2">
        <v>0.64817237074534584</v>
      </c>
      <c r="M118" s="2">
        <v>3.6653949923408035E-3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1.9888675945052826E-2</v>
      </c>
      <c r="X118" s="2">
        <f t="shared" si="13"/>
        <v>6.3137867459287401E-4</v>
      </c>
      <c r="Y118" s="2">
        <v>0.10440459482360551</v>
      </c>
      <c r="Z118" s="2">
        <f t="shared" si="14"/>
        <v>3.3143903034696959E-3</v>
      </c>
      <c r="AA118" s="2">
        <v>6281.386279783158</v>
      </c>
      <c r="AB118" s="2">
        <f t="shared" si="15"/>
        <v>199.40660478818114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0.1211668550009611</v>
      </c>
      <c r="J119" s="2">
        <v>3.2884195131681358E-2</v>
      </c>
      <c r="K119" s="2">
        <v>0.19344642953866895</v>
      </c>
      <c r="L119" s="2">
        <v>0.6525025203286855</v>
      </c>
      <c r="M119" s="2">
        <v>3.6308316726640171E-3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1.9701133083758666E-2</v>
      </c>
      <c r="X119" s="2">
        <f t="shared" si="13"/>
        <v>6.06940904722284E-4</v>
      </c>
      <c r="Y119" s="2">
        <v>0.10338572388105445</v>
      </c>
      <c r="Z119" s="2">
        <f t="shared" si="14"/>
        <v>3.1850464905221532E-3</v>
      </c>
      <c r="AA119" s="2">
        <v>6217.8650543232361</v>
      </c>
      <c r="AB119" s="2">
        <f t="shared" si="15"/>
        <v>191.55632447471504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0.11920760387257061</v>
      </c>
      <c r="J120" s="2">
        <v>3.2352462287600782E-2</v>
      </c>
      <c r="K120" s="2">
        <v>0.19165037472885488</v>
      </c>
      <c r="L120" s="2">
        <v>0.65678955911097059</v>
      </c>
      <c r="M120" s="2">
        <v>3.5963380332738417E-3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1.9513968312313779E-2</v>
      </c>
      <c r="X120" s="2">
        <f t="shared" si="13"/>
        <v>5.8340744095813652E-4</v>
      </c>
      <c r="Y120" s="2">
        <v>0.10237007418318014</v>
      </c>
      <c r="Z120" s="2">
        <f t="shared" si="14"/>
        <v>3.0605493487563368E-3</v>
      </c>
      <c r="AA120" s="2">
        <v>6154.6175590422908</v>
      </c>
      <c r="AB120" s="2">
        <f t="shared" si="15"/>
        <v>184.0040745546917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0.11728003356138107</v>
      </c>
      <c r="J121" s="2">
        <v>3.1829327489369952E-2</v>
      </c>
      <c r="K121" s="2">
        <v>0.18985698755794764</v>
      </c>
      <c r="L121" s="2">
        <v>0.66103365139129822</v>
      </c>
      <c r="M121" s="2">
        <v>3.5619226343333674E-3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1.9327228078729924E-2</v>
      </c>
      <c r="X121" s="2">
        <f t="shared" si="13"/>
        <v>5.6074718984041423E-4</v>
      </c>
      <c r="Y121" s="2">
        <v>0.10135785608486224</v>
      </c>
      <c r="Z121" s="2">
        <f t="shared" si="14"/>
        <v>2.9407286309403652E-3</v>
      </c>
      <c r="AA121" s="2">
        <v>6091.654286064585</v>
      </c>
      <c r="AB121" s="2">
        <f t="shared" si="15"/>
        <v>176.73915827325939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0.11538363179300154</v>
      </c>
      <c r="J122" s="2">
        <v>3.1314651707787904E-2</v>
      </c>
      <c r="K122" s="2">
        <v>0.18806674713705729</v>
      </c>
      <c r="L122" s="2">
        <v>0.6652349693621501</v>
      </c>
      <c r="M122" s="2">
        <v>3.5275937057758955E-3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1.9140957039170174E-2</v>
      </c>
      <c r="X122" s="2">
        <f t="shared" si="13"/>
        <v>5.3892998569578579E-4</v>
      </c>
      <c r="Y122" s="2">
        <v>0.10034927134287241</v>
      </c>
      <c r="Z122" s="2">
        <f t="shared" si="14"/>
        <v>2.8254194008546481E-3</v>
      </c>
      <c r="AA122" s="2">
        <v>6028.9852624560017</v>
      </c>
      <c r="AB122" s="2">
        <f t="shared" si="15"/>
        <v>169.75122689039691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0.11351789457644643</v>
      </c>
      <c r="J123" s="2">
        <v>3.0808298161736455E-2</v>
      </c>
      <c r="K123" s="2">
        <v>0.18628011448896148</v>
      </c>
      <c r="L123" s="2">
        <v>0.66939369277285243</v>
      </c>
      <c r="M123" s="2">
        <v>3.4933591564428627E-3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1.8955198107531872E-2</v>
      </c>
      <c r="X123" s="2">
        <f t="shared" si="13"/>
        <v>5.1792657202364627E-4</v>
      </c>
      <c r="Y123" s="2">
        <v>9.9344513357806197E-2</v>
      </c>
      <c r="Z123" s="2">
        <f t="shared" si="14"/>
        <v>2.7144619096500459E-3</v>
      </c>
      <c r="AA123" s="2">
        <v>5966.6200635933337</v>
      </c>
      <c r="AB123" s="2">
        <f t="shared" si="15"/>
        <v>163.03027056607138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0.11168232607019403</v>
      </c>
      <c r="J124" s="2">
        <v>3.0310132281829001E-2</v>
      </c>
      <c r="K124" s="2">
        <v>0.18449753304536001</v>
      </c>
      <c r="L124" s="2">
        <v>0.67351000860261367</v>
      </c>
      <c r="M124" s="2">
        <v>3.4592265829987991E-3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1.8769992503819794E-2</v>
      </c>
      <c r="X124" s="2">
        <f t="shared" si="13"/>
        <v>4.9770858258484704E-4</v>
      </c>
      <c r="Y124" s="2">
        <v>9.8343767410064981E-2</v>
      </c>
      <c r="Z124" s="2">
        <f t="shared" si="14"/>
        <v>2.6077014721106809E-3</v>
      </c>
      <c r="AA124" s="2">
        <v>5904.5678262015617</v>
      </c>
      <c r="AB124" s="2">
        <f t="shared" si="15"/>
        <v>156.56660933438405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0.10987643845041084</v>
      </c>
      <c r="J125" s="2">
        <v>2.9820021674647132E-2</v>
      </c>
      <c r="K125" s="2">
        <v>0.18271942913203457</v>
      </c>
      <c r="L125" s="2">
        <v>0.67758411074290414</v>
      </c>
      <c r="M125" s="2">
        <v>3.4252032786284106E-3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1.8585379801337103E-2</v>
      </c>
      <c r="X125" s="2">
        <f t="shared" si="13"/>
        <v>4.7824852226214024E-4</v>
      </c>
      <c r="Y125" s="2">
        <v>9.7347210890025279E-2</v>
      </c>
      <c r="Z125" s="2">
        <f t="shared" si="14"/>
        <v>2.5049883431032217E-3</v>
      </c>
      <c r="AA125" s="2">
        <v>5842.8372610667902</v>
      </c>
      <c r="AB125" s="2">
        <f t="shared" si="15"/>
        <v>150.35088417845131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0.1080997517813066</v>
      </c>
      <c r="J126" s="2">
        <v>2.9337836087555531E-2</v>
      </c>
      <c r="K126" s="2">
        <v>0.18094621244218867</v>
      </c>
      <c r="L126" s="2">
        <v>0.68161619968894582</v>
      </c>
      <c r="M126" s="2">
        <v>3.3912962415207745E-3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1.8401397972721143E-2</v>
      </c>
      <c r="X126" s="2">
        <f t="shared" si="13"/>
        <v>4.595197477555287E-4</v>
      </c>
      <c r="Y126" s="2">
        <v>9.6355013522528246E-2</v>
      </c>
      <c r="Z126" s="2">
        <f t="shared" si="14"/>
        <v>2.4061775944681221E-3</v>
      </c>
      <c r="AA126" s="2">
        <v>5781.4366654323403</v>
      </c>
      <c r="AB126" s="2">
        <f t="shared" si="15"/>
        <v>144.37404821646663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0.10635179388758577</v>
      </c>
      <c r="J127" s="2">
        <v>2.8863447374085811E-2</v>
      </c>
      <c r="K127" s="2">
        <v>0.17917827649823839</v>
      </c>
      <c r="L127" s="2">
        <v>0.68560648224008658</v>
      </c>
      <c r="M127" s="2">
        <v>3.3575121831455161E-3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1.8218083434850516E-2</v>
      </c>
      <c r="X127" s="2">
        <f t="shared" si="13"/>
        <v>4.4149644817028549E-4</v>
      </c>
      <c r="Y127" s="2">
        <v>9.5367337585820444E-2</v>
      </c>
      <c r="Z127" s="2">
        <f t="shared" si="14"/>
        <v>2.311128992583943E-3</v>
      </c>
      <c r="AA127" s="2">
        <v>5720.3739350853048</v>
      </c>
      <c r="AB127" s="2">
        <f t="shared" si="15"/>
        <v>138.62735800818689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0.10463210022896145</v>
      </c>
      <c r="J128" s="2">
        <v>2.8396729459880081E-2</v>
      </c>
      <c r="K128" s="2">
        <v>0.17741599910231723</v>
      </c>
      <c r="L128" s="2">
        <v>0.6895551712088378</v>
      </c>
      <c r="M128" s="2">
        <v>3.3238575363257325E-3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1.8035471092649323E-2</v>
      </c>
      <c r="X128" s="2">
        <f t="shared" si="13"/>
        <v>4.2415362555032565E-4</v>
      </c>
      <c r="Y128" s="2">
        <v>9.4384338125073339E-2</v>
      </c>
      <c r="Z128" s="2">
        <f t="shared" si="14"/>
        <v>2.2197068768131057E-3</v>
      </c>
      <c r="AA128" s="2">
        <v>5659.6565761407674</v>
      </c>
      <c r="AB128" s="2">
        <f t="shared" si="15"/>
        <v>133.10236498996923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0.10294021377669832</v>
      </c>
      <c r="J129" s="2">
        <v>2.7937558309185213E-2</v>
      </c>
      <c r="K129" s="2">
        <v>0.17565974277575352</v>
      </c>
      <c r="L129" s="2">
        <v>0.69346248513835951</v>
      </c>
      <c r="M129" s="2">
        <v>3.2903384631123322E-3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1.7853594381813831E-2</v>
      </c>
      <c r="X129" s="2">
        <f t="shared" si="13"/>
        <v>4.0746707540491073E-4</v>
      </c>
      <c r="Y129" s="2">
        <v>9.3406163160606681E-2</v>
      </c>
      <c r="Z129" s="2">
        <f t="shared" si="14"/>
        <v>2.131780039016414E-3</v>
      </c>
      <c r="AA129" s="2">
        <v>5599.2917165306444</v>
      </c>
      <c r="AB129" s="2">
        <f t="shared" si="15"/>
        <v>127.7909070454581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0.10127568489215184</v>
      </c>
      <c r="J130" s="2">
        <v>2.7485811891888902E-2</v>
      </c>
      <c r="K130" s="2">
        <v>0.17390985518777263</v>
      </c>
      <c r="L130" s="2">
        <v>0.69732864802818317</v>
      </c>
      <c r="M130" s="2">
        <v>3.2569608624643397E-3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1.7672485310486333E-2</v>
      </c>
      <c r="X130" s="2">
        <f t="shared" si="13"/>
        <v>3.9141336727226448E-4</v>
      </c>
      <c r="Y130" s="2">
        <v>9.2432953890937572E-2</v>
      </c>
      <c r="Z130" s="2">
        <f t="shared" si="14"/>
        <v>2.0472216043040639E-3</v>
      </c>
      <c r="AA130" s="2">
        <v>5539.2861172040484</v>
      </c>
      <c r="AB130" s="2">
        <f t="shared" si="15"/>
        <v>122.68510021806765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9.9638071207271653E-2</v>
      </c>
      <c r="J131" s="2">
        <v>2.7041370151088706E-2</v>
      </c>
      <c r="K131" s="2">
        <v>0.17216666957367097</v>
      </c>
      <c r="L131" s="2">
        <v>0.70115388906796516</v>
      </c>
      <c r="M131" s="2">
        <v>3.2237303777396271E-3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1.7492174499900332E-2</v>
      </c>
      <c r="X131" s="2">
        <f t="shared" ref="X131:X194" si="24">W131*Q131</f>
        <v>3.7596982535960545E-4</v>
      </c>
      <c r="Y131" s="2">
        <v>9.1464844890775054E-2</v>
      </c>
      <c r="Z131" s="2">
        <f t="shared" ref="Z131:Z194" si="25">Y131*Q131</f>
        <v>1.965908913172804E-3</v>
      </c>
      <c r="AA131" s="2">
        <v>5479.6461830458375</v>
      </c>
      <c r="AB131" s="2">
        <f t="shared" ref="AB131:AB194" si="26">AA131*S131</f>
        <v>117.77733057053088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9.8026937507036976E-2</v>
      </c>
      <c r="J132" s="2">
        <v>2.6604114971185547E-2</v>
      </c>
      <c r="K132" s="2">
        <v>0.17043050514270322</v>
      </c>
      <c r="L132" s="2">
        <v>0.70493844237907077</v>
      </c>
      <c r="M132" s="2">
        <v>3.190652404000436E-3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1.7312691224020807E-2</v>
      </c>
      <c r="X132" s="2">
        <f t="shared" si="24"/>
        <v>3.6111450929529891E-4</v>
      </c>
      <c r="Y132" s="2">
        <v>9.0501964304076643E-2</v>
      </c>
      <c r="Z132" s="2">
        <f t="shared" si="25"/>
        <v>1.8877234051620268E-3</v>
      </c>
      <c r="AA132" s="2">
        <v>5420.3779735199187</v>
      </c>
      <c r="AB132" s="2">
        <f t="shared" si="26"/>
        <v>113.06024619597522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9.6441855613793134E-2</v>
      </c>
      <c r="J133" s="2">
        <v>2.6173930146493087E-2</v>
      </c>
      <c r="K133" s="2">
        <v>0.16870166747591883</v>
      </c>
      <c r="L133" s="2">
        <v>0.7086825467637915</v>
      </c>
      <c r="M133" s="2">
        <v>3.1577320951379499E-3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1.7134063448202598E-2</v>
      </c>
      <c r="X133" s="2">
        <f t="shared" si="24"/>
        <v>3.4682619502531084E-4</v>
      </c>
      <c r="Y133" s="2">
        <v>8.9544434032281447E-2</v>
      </c>
      <c r="Z133" s="2">
        <f t="shared" si="25"/>
        <v>1.8125505041461142E-3</v>
      </c>
      <c r="AA133" s="2">
        <v>5361.4872130436961</v>
      </c>
      <c r="AB133" s="2">
        <f t="shared" si="26"/>
        <v>108.52674938424308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9.4882404273458371E-2</v>
      </c>
      <c r="J134" s="2">
        <v>2.5750701350354708E-2</v>
      </c>
      <c r="K134" s="2">
        <v>0.16698044891417885</v>
      </c>
      <c r="L134" s="2">
        <v>0.71238644546200458</v>
      </c>
      <c r="M134" s="2">
        <v>3.1249743708200856E-3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1.6956317866889597E-2</v>
      </c>
      <c r="X134" s="2">
        <f t="shared" si="24"/>
        <v>3.3308435588286992E-4</v>
      </c>
      <c r="Y134" s="2">
        <v>8.8592369917831149E-2</v>
      </c>
      <c r="Z134" s="2">
        <f t="shared" si="25"/>
        <v>1.7402795053659077E-3</v>
      </c>
      <c r="AA134" s="2">
        <v>5302.9793010999547</v>
      </c>
      <c r="AB134" s="2">
        <f t="shared" si="26"/>
        <v>104.16998894649058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9.3348169043570628E-2</v>
      </c>
      <c r="J135" s="2">
        <v>2.5334316104759873E-2</v>
      </c>
      <c r="K135" s="2">
        <v>0.16526712893657877</v>
      </c>
      <c r="L135" s="2">
        <v>0.71605038591508718</v>
      </c>
      <c r="M135" s="2">
        <v>3.0923839232665853E-3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1.6779479940376835E-2</v>
      </c>
      <c r="X135" s="2">
        <f t="shared" si="24"/>
        <v>3.1986914385720845E-4</v>
      </c>
      <c r="Y135" s="2">
        <v>8.7645881923088365E-2</v>
      </c>
      <c r="Z135" s="2">
        <f t="shared" si="25"/>
        <v>1.6708034642889317E-3</v>
      </c>
      <c r="AA135" s="2">
        <v>5244.8593220922648</v>
      </c>
      <c r="AB135" s="2">
        <f t="shared" si="26"/>
        <v>99.983352700469581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9.1838742183144556E-2</v>
      </c>
      <c r="J136" s="2">
        <v>2.4924663750451773E-2</v>
      </c>
      <c r="K136" s="2">
        <v>0.16356197452949861</v>
      </c>
      <c r="L136" s="2">
        <v>0.71967461953690148</v>
      </c>
      <c r="M136" s="2">
        <v>3.0599652238553965E-3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1.6603573930657145E-2</v>
      </c>
      <c r="X136" s="2">
        <f t="shared" si="24"/>
        <v>3.0716137108444076E-4</v>
      </c>
      <c r="Y136" s="2">
        <v>8.6705074304759197E-2</v>
      </c>
      <c r="Z136" s="2">
        <f t="shared" si="25"/>
        <v>1.6040190873757309E-3</v>
      </c>
      <c r="AA136" s="2">
        <v>5187.1320549499305</v>
      </c>
      <c r="AB136" s="2">
        <f t="shared" si="26"/>
        <v>95.960460118324264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9.035372254430965E-2</v>
      </c>
      <c r="J137" s="2">
        <v>2.4521635417518325E-2</v>
      </c>
      <c r="K137" s="2">
        <v>0.16186524054649556</v>
      </c>
      <c r="L137" s="2">
        <v>0.72325940149167289</v>
      </c>
      <c r="M137" s="2">
        <v>3.027722529564235E-3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1.64286229363735E-2</v>
      </c>
      <c r="X137" s="2">
        <f t="shared" si="24"/>
        <v>2.9494249158102607E-4</v>
      </c>
      <c r="Y137" s="2">
        <v>8.5770045783924026E-2</v>
      </c>
      <c r="Z137" s="2">
        <f t="shared" si="25"/>
        <v>1.5398266248183438E-3</v>
      </c>
      <c r="AA137" s="2">
        <v>5129.8019824883067</v>
      </c>
      <c r="AB137" s="2">
        <f t="shared" si="26"/>
        <v>92.095155138204873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8.8892715465700434E-2</v>
      </c>
      <c r="J138" s="2">
        <v>2.4125123996458733E-2</v>
      </c>
      <c r="K138" s="2">
        <v>0.16017717005925125</v>
      </c>
      <c r="L138" s="2">
        <v>0.72680499047858593</v>
      </c>
      <c r="M138" s="2">
        <v>2.9956598892511501E-3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1.6254648926897784E-2</v>
      </c>
      <c r="X138" s="2">
        <f t="shared" si="24"/>
        <v>2.831945832378544E-4</v>
      </c>
      <c r="Y138" s="2">
        <v>8.4840889711779263E-2</v>
      </c>
      <c r="Z138" s="2">
        <f t="shared" si="25"/>
        <v>1.4781297653065693E-3</v>
      </c>
      <c r="AA138" s="2">
        <v>5072.8733005302338</v>
      </c>
      <c r="AB138" s="2">
        <f t="shared" si="26"/>
        <v>88.381499140521711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8.7455332667570634E-2</v>
      </c>
      <c r="J139" s="2">
        <v>2.3735024109717864E-2</v>
      </c>
      <c r="K139" s="2">
        <v>0.15849799469977954</v>
      </c>
      <c r="L139" s="2">
        <v>0.73031164852292829</v>
      </c>
      <c r="M139" s="2">
        <v>2.9637811497778151E-3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1.6081672775556177E-2</v>
      </c>
      <c r="X139" s="2">
        <f t="shared" si="24"/>
        <v>2.7190033009076163E-4</v>
      </c>
      <c r="Y139" s="2">
        <v>8.3917694231189513E-2</v>
      </c>
      <c r="Z139" s="2">
        <f t="shared" si="25"/>
        <v>1.4188355328680607E-3</v>
      </c>
      <c r="AA139" s="2">
        <v>5016.3499267941725</v>
      </c>
      <c r="AB139" s="2">
        <f t="shared" si="26"/>
        <v>84.813764089223113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8.6041192148603271E-2</v>
      </c>
      <c r="J140" s="2">
        <v>2.3351232083680944E-2</v>
      </c>
      <c r="K140" s="2">
        <v>0.15682793499409706</v>
      </c>
      <c r="L140" s="2">
        <v>0.73377964077361502</v>
      </c>
      <c r="M140" s="2">
        <v>2.9320899619791987E-3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1.5909714292020961E-2</v>
      </c>
      <c r="X140" s="2">
        <f t="shared" si="24"/>
        <v>2.6104300488121579E-4</v>
      </c>
      <c r="Y140" s="2">
        <v>8.3000542434147659E-2</v>
      </c>
      <c r="Z140" s="2">
        <f t="shared" si="25"/>
        <v>1.3618541858194809E-3</v>
      </c>
      <c r="AA140" s="2">
        <v>4960.2355095544999</v>
      </c>
      <c r="AB140" s="2">
        <f t="shared" si="26"/>
        <v>81.386425838080612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8.4649918084389292E-2</v>
      </c>
      <c r="J141" s="2">
        <v>2.2973645921121083E-2</v>
      </c>
      <c r="K141" s="2">
        <v>0.15516720068755419</v>
      </c>
      <c r="L141" s="2">
        <v>0.73720923530693172</v>
      </c>
      <c r="M141" s="2">
        <v>2.9005897864831662E-3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1.5738792253888096E-2</v>
      </c>
      <c r="X141" s="2">
        <f t="shared" si="24"/>
        <v>2.5060645191901914E-4</v>
      </c>
      <c r="Y141" s="2">
        <v>8.2089512515238924E-2</v>
      </c>
      <c r="Z141" s="2">
        <f t="shared" si="25"/>
        <v>1.3070991178579039E-3</v>
      </c>
      <c r="AA141" s="2">
        <v>4904.533436079354</v>
      </c>
      <c r="AB141" s="2">
        <f t="shared" si="26"/>
        <v>78.094157601604067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8.3281140727547887E-2</v>
      </c>
      <c r="J142" s="2">
        <v>2.2602165274092298E-2</v>
      </c>
      <c r="K142" s="2">
        <v>0.15351599106201927</v>
      </c>
      <c r="L142" s="2">
        <v>0.74060070293633684</v>
      </c>
      <c r="M142" s="2">
        <v>2.8692838993835171E-3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1.5568924437459478E-2</v>
      </c>
      <c r="X142" s="2">
        <f t="shared" si="24"/>
        <v>2.4057507025711548E-4</v>
      </c>
      <c r="Y142" s="2">
        <v>8.1184677921201459E-2</v>
      </c>
      <c r="Z142" s="2">
        <f t="shared" si="25"/>
        <v>1.2544867613142185E-3</v>
      </c>
      <c r="AA142" s="2">
        <v>4849.246840851205</v>
      </c>
      <c r="AB142" s="2">
        <f t="shared" si="26"/>
        <v>74.931823589879272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8.1934496309461771E-2</v>
      </c>
      <c r="J143" s="2">
        <v>2.2236691417260888E-2</v>
      </c>
      <c r="K143" s="2">
        <v>0.15187449524510532</v>
      </c>
      <c r="L143" s="2">
        <v>0.74395431702816828</v>
      </c>
      <c r="M143" s="2">
        <v>2.8381753977698553E-3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1.5400127647748377E-2</v>
      </c>
      <c r="X143" s="2">
        <f t="shared" si="24"/>
        <v>2.3093379718697337E-4</v>
      </c>
      <c r="Y143" s="2">
        <v>8.0286107496675502E-2</v>
      </c>
      <c r="Z143" s="2">
        <f t="shared" si="25"/>
        <v>1.2039364925835283E-3</v>
      </c>
      <c r="AA143" s="2">
        <v>4794.378613575308</v>
      </c>
      <c r="AB143" s="2">
        <f t="shared" si="26"/>
        <v>71.894472806323918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8.0609626943601395E-2</v>
      </c>
      <c r="J144" s="2">
        <v>2.1877127221668013E-2</v>
      </c>
      <c r="K144" s="2">
        <v>0.15024289251162359</v>
      </c>
      <c r="L144" s="2">
        <v>0.74727035332310332</v>
      </c>
      <c r="M144" s="2">
        <v>2.807267205117623E-3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1.5232417747726133E-2</v>
      </c>
      <c r="X144" s="2">
        <f t="shared" si="24"/>
        <v>2.2166809206153597E-4</v>
      </c>
      <c r="Y144" s="2">
        <v>7.9393865626229645E-2</v>
      </c>
      <c r="Z144" s="2">
        <f t="shared" si="25"/>
        <v>1.1553705397413651E-3</v>
      </c>
      <c r="AA144" s="2">
        <v>4739.9314069810198</v>
      </c>
      <c r="AB144" s="2">
        <f t="shared" si="26"/>
        <v>68.977333007091389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7.9306180530412454E-2</v>
      </c>
      <c r="J145" s="2">
        <v>2.1523377128916533E-2</v>
      </c>
      <c r="K145" s="2">
        <v>0.14862135257744474</v>
      </c>
      <c r="L145" s="2">
        <v>0.75054908976322254</v>
      </c>
      <c r="M145" s="2">
        <v>2.7765620765415732E-3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1.5065809686827834E-2</v>
      </c>
      <c r="X145" s="2">
        <f t="shared" si="24"/>
        <v>2.1276392045136027E-4</v>
      </c>
      <c r="Y145" s="2">
        <v>7.8508012372751956E-2</v>
      </c>
      <c r="Z145" s="2">
        <f t="shared" si="25"/>
        <v>1.1087138923488971E-3</v>
      </c>
      <c r="AA145" s="2">
        <v>4685.9076444208586</v>
      </c>
      <c r="AB145" s="2">
        <f t="shared" si="26"/>
        <v>66.175804820610423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7.8023810663741255E-2</v>
      </c>
      <c r="J146" s="2">
        <v>2.1175347125775252E-2</v>
      </c>
      <c r="K146" s="2">
        <v>0.1470100358859443</v>
      </c>
      <c r="L146" s="2">
        <v>0.75379080632453543</v>
      </c>
      <c r="M146" s="2">
        <v>2.7460626039158449E-3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1.4900317528734188E-2</v>
      </c>
      <c r="X146" s="2">
        <f t="shared" si="24"/>
        <v>2.0420773863831949E-4</v>
      </c>
      <c r="Y146" s="2">
        <v>7.7628603612291056E-2</v>
      </c>
      <c r="Z146" s="2">
        <f t="shared" si="25"/>
        <v>1.0638942134452035E-3</v>
      </c>
      <c r="AA146" s="2">
        <v>4632.3095272721021</v>
      </c>
      <c r="AB146" s="2">
        <f t="shared" si="26"/>
        <v>63.485456025536081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7.6762176538773264E-2</v>
      </c>
      <c r="J147" s="2">
        <v>2.0832944719193794E-2</v>
      </c>
      <c r="K147" s="2">
        <v>0.14540909388720488</v>
      </c>
      <c r="L147" s="2">
        <v>0.75699578485482433</v>
      </c>
      <c r="M147" s="2">
        <v>2.7157712208637835E-3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1.473595447844662E-2</v>
      </c>
      <c r="X147" s="2">
        <f t="shared" si="24"/>
        <v>1.9598647845009274E-4</v>
      </c>
      <c r="Y147" s="2">
        <v>7.6755691165430392E-2</v>
      </c>
      <c r="Z147" s="2">
        <f t="shared" si="25"/>
        <v>1.0208417537200041E-3</v>
      </c>
      <c r="AA147" s="2">
        <v>4579.1390421455781</v>
      </c>
      <c r="AB147" s="2">
        <f t="shared" si="26"/>
        <v>60.902015985193692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7.5520942861460202E-2</v>
      </c>
      <c r="J148" s="2">
        <v>2.0496078911721498E-2</v>
      </c>
      <c r="K148" s="2">
        <v>0.14381866931014409</v>
      </c>
      <c r="L148" s="2">
        <v>0.76016430891667042</v>
      </c>
      <c r="M148" s="2">
        <v>2.6856902076205251E-3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1.4572732908671969E-2</v>
      </c>
      <c r="X148" s="2">
        <f t="shared" si="24"/>
        <v>1.8808753243762042E-4</v>
      </c>
      <c r="Y148" s="2">
        <v>7.5889322925277586E-2</v>
      </c>
      <c r="Z148" s="2">
        <f t="shared" si="25"/>
        <v>9.7948926785607245E-4</v>
      </c>
      <c r="AA148" s="2">
        <v>4526.3979679062204</v>
      </c>
      <c r="AB148" s="2">
        <f t="shared" si="26"/>
        <v>58.421370236430533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7.4299779759411738E-2</v>
      </c>
      <c r="J149" s="2">
        <v>2.0164660177323775E-2</v>
      </c>
      <c r="K149" s="2">
        <v>0.14223889642773319</v>
      </c>
      <c r="L149" s="2">
        <v>0.76329666363552751</v>
      </c>
      <c r="M149" s="2">
        <v>2.6558216957713473E-3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1.4410664385533104E-2</v>
      </c>
      <c r="X149" s="2">
        <f t="shared" si="24"/>
        <v>1.8049873939674668E-4</v>
      </c>
      <c r="Y149" s="2">
        <v>7.5029542982148145E-2</v>
      </c>
      <c r="Z149" s="2">
        <f t="shared" si="25"/>
        <v>9.3977193302672039E-4</v>
      </c>
      <c r="AA149" s="2">
        <v>4474.0878825098571</v>
      </c>
      <c r="AB149" s="2">
        <f t="shared" si="26"/>
        <v>56.03955523063928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7.309836269422805E-2</v>
      </c>
      <c r="J150" s="2">
        <v>1.9838600437589511E-2</v>
      </c>
      <c r="K150" s="2">
        <v>0.14066990131546783</v>
      </c>
      <c r="L150" s="2">
        <v>0.76639313555271082</v>
      </c>
      <c r="M150" s="2">
        <v>2.6261676728686839E-3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1.424975969362114E-2</v>
      </c>
      <c r="X150" s="2">
        <f t="shared" si="24"/>
        <v>1.7320837023439896E-4</v>
      </c>
      <c r="Y150" s="2">
        <v>7.4176391745021816E-2</v>
      </c>
      <c r="Z150" s="2">
        <f t="shared" si="25"/>
        <v>9.0162726953037025E-4</v>
      </c>
      <c r="AA150" s="2">
        <v>4422.2101696605769</v>
      </c>
      <c r="AB150" s="2">
        <f t="shared" si="26"/>
        <v>53.752753224587693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7.1916372375249907E-2</v>
      </c>
      <c r="J151" s="2">
        <v>1.9517813038323211E-2</v>
      </c>
      <c r="K151" s="2">
        <v>0.139111802103249</v>
      </c>
      <c r="L151" s="2">
        <v>0.76945401248317413</v>
      </c>
      <c r="M151" s="2">
        <v>2.5967299869306543E-3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1.4090028860404769E-2</v>
      </c>
      <c r="X151" s="2">
        <f t="shared" si="24"/>
        <v>1.6620511417885997E-4</v>
      </c>
      <c r="Y151" s="2">
        <v>7.3329906059847544E-2</v>
      </c>
      <c r="Z151" s="2">
        <f t="shared" si="25"/>
        <v>8.6499506354111987E-4</v>
      </c>
      <c r="AA151" s="2">
        <v>4370.7660252929663</v>
      </c>
      <c r="AB151" s="2">
        <f t="shared" si="26"/>
        <v>51.55728731857478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7.0753494674703488E-2</v>
      </c>
      <c r="J152" s="2">
        <v>1.9202212726515615E-2</v>
      </c>
      <c r="K152" s="2">
        <v>0.13756470922082789</v>
      </c>
      <c r="L152" s="2">
        <v>0.7724795833779492</v>
      </c>
      <c r="M152" s="2">
        <v>2.5675103508238967E-3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1.3931481180011793E-2</v>
      </c>
      <c r="X152" s="2">
        <f t="shared" si="24"/>
        <v>1.59478065332971E-4</v>
      </c>
      <c r="Y152" s="2">
        <v>7.2490119324771618E-2</v>
      </c>
      <c r="Z152" s="2">
        <f t="shared" si="25"/>
        <v>8.2981729195150849E-4</v>
      </c>
      <c r="AA152" s="2">
        <v>4319.7564638833537</v>
      </c>
      <c r="AB152" s="2">
        <f t="shared" si="26"/>
        <v>49.449616639336412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6.9609420544217204E-2</v>
      </c>
      <c r="J153" s="2">
        <v>1.8891715627686718E-2</v>
      </c>
      <c r="K153" s="2">
        <v>0.13602872563696614</v>
      </c>
      <c r="L153" s="2">
        <v>0.77547013819112609</v>
      </c>
      <c r="M153" s="2">
        <v>2.5385103465334203E-3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1.3774125236397627E-2</v>
      </c>
      <c r="X153" s="2">
        <f t="shared" si="24"/>
        <v>1.5301670956845723E-4</v>
      </c>
      <c r="Y153" s="2">
        <v>7.1657061602361669E-2</v>
      </c>
      <c r="Z153" s="2">
        <f t="shared" si="25"/>
        <v>7.9603804928125149E-4</v>
      </c>
      <c r="AA153" s="2">
        <v>4269.1823245941605</v>
      </c>
      <c r="AB153" s="2">
        <f t="shared" si="26"/>
        <v>47.426331665041772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6.848384593268847E-2</v>
      </c>
      <c r="J154" s="2">
        <v>1.8586239223595154E-2</v>
      </c>
      <c r="K154" s="2">
        <v>0.13450394709245853</v>
      </c>
      <c r="L154" s="2">
        <v>0.77842596775125406</v>
      </c>
      <c r="M154" s="2">
        <v>2.5097314293221385E-3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1.3617968925915205E-2</v>
      </c>
      <c r="X154" s="2">
        <f t="shared" si="24"/>
        <v>1.4681091175897289E-4</v>
      </c>
      <c r="Y154" s="2">
        <v>7.083075972889788E-2</v>
      </c>
      <c r="Z154" s="2">
        <f t="shared" si="25"/>
        <v>7.6360347662354376E-4</v>
      </c>
      <c r="AA154" s="2">
        <v>4219.0442772553333</v>
      </c>
      <c r="AB154" s="2">
        <f t="shared" si="26"/>
        <v>45.484149689650209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6.7376471705478599E-2</v>
      </c>
      <c r="J155" s="2">
        <v>1.8285702330307997E-2</v>
      </c>
      <c r="K155" s="2">
        <v>0.13299046232716247</v>
      </c>
      <c r="L155" s="2">
        <v>0.78134736363704715</v>
      </c>
      <c r="M155" s="2">
        <v>2.4811749317826854E-3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1.3463019479300401E-2</v>
      </c>
      <c r="X155" s="2">
        <f t="shared" si="24"/>
        <v>1.4085090334894402E-4</v>
      </c>
      <c r="Y155" s="2">
        <v>7.0011237420800676E-2</v>
      </c>
      <c r="Z155" s="2">
        <f t="shared" si="25"/>
        <v>7.3246169259866506E-4</v>
      </c>
      <c r="AA155" s="2">
        <v>4169.3428281867427</v>
      </c>
      <c r="AB155" s="2">
        <f t="shared" si="26"/>
        <v>43.619910423843514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6.6287003564914238E-2</v>
      </c>
      <c r="J156" s="2">
        <v>1.7990025076625182E-2</v>
      </c>
      <c r="K156" s="2">
        <v>0.13148835330117539</v>
      </c>
      <c r="L156" s="2">
        <v>0.78423461805728145</v>
      </c>
      <c r="M156" s="2">
        <v>2.4528420677840581E-3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1.3309283483086774E-2</v>
      </c>
      <c r="X156" s="2">
        <f t="shared" si="24"/>
        <v>1.3512727025480944E-4</v>
      </c>
      <c r="Y156" s="2">
        <v>6.9198515378263381E-2</v>
      </c>
      <c r="Z156" s="2">
        <f t="shared" si="25"/>
        <v>7.0256272628295771E-4</v>
      </c>
      <c r="AA156" s="2">
        <v>4120.0783258653673</v>
      </c>
      <c r="AB156" s="2">
        <f t="shared" si="26"/>
        <v>41.830571729701468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6.5215151972074323E-2</v>
      </c>
      <c r="J157" s="2">
        <v>1.7699128882852789E-2</v>
      </c>
      <c r="K157" s="2">
        <v>0.12999769541029754</v>
      </c>
      <c r="L157" s="2">
        <v>0.7870880237347716</v>
      </c>
      <c r="M157" s="2">
        <v>2.4247339363155729E-3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1.3156766900463128E-2</v>
      </c>
      <c r="X157" s="2">
        <f t="shared" si="24"/>
        <v>1.2963094109484199E-4</v>
      </c>
      <c r="Y157" s="2">
        <v>6.8392611386155766E-2</v>
      </c>
      <c r="Z157" s="2">
        <f t="shared" si="25"/>
        <v>6.7385845207982632E-4</v>
      </c>
      <c r="AA157" s="2">
        <v>4071.2509664409772</v>
      </c>
      <c r="AB157" s="2">
        <f t="shared" si="26"/>
        <v>40.113205486254472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6.4160632069841739E-2</v>
      </c>
      <c r="J158" s="2">
        <v>1.7412936439919587E-2</v>
      </c>
      <c r="K158" s="2">
        <v>0.12851855769591516</v>
      </c>
      <c r="L158" s="2">
        <v>0.7899078737943197</v>
      </c>
      <c r="M158" s="2">
        <v>2.3968515252305593E-3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1.3005475091587042E-2</v>
      </c>
      <c r="X158" s="2">
        <f t="shared" si="24"/>
        <v>1.2435317574335423E-4</v>
      </c>
      <c r="Y158" s="2">
        <v>6.7593540412263758E-2</v>
      </c>
      <c r="Z158" s="2">
        <f t="shared" si="25"/>
        <v>6.4630252649817217E-4</v>
      </c>
      <c r="AA158" s="2">
        <v>4022.8607991039407</v>
      </c>
      <c r="AB158" s="2">
        <f t="shared" si="26"/>
        <v>38.46499358302006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6.3123163607199148E-2</v>
      </c>
      <c r="J159" s="2">
        <v>1.7131371688831235E-2</v>
      </c>
      <c r="K159" s="2">
        <v>0.12705100304943584</v>
      </c>
      <c r="L159" s="2">
        <v>0.79269446165452995</v>
      </c>
      <c r="M159" s="2">
        <v>2.3691957148921764E-3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1.2855412833367316E-2</v>
      </c>
      <c r="X159" s="2">
        <f t="shared" si="24"/>
        <v>1.1928555420476565E-4</v>
      </c>
      <c r="Y159" s="2">
        <v>6.6801314702928993E-2</v>
      </c>
      <c r="Z159" s="2">
        <f t="shared" si="25"/>
        <v>6.1985032680266037E-4</v>
      </c>
      <c r="AA159" s="2">
        <v>3974.9077313087328</v>
      </c>
      <c r="AB159" s="2">
        <f t="shared" si="26"/>
        <v>36.883224038614749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6.2102470864749071E-2</v>
      </c>
      <c r="J160" s="2">
        <v>1.68543598004567E-2</v>
      </c>
      <c r="K160" s="2">
        <v>0.1255950884114044</v>
      </c>
      <c r="L160" s="2">
        <v>0.79544808092338604</v>
      </c>
      <c r="M160" s="2">
        <v>2.3417672817236642E-3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1.2706584338727862E-2</v>
      </c>
      <c r="X160" s="2">
        <f t="shared" si="24"/>
        <v>1.1441996580271613E-4</v>
      </c>
      <c r="Y160" s="2">
        <v>6.6015943876149813E-2</v>
      </c>
      <c r="Z160" s="2">
        <f t="shared" si="25"/>
        <v>5.9445889149934393E-4</v>
      </c>
      <c r="AA160" s="2">
        <v>3927.3915338565853</v>
      </c>
      <c r="AB160" s="2">
        <f t="shared" si="26"/>
        <v>35.365287241522914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6.1098282581438158E-2</v>
      </c>
      <c r="J161" s="2">
        <v>1.6581827155641563E-2</v>
      </c>
      <c r="K161" s="2">
        <v>0.1241508649654257</v>
      </c>
      <c r="L161" s="2">
        <v>0.79816902529749079</v>
      </c>
      <c r="M161" s="2">
        <v>2.3145669016653081E-3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1.2558993275365428E-2</v>
      </c>
      <c r="X161" s="2">
        <f t="shared" si="24"/>
        <v>1.0974859867915679E-4</v>
      </c>
      <c r="Y161" s="2">
        <v>6.5237435012204845E-2</v>
      </c>
      <c r="Z161" s="2">
        <f t="shared" si="25"/>
        <v>5.7008686261946558E-4</v>
      </c>
      <c r="AA161" s="2">
        <v>3880.3118458407021</v>
      </c>
      <c r="AB161" s="2">
        <f t="shared" si="26"/>
        <v>33.908672310102673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6.011033188246645E-2</v>
      </c>
      <c r="J162" s="2">
        <v>1.6313701325642846E-2</v>
      </c>
      <c r="K162" s="2">
        <v>0.12271837832701714</v>
      </c>
      <c r="L162" s="2">
        <v>0.80085758846486976</v>
      </c>
      <c r="M162" s="2">
        <v>2.2875951535403297E-3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1.2412642784013142E-2</v>
      </c>
      <c r="X162" s="2">
        <f t="shared" si="24"/>
        <v>1.0526392959813215E-4</v>
      </c>
      <c r="Y162" s="2">
        <v>6.4465792741858277E-2</v>
      </c>
      <c r="Z162" s="2">
        <f t="shared" si="25"/>
        <v>5.4669442976371433E-4</v>
      </c>
      <c r="AA162" s="2">
        <v>3833.668179457341</v>
      </c>
      <c r="AB162" s="2">
        <f t="shared" si="26"/>
        <v>32.5109635689142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5.9138356208362219E-2</v>
      </c>
      <c r="J163" s="2">
        <v>1.6049911052880235E-2</v>
      </c>
      <c r="K163" s="2">
        <v>0.1212976687275111</v>
      </c>
      <c r="L163" s="2">
        <v>0.80351406401124259</v>
      </c>
      <c r="M163" s="2">
        <v>2.2608525223318803E-3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1.22675354962217E-2</v>
      </c>
      <c r="X163" s="2">
        <f t="shared" si="24"/>
        <v>1.0095871404877901E-4</v>
      </c>
      <c r="Y163" s="2">
        <v>6.3701019332204789E-2</v>
      </c>
      <c r="Z163" s="2">
        <f t="shared" si="25"/>
        <v>5.2424327586878027E-4</v>
      </c>
      <c r="AA163" s="2">
        <v>3787.4599246859993</v>
      </c>
      <c r="AB163" s="2">
        <f t="shared" si="26"/>
        <v>31.169837138466228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5.8182097245203748E-2</v>
      </c>
      <c r="J164" s="2">
        <v>1.5790386231998542E-2</v>
      </c>
      <c r="K164" s="2">
        <v>0.11988877119312516</v>
      </c>
      <c r="L164" s="2">
        <v>0.80613874532966867</v>
      </c>
      <c r="M164" s="2">
        <v>2.2343394023732464E-3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1.2123673551669626E-2</v>
      </c>
      <c r="X164" s="2">
        <f t="shared" si="24"/>
        <v>9.6825976641911748E-5</v>
      </c>
      <c r="Y164" s="2">
        <v>6.294311477021082E-2</v>
      </c>
      <c r="Z164" s="2">
        <f t="shared" si="25"/>
        <v>5.0269652465776663E-4</v>
      </c>
      <c r="AA164" s="2">
        <v>3741.6863538418875</v>
      </c>
      <c r="AB164" s="2">
        <f t="shared" si="26"/>
        <v>29.883057635493739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5.724130085596936E-2</v>
      </c>
      <c r="J165" s="2">
        <v>1.5535057891236383E-2</v>
      </c>
      <c r="K165" s="2">
        <v>0.1184917157193147</v>
      </c>
      <c r="L165" s="2">
        <v>0.80873192553347562</v>
      </c>
      <c r="M165" s="2">
        <v>2.2080561004533495E-3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1.1981058615013923E-2</v>
      </c>
      <c r="X165" s="2">
        <f t="shared" si="24"/>
        <v>9.2859001794429974E-5</v>
      </c>
      <c r="Y165" s="2">
        <v>6.2192076844007668E-2</v>
      </c>
      <c r="Z165" s="2">
        <f t="shared" si="25"/>
        <v>4.8201868973581715E-4</v>
      </c>
      <c r="AA165" s="2">
        <v>3696.3466260037685</v>
      </c>
      <c r="AB165" s="2">
        <f t="shared" si="26"/>
        <v>28.648474980899696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5.6315717012997556E-2</v>
      </c>
      <c r="J166" s="2">
        <v>1.5283858174096122E-2</v>
      </c>
      <c r="K166" s="2">
        <v>0.11710652744052062</v>
      </c>
      <c r="L166" s="2">
        <v>0.81129389737238178</v>
      </c>
      <c r="M166" s="2">
        <v>2.1820028388395622E-3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1.1839691892292073E-2</v>
      </c>
      <c r="X166" s="2">
        <f t="shared" si="24"/>
        <v>8.9051324695681202E-5</v>
      </c>
      <c r="Y166" s="2">
        <v>6.1447901221990293E-2</v>
      </c>
      <c r="Z166" s="2">
        <f t="shared" si="25"/>
        <v>4.6217562529224425E-4</v>
      </c>
      <c r="AA166" s="2">
        <v>3651.4397913202065</v>
      </c>
      <c r="AB166" s="2">
        <f t="shared" si="26"/>
        <v>27.464021312520536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5.540509973153919E-2</v>
      </c>
      <c r="J167" s="2">
        <v>1.5036720321310223E-2</v>
      </c>
      <c r="K167" s="2">
        <v>0.11573322679542167</v>
      </c>
      <c r="L167" s="2">
        <v>0.81382495315172498</v>
      </c>
      <c r="M167" s="2">
        <v>2.1561797582198188E-3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1.1699574146886124E-2</v>
      </c>
      <c r="X167" s="2">
        <f t="shared" si="24"/>
        <v>8.5396722549826727E-5</v>
      </c>
      <c r="Y167" s="2">
        <v>6.0710581529775022E-2</v>
      </c>
      <c r="Z167" s="2">
        <f t="shared" si="25"/>
        <v>4.4313447837045406E-4</v>
      </c>
      <c r="AA167" s="2">
        <v>3606.9647951971588</v>
      </c>
      <c r="AB167" s="2">
        <f t="shared" si="26"/>
        <v>26.327707999904046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5.4509207004384184E-2</v>
      </c>
      <c r="J168" s="2">
        <v>1.4793578653099181E-2</v>
      </c>
      <c r="K168" s="2">
        <v>0.11437182968779892</v>
      </c>
      <c r="L168" s="2">
        <v>0.81632538465471383</v>
      </c>
      <c r="M168" s="2">
        <v>2.1305869205659579E-3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1.1560705715059376E-2</v>
      </c>
      <c r="X168" s="2">
        <f t="shared" si="24"/>
        <v>8.1889206088195434E-5</v>
      </c>
      <c r="Y168" s="2">
        <v>5.9980109425067596E-2</v>
      </c>
      <c r="Z168" s="2">
        <f t="shared" si="25"/>
        <v>4.2486364266704695E-4</v>
      </c>
      <c r="AA168" s="2">
        <v>3562.9204823698242</v>
      </c>
      <c r="AB168" s="2">
        <f t="shared" si="26"/>
        <v>25.237622758321095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5.3627800737545264E-2</v>
      </c>
      <c r="J169" s="2">
        <v>1.4554368551716355E-2</v>
      </c>
      <c r="K169" s="2">
        <v>0.1130223476431173</v>
      </c>
      <c r="L169" s="2">
        <v>0.81879548306761718</v>
      </c>
      <c r="M169" s="2">
        <v>2.1052243119201878E-3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1.1423086521075924E-2</v>
      </c>
      <c r="X169" s="2">
        <f t="shared" si="24"/>
        <v>7.8523011345568169E-5</v>
      </c>
      <c r="Y169" s="2">
        <v>5.9256474670492228E-2</v>
      </c>
      <c r="Z169" s="2">
        <f t="shared" si="25"/>
        <v>4.0733271382165586E-4</v>
      </c>
      <c r="AA169" s="2">
        <v>3519.3056008615531</v>
      </c>
      <c r="AB169" s="2">
        <f t="shared" si="26"/>
        <v>24.191926859269262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5.2760646686981667E-2</v>
      </c>
      <c r="J170" s="2">
        <v>1.4319026444275049E-2</v>
      </c>
      <c r="K170" s="2">
        <v>0.11168478796092664</v>
      </c>
      <c r="L170" s="2">
        <v>0.82123553890781276</v>
      </c>
      <c r="M170" s="2">
        <v>2.0800918451065234E-3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1.1286716091913106E-2</v>
      </c>
      <c r="X170" s="2">
        <f t="shared" si="24"/>
        <v>7.529259169430775E-5</v>
      </c>
      <c r="Y170" s="2">
        <v>5.8539665204431046E-2</v>
      </c>
      <c r="Z170" s="2">
        <f t="shared" si="25"/>
        <v>3.905124461593159E-4</v>
      </c>
      <c r="AA170" s="2">
        <v>3476.1188058325852</v>
      </c>
      <c r="AB170" s="2">
        <f t="shared" si="26"/>
        <v>23.18885243476473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5.1907514396346076E-2</v>
      </c>
      <c r="J171" s="2">
        <v>1.4087489785853268E-2</v>
      </c>
      <c r="K171" s="2">
        <v>0.11035915386318258</v>
      </c>
      <c r="L171" s="2">
        <v>0.82364584195461421</v>
      </c>
      <c r="M171" s="2">
        <v>2.0551893623689992E-3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1.1151593571576602E-2</v>
      </c>
      <c r="X171" s="2">
        <f t="shared" si="24"/>
        <v>7.219261013024097E-5</v>
      </c>
      <c r="Y171" s="2">
        <v>5.782966720992206E-2</v>
      </c>
      <c r="Z171" s="2">
        <f t="shared" si="25"/>
        <v>3.743747108474689E-4</v>
      </c>
      <c r="AA171" s="2">
        <v>3433.3586633213104</v>
      </c>
      <c r="AB171" s="2">
        <f t="shared" si="26"/>
        <v>22.22669987276069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5.1068177135738135E-2</v>
      </c>
      <c r="J172" s="2">
        <v>1.3859697042871672E-2</v>
      </c>
      <c r="K172" s="2">
        <v>0.10904544463858531</v>
      </c>
      <c r="L172" s="2">
        <v>0.82602668118280098</v>
      </c>
      <c r="M172" s="2">
        <v>2.03051663793843E-3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1.1017717735027863E-2</v>
      </c>
      <c r="X172" s="2">
        <f t="shared" si="24"/>
        <v>6.9217931804200773E-5</v>
      </c>
      <c r="Y172" s="2">
        <v>5.712646518166295E-2</v>
      </c>
      <c r="Z172" s="2">
        <f t="shared" si="25"/>
        <v>3.588924554300534E-4</v>
      </c>
      <c r="AA172" s="2">
        <v>3391.0236538806835</v>
      </c>
      <c r="AB172" s="2">
        <f t="shared" si="26"/>
        <v>21.303835301073022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5.0242411841448321E-2</v>
      </c>
      <c r="J173" s="2">
        <v>1.3635587676740306E-2</v>
      </c>
      <c r="K173" s="2">
        <v>0.1077436557830318</v>
      </c>
      <c r="L173" s="2">
        <v>0.82837834469877569</v>
      </c>
      <c r="M173" s="2">
        <v>2.0060733805294349E-3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1.0885087001733127E-2</v>
      </c>
      <c r="X173" s="2">
        <f t="shared" si="24"/>
        <v>6.6363616793155356E-5</v>
      </c>
      <c r="Y173" s="2">
        <v>5.6430041991166621E-2</v>
      </c>
      <c r="Z173" s="2">
        <f t="shared" si="25"/>
        <v>3.4403966470154834E-4</v>
      </c>
      <c r="AA173" s="2">
        <v>3349.1121761123723</v>
      </c>
      <c r="AB173" s="2">
        <f t="shared" si="26"/>
        <v>20.418688157239711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4.9429999056676145E-2</v>
      </c>
      <c r="J174" s="2">
        <v>1.3415102127769763E-2</v>
      </c>
      <c r="K174" s="2">
        <v>0.10645377913627511</v>
      </c>
      <c r="L174" s="2">
        <v>0.83070111967927507</v>
      </c>
      <c r="M174" s="2">
        <v>1.9818592357694243E-3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1.0753699448843254E-2</v>
      </c>
      <c r="X174" s="2">
        <f t="shared" si="24"/>
        <v>6.3624913104880375E-5</v>
      </c>
      <c r="Y174" s="2">
        <v>5.5740378950113662E-2</v>
      </c>
      <c r="Z174" s="2">
        <f t="shared" si="25"/>
        <v>3.2979132288429072E-4</v>
      </c>
      <c r="AA174" s="2">
        <v>3307.6225501011418</v>
      </c>
      <c r="AB174" s="2">
        <f t="shared" si="26"/>
        <v>19.569748841787202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4.8630722873206945E-2</v>
      </c>
      <c r="J175" s="2">
        <v>1.3198181799342505E-2</v>
      </c>
      <c r="K175" s="2">
        <v>0.1051758030148825</v>
      </c>
      <c r="L175" s="2">
        <v>0.8329952923125642</v>
      </c>
      <c r="M175" s="2">
        <v>1.9578737885611822E-3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1.0623552824013265E-2</v>
      </c>
      <c r="X175" s="2">
        <f t="shared" si="24"/>
        <v>6.0997249910167775E-5</v>
      </c>
      <c r="Y175" s="2">
        <v>5.5057455871945653E-2</v>
      </c>
      <c r="Z175" s="2">
        <f t="shared" si="25"/>
        <v>3.1612337707287045E-4</v>
      </c>
      <c r="AA175" s="2">
        <v>3266.553020751946</v>
      </c>
      <c r="AB175" s="2">
        <f t="shared" si="26"/>
        <v>18.755566452424233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4.7844370874031761E-2</v>
      </c>
      <c r="J176" s="2">
        <v>1.2984769042340109E-2</v>
      </c>
      <c r="K176" s="2">
        <v>0.10390971234158125</v>
      </c>
      <c r="L176" s="2">
        <v>0.83526114774204296</v>
      </c>
      <c r="M176" s="2">
        <v>1.9341165653806724E-3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1.0494644557870384E-2</v>
      </c>
      <c r="X176" s="2">
        <f t="shared" si="24"/>
        <v>5.8476230996616848E-5</v>
      </c>
      <c r="Y176" s="2">
        <v>5.4381251131742282E-2</v>
      </c>
      <c r="Z176" s="2">
        <f t="shared" si="25"/>
        <v>3.0301270190994381E-4</v>
      </c>
      <c r="AA176" s="2">
        <v>3225.9017610321202</v>
      </c>
      <c r="AB176" s="2">
        <f t="shared" si="26"/>
        <v>17.974746596733397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4.7070734076894986E-2</v>
      </c>
      <c r="J177" s="2">
        <v>1.2774807139822354E-2</v>
      </c>
      <c r="K177" s="2">
        <v>0.10265548877108011</v>
      </c>
      <c r="L177" s="2">
        <v>0.83749897001219864</v>
      </c>
      <c r="M177" s="2">
        <v>1.9105870365116249E-3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1.036697177613905E-2</v>
      </c>
      <c r="X177" s="2">
        <f t="shared" si="24"/>
        <v>5.6057628438108053E-5</v>
      </c>
      <c r="Y177" s="2">
        <v>5.3711741724424403E-2</v>
      </c>
      <c r="Z177" s="2">
        <f t="shared" si="25"/>
        <v>2.9043706545835428E-4</v>
      </c>
      <c r="AA177" s="2">
        <v>3185.6668751210132</v>
      </c>
      <c r="AB177" s="2">
        <f t="shared" si="26"/>
        <v>17.225949280980011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4.6309606878754919E-2</v>
      </c>
      <c r="J178" s="2">
        <v>1.2568240291954021E-2</v>
      </c>
      <c r="K178" s="2">
        <v>0.1014131108124512</v>
      </c>
      <c r="L178" s="2">
        <v>0.83970904201683594</v>
      </c>
      <c r="M178" s="2">
        <v>1.8872846182184542E-3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1.0240531311431324E-2</v>
      </c>
      <c r="X178" s="2">
        <f t="shared" si="24"/>
        <v>5.3737376474128948E-5</v>
      </c>
      <c r="Y178" s="2">
        <v>5.3048903321323934E-2</v>
      </c>
      <c r="Z178" s="2">
        <f t="shared" si="25"/>
        <v>2.7837509623504183E-4</v>
      </c>
      <c r="AA178" s="2">
        <v>3145.8464014693618</v>
      </c>
      <c r="AB178" s="2">
        <f t="shared" si="26"/>
        <v>16.507886872709026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4.5560787001142342E-2</v>
      </c>
      <c r="J179" s="2">
        <v>1.2365013601175439E-2</v>
      </c>
      <c r="K179" s="2">
        <v>0.10018255394815626</v>
      </c>
      <c r="L179" s="2">
        <v>0.841891645449522</v>
      </c>
      <c r="M179" s="2">
        <v>1.8642086748590048E-3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1.0115319714710779E-2</v>
      </c>
      <c r="X179" s="2">
        <f t="shared" si="24"/>
        <v>5.1511565593190415E-5</v>
      </c>
      <c r="Y179" s="2">
        <v>5.2392710325160768E-2</v>
      </c>
      <c r="Z179" s="2">
        <f t="shared" si="25"/>
        <v>2.6680625137281776E-4</v>
      </c>
      <c r="AA179" s="2">
        <v>3106.438315770642</v>
      </c>
      <c r="AB179" s="2">
        <f t="shared" si="26"/>
        <v>15.819322134851044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4.4824075436402634E-2</v>
      </c>
      <c r="J180" s="2">
        <v>1.2165073057612809E-2</v>
      </c>
      <c r="K180" s="2">
        <v>9.8963790749798414E-2</v>
      </c>
      <c r="L180" s="2">
        <v>0.84404706075618219</v>
      </c>
      <c r="M180" s="2">
        <v>1.8413585209385954E-3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9.9913332664378803E-3</v>
      </c>
      <c r="X180" s="2">
        <f t="shared" si="24"/>
        <v>4.9376436814652567E-5</v>
      </c>
      <c r="Y180" s="2">
        <v>5.174313592346598E-2</v>
      </c>
      <c r="Z180" s="2">
        <f t="shared" si="25"/>
        <v>2.5571078587671513E-4</v>
      </c>
      <c r="AA180" s="2">
        <v>3067.4405338465785</v>
      </c>
      <c r="AB180" s="2">
        <f t="shared" si="26"/>
        <v>15.159066329110463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4.409927639480718E-2</v>
      </c>
      <c r="J181" s="2">
        <v>1.1968365524724448E-2</v>
      </c>
      <c r="K181" s="2">
        <v>9.7756790990679424E-2</v>
      </c>
      <c r="L181" s="2">
        <v>0.84617556708978503</v>
      </c>
      <c r="M181" s="2">
        <v>1.8187334231067956E-3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9.8685679874046337E-3</v>
      </c>
      <c r="X181" s="2">
        <f t="shared" si="24"/>
        <v>4.7328376163362786E-5</v>
      </c>
      <c r="Y181" s="2">
        <v>5.1100152140489428E-2</v>
      </c>
      <c r="Z181" s="2">
        <f t="shared" si="25"/>
        <v>2.4506972294226421E-4</v>
      </c>
      <c r="AA181" s="2">
        <v>3028.8509144489535</v>
      </c>
      <c r="AB181" s="2">
        <f t="shared" si="26"/>
        <v>14.525977386460267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4.3386197252519923E-2</v>
      </c>
      <c r="J182" s="2">
        <v>1.1774838725179142E-2</v>
      </c>
      <c r="K182" s="2">
        <v>9.6561521755239979E-2</v>
      </c>
      <c r="L182" s="2">
        <v>0.84827744226705704</v>
      </c>
      <c r="M182" s="2">
        <v>1.79633260209834E-3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9.747019649266107E-3</v>
      </c>
      <c r="X182" s="2">
        <f t="shared" si="24"/>
        <v>4.5363909331595664E-5</v>
      </c>
      <c r="Y182" s="2">
        <v>5.0463729887629288E-2</v>
      </c>
      <c r="Z182" s="2">
        <f t="shared" si="25"/>
        <v>2.3486482530369322E-4</v>
      </c>
      <c r="AA182" s="2">
        <v>2990.6672619798046</v>
      </c>
      <c r="AB182" s="2">
        <f t="shared" si="26"/>
        <v>13.918958142619353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4.2684648500405348E-2</v>
      </c>
      <c r="J183" s="2">
        <v>1.1584441226962816E-2</v>
      </c>
      <c r="K183" s="2">
        <v>9.5377947545459432E-2</v>
      </c>
      <c r="L183" s="2">
        <v>0.85035296272716854</v>
      </c>
      <c r="M183" s="2">
        <v>1.7741552346195466E-3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9.6266837847762635E-3</v>
      </c>
      <c r="X183" s="2">
        <f t="shared" si="24"/>
        <v>4.3479696522878885E-5</v>
      </c>
      <c r="Y183" s="2">
        <v>4.9833839012420098E-2</v>
      </c>
      <c r="Z183" s="2">
        <f t="shared" si="25"/>
        <v>2.2507856758072442E-4</v>
      </c>
      <c r="AA183" s="2">
        <v>2952.8873291320424</v>
      </c>
      <c r="AB183" s="2">
        <f t="shared" si="26"/>
        <v>13.336954636440211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4.1994443693664202E-2</v>
      </c>
      <c r="J184" s="2">
        <v>1.1397122429709887E-2</v>
      </c>
      <c r="K184" s="2">
        <v>9.4206030384288986E-2</v>
      </c>
      <c r="L184" s="2">
        <v>0.85240240349233309</v>
      </c>
      <c r="M184" s="2">
        <v>1.752200455181579E-3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9.5075556977353651E-3</v>
      </c>
      <c r="X184" s="2">
        <f t="shared" si="24"/>
        <v>4.1672527472383483E-5</v>
      </c>
      <c r="Y184" s="2">
        <v>4.9210448346114898E-2</v>
      </c>
      <c r="Z184" s="2">
        <f t="shared" si="25"/>
        <v>2.1569410959330483E-4</v>
      </c>
      <c r="AA184" s="2">
        <v>2915.5088194524878</v>
      </c>
      <c r="AB184" s="2">
        <f t="shared" si="26"/>
        <v>12.778954469185997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4.1315399402283612E-2</v>
      </c>
      <c r="J185" s="2">
        <v>1.1212832551255613E-2</v>
      </c>
      <c r="K185" s="2">
        <v>9.3045729916191255E-2</v>
      </c>
      <c r="L185" s="2">
        <v>0.85442603813026574</v>
      </c>
      <c r="M185" s="2">
        <v>1.7304673578818638E-3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9.3896304726560631E-3</v>
      </c>
      <c r="X185" s="2">
        <f t="shared" si="24"/>
        <v>3.9939316638657356E-5</v>
      </c>
      <c r="Y185" s="2">
        <v>4.8593525749896428E-2</v>
      </c>
      <c r="Z185" s="2">
        <f t="shared" si="25"/>
        <v>2.0669527061429368E-4</v>
      </c>
      <c r="AA185" s="2">
        <v>2878.5293898292675</v>
      </c>
      <c r="AB185" s="2">
        <f t="shared" si="26"/>
        <v>12.243985222727458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4.0647335162288398E-2</v>
      </c>
      <c r="J186" s="2">
        <v>1.1031522614405912E-2</v>
      </c>
      <c r="K186" s="2">
        <v>9.1897003504856953E-2</v>
      </c>
      <c r="L186" s="2">
        <v>0.85642413871844492</v>
      </c>
      <c r="M186" s="2">
        <v>1.7089549981349362E-3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9.2729029841550747E-3</v>
      </c>
      <c r="X186" s="2">
        <f t="shared" si="24"/>
        <v>3.8277098561580372E-5</v>
      </c>
      <c r="Y186" s="2">
        <v>4.7983038159751502E-2</v>
      </c>
      <c r="Z186" s="2">
        <f t="shared" si="25"/>
        <v>1.9806650453080651E-4</v>
      </c>
      <c r="AA186" s="2">
        <v>2841.9466529054721</v>
      </c>
      <c r="AB186" s="2">
        <f t="shared" si="26"/>
        <v>11.731112934740588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3.9990073427780659E-2</v>
      </c>
      <c r="J187" s="2">
        <v>1.0853144433921089E-2</v>
      </c>
      <c r="K187" s="2">
        <v>9.0759806328168213E-2</v>
      </c>
      <c r="L187" s="2">
        <v>0.85839697581012619</v>
      </c>
      <c r="M187" s="2">
        <v>1.6876623943539652E-3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9.1573679060772562E-3</v>
      </c>
      <c r="X187" s="2">
        <f t="shared" si="24"/>
        <v>3.668302338152444E-5</v>
      </c>
      <c r="Y187" s="2">
        <v>4.7378951630041716E-2</v>
      </c>
      <c r="Z187" s="2">
        <f t="shared" si="25"/>
        <v>1.8979287588560416E-4</v>
      </c>
      <c r="AA187" s="2">
        <v>2805.7581794209295</v>
      </c>
      <c r="AB187" s="2">
        <f t="shared" si="26"/>
        <v>11.239440629036695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3.9343439523754874E-2</v>
      </c>
      <c r="J188" s="2">
        <v>1.0677650603710044E-2</v>
      </c>
      <c r="K188" s="2">
        <v>8.9634091470476213E-2</v>
      </c>
      <c r="L188" s="2">
        <v>0.86034481840205501</v>
      </c>
      <c r="M188" s="2">
        <v>1.6665885295841787E-3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9.0430197203586731E-3</v>
      </c>
      <c r="X188" s="2">
        <f t="shared" si="24"/>
        <v>3.5154352514805814E-5</v>
      </c>
      <c r="Y188" s="2">
        <v>4.678123137580318E-2</v>
      </c>
      <c r="Z188" s="2">
        <f t="shared" si="25"/>
        <v>1.8186003677059888E-4</v>
      </c>
      <c r="AA188" s="2">
        <v>2769.9615004839143</v>
      </c>
      <c r="AB188" s="2">
        <f t="shared" si="26"/>
        <v>10.768106899206202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3.8707261599675975E-2</v>
      </c>
      <c r="J189" s="2">
        <v>1.050499448423156E-2</v>
      </c>
      <c r="K189" s="2">
        <v>8.8519810012259309E-2</v>
      </c>
      <c r="L189" s="2">
        <v>0.86226793390382928</v>
      </c>
      <c r="M189" s="2">
        <v>1.6457323530893807E-3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8.9298527256351477E-3</v>
      </c>
      <c r="X189" s="2">
        <f t="shared" si="24"/>
        <v>3.3688454480623749E-5</v>
      </c>
      <c r="Y189" s="2">
        <v>4.6189841813806899E-2</v>
      </c>
      <c r="Z189" s="2">
        <f t="shared" si="25"/>
        <v>1.7425420454523431E-4</v>
      </c>
      <c r="AA189" s="2">
        <v>2734.554109774549</v>
      </c>
      <c r="AB189" s="2">
        <f t="shared" si="26"/>
        <v>10.316284543806978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3.8081370583808075E-2</v>
      </c>
      <c r="J190" s="2">
        <v>1.033513019009928E-2</v>
      </c>
      <c r="K190" s="2">
        <v>8.7416911117226409E-2</v>
      </c>
      <c r="L190" s="2">
        <v>0.86416658810886238</v>
      </c>
      <c r="M190" s="2">
        <v>1.6250927818927206E-3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8.817861045602577E-3</v>
      </c>
      <c r="X190" s="2">
        <f t="shared" si="24"/>
        <v>3.2282800874785503E-5</v>
      </c>
      <c r="Y190" s="2">
        <v>4.5604746602410956E-2</v>
      </c>
      <c r="Z190" s="2">
        <f t="shared" si="25"/>
        <v>1.6696214035317406E-4</v>
      </c>
      <c r="AA190" s="2">
        <v>2699.5334656816431</v>
      </c>
      <c r="AB190" s="2">
        <f t="shared" si="26"/>
        <v>9.8831792513764558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3.746560013828161E-2</v>
      </c>
      <c r="J191" s="2">
        <v>1.0168012577887145E-2</v>
      </c>
      <c r="K191" s="2">
        <v>8.6325342116928688E-2</v>
      </c>
      <c r="L191" s="2">
        <v>0.86604104516689873</v>
      </c>
      <c r="M191" s="2">
        <v>1.6046687022728584E-3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8.7070386371352216E-3</v>
      </c>
      <c r="X191" s="2">
        <f t="shared" si="24"/>
        <v>3.0934962485626436E-5</v>
      </c>
      <c r="Y191" s="2">
        <v>4.5025908680234691E-2</v>
      </c>
      <c r="Z191" s="2">
        <f t="shared" si="25"/>
        <v>1.5997112841141401E-4</v>
      </c>
      <c r="AA191" s="2">
        <v>2664.896993374648</v>
      </c>
      <c r="AB191" s="2">
        <f t="shared" si="26"/>
        <v>9.4680283335950843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3.6859786614887174E-2</v>
      </c>
      <c r="J192" s="2">
        <v>1.0003597234131991E-2</v>
      </c>
      <c r="K192" s="2">
        <v>8.5245048592941547E-2</v>
      </c>
      <c r="L192" s="2">
        <v>0.86789156755803543</v>
      </c>
      <c r="M192" s="2">
        <v>1.5844589712166331E-3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8.5973792981679786E-3</v>
      </c>
      <c r="X192" s="2">
        <f t="shared" si="24"/>
        <v>2.9642605547641241E-5</v>
      </c>
      <c r="Y192" s="2">
        <v>4.4453290303684646E-2</v>
      </c>
      <c r="Z192" s="2">
        <f t="shared" si="25"/>
        <v>1.5326895604660611E-4</v>
      </c>
      <c r="AA192" s="2">
        <v>2630.6420868123814</v>
      </c>
      <c r="AB192" s="2">
        <f t="shared" si="26"/>
        <v>9.070099504975877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3.6263769011584054E-2</v>
      </c>
      <c r="J193" s="2">
        <v>9.8418404635301493E-3</v>
      </c>
      <c r="K193" s="2">
        <v>8.4175974456676891E-2</v>
      </c>
      <c r="L193" s="2">
        <v>0.86971841606820499</v>
      </c>
      <c r="M193" s="2">
        <v>1.5644624178293215E-3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8.4888766753485456E-3</v>
      </c>
      <c r="X193" s="2">
        <f t="shared" si="24"/>
        <v>2.8403488128449806E-5</v>
      </c>
      <c r="Y193" s="2">
        <v>4.3886853083361009E-2</v>
      </c>
      <c r="Z193" s="2">
        <f t="shared" si="25"/>
        <v>1.4684389445404253E-4</v>
      </c>
      <c r="AA193" s="2">
        <v>2596.7661106901337</v>
      </c>
      <c r="AB193" s="2">
        <f t="shared" si="26"/>
        <v>8.6886897075012097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3.5677388929712041E-2</v>
      </c>
      <c r="J194" s="2">
        <v>9.682699277324916E-3</v>
      </c>
      <c r="K194" s="2">
        <v>8.3118062026884862E-2</v>
      </c>
      <c r="L194" s="2">
        <v>0.87152184976607427</v>
      </c>
      <c r="M194" s="2">
        <v>1.544677844703544E-3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8.3815242714651936E-3</v>
      </c>
      <c r="X194" s="2">
        <f t="shared" si="24"/>
        <v>2.7215456644829208E-5</v>
      </c>
      <c r="Y194" s="2">
        <v>4.3326558019372984E-2</v>
      </c>
      <c r="Z194" s="2">
        <f t="shared" si="25"/>
        <v>1.406846801554143E-4</v>
      </c>
      <c r="AA194" s="2">
        <v>2563.2664023267239</v>
      </c>
      <c r="AB194" s="2">
        <f t="shared" si="26"/>
        <v>8.3231239786740261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3.5100490531895165E-2</v>
      </c>
      <c r="J195" s="2">
        <v>9.5261313818817764E-3</v>
      </c>
      <c r="K195" s="2">
        <v>8.2071252104902487E-2</v>
      </c>
      <c r="L195" s="2">
        <v>0.87330212598131662</v>
      </c>
      <c r="M195" s="2">
        <v>1.5251040292478622E-3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8.2753154526558157E-3</v>
      </c>
      <c r="X195" s="2">
        <f t="shared" ref="X195:X258" si="35">W195*Q195</f>
        <v>2.6076442503650254E-5</v>
      </c>
      <c r="Y195" s="2">
        <v>4.2772365535590579E-2</v>
      </c>
      <c r="Z195" s="2">
        <f t="shared" ref="Z195:Z258" si="36">Y195*Q195</f>
        <v>1.3478049713210478E-4</v>
      </c>
      <c r="AA195" s="2">
        <v>2530.1402734930502</v>
      </c>
      <c r="AB195" s="2">
        <f t="shared" ref="AB195:AB258" si="37">AA195*S195</f>
        <v>7.9727543614953413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3.4532920500626056E-2</v>
      </c>
      <c r="J196" s="2">
        <v>9.3720951674483837E-3</v>
      </c>
      <c r="K196" s="2">
        <v>8.1035484047705442E-2</v>
      </c>
      <c r="L196" s="2">
        <v>0.8750595002842162</v>
      </c>
      <c r="M196" s="2">
        <v>1.5057397249760682E-3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8.1702434554037102E-3</v>
      </c>
      <c r="X196" s="2">
        <f t="shared" si="35"/>
        <v>2.498445886366372E-5</v>
      </c>
      <c r="Y196" s="2">
        <v>4.222423551285974E-2</v>
      </c>
      <c r="Z196" s="2">
        <f t="shared" si="36"/>
        <v>1.2912095961142514E-4</v>
      </c>
      <c r="AA196" s="2">
        <v>2497.3850121836272</v>
      </c>
      <c r="AB196" s="2">
        <f t="shared" si="37"/>
        <v>7.6369588549242362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3.3974527997520036E-2</v>
      </c>
      <c r="J197" s="2">
        <v>9.2205496970962763E-3</v>
      </c>
      <c r="K197" s="2">
        <v>8.0010695838818022E-2</v>
      </c>
      <c r="L197" s="2">
        <v>0.87679422646656169</v>
      </c>
      <c r="M197" s="2">
        <v>1.486583662758164E-3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8.0663013933254691E-3</v>
      </c>
      <c r="X197" s="2">
        <f t="shared" si="35"/>
        <v>2.3937597514186381E-5</v>
      </c>
      <c r="Y197" s="2">
        <v>4.1682127321207303E-2</v>
      </c>
      <c r="Z197" s="2">
        <f t="shared" si="36"/>
        <v>1.2369609548382925E-4</v>
      </c>
      <c r="AA197" s="2">
        <v>2464.9978843325812</v>
      </c>
      <c r="AB197" s="2">
        <f t="shared" si="37"/>
        <v>7.3151404034195169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3.3425164623228053E-2</v>
      </c>
      <c r="J198" s="2">
        <v>9.0714546958414102E-3</v>
      </c>
      <c r="K198" s="2">
        <v>7.8996824157134715E-2</v>
      </c>
      <c r="L198" s="2">
        <v>0.87850655652379184</v>
      </c>
      <c r="M198" s="2">
        <v>1.4676345520339916E-3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7.9634822637562122E-3</v>
      </c>
      <c r="X198" s="2">
        <f t="shared" si="35"/>
        <v>2.2934025866842171E-5</v>
      </c>
      <c r="Y198" s="2">
        <v>4.1145999851061259E-2</v>
      </c>
      <c r="Z198" s="2">
        <f t="shared" si="36"/>
        <v>1.1849633032977029E-4</v>
      </c>
      <c r="AA198" s="2">
        <v>2432.9761354755319</v>
      </c>
      <c r="AB198" s="2">
        <f t="shared" si="37"/>
        <v>7.0067259242047717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3.2884684377997804E-2</v>
      </c>
      <c r="J199" s="2">
        <v>8.9247705399406116E-3</v>
      </c>
      <c r="K199" s="2">
        <v>7.799380444370603E-2</v>
      </c>
      <c r="L199" s="2">
        <v>0.88019674063835152</v>
      </c>
      <c r="M199" s="2">
        <v>1.4488910819904566E-3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7.8617789541372933E-3</v>
      </c>
      <c r="X199" s="2">
        <f t="shared" si="35"/>
        <v>2.1971984056617466E-5</v>
      </c>
      <c r="Y199" s="2">
        <v>4.0615811543511571E-2</v>
      </c>
      <c r="Z199" s="2">
        <f t="shared" si="36"/>
        <v>1.1351247203547759E-4</v>
      </c>
      <c r="AA199" s="2">
        <v>2401.3169923587548</v>
      </c>
      <c r="AB199" s="2">
        <f t="shared" si="37"/>
        <v>6.7111653709400088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3.2352943622872603E-2</v>
      </c>
      <c r="J200" s="2">
        <v>8.7804582463610996E-3</v>
      </c>
      <c r="K200" s="2">
        <v>7.7001570966539687E-2</v>
      </c>
      <c r="L200" s="2">
        <v>0.88186502716422255</v>
      </c>
      <c r="M200" s="2">
        <v>1.4303519227032678E-3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7.7611842482114409E-3</v>
      </c>
      <c r="X200" s="2">
        <f t="shared" si="35"/>
        <v>2.1049782148590833E-5</v>
      </c>
      <c r="Y200" s="2">
        <v>4.009152041963613E-2</v>
      </c>
      <c r="Z200" s="2">
        <f t="shared" si="36"/>
        <v>1.0873569597753097E-4</v>
      </c>
      <c r="AA200" s="2">
        <v>2370.0176644969952</v>
      </c>
      <c r="AB200" s="2">
        <f t="shared" si="37"/>
        <v>6.4279308325234679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3.1829801041517627E-2</v>
      </c>
      <c r="J201" s="2">
        <v>8.638479462420294E-3</v>
      </c>
      <c r="K201" s="2">
        <v>7.6020056883467149E-2</v>
      </c>
      <c r="L201" s="2">
        <v>0.88351166261259084</v>
      </c>
      <c r="M201" s="2">
        <v>1.4120157262440926E-3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7.6616908320302655E-3</v>
      </c>
      <c r="X201" s="2">
        <f t="shared" si="35"/>
        <v>2.0165797446799659E-5</v>
      </c>
      <c r="Y201" s="2">
        <v>3.9573084108915552E-2</v>
      </c>
      <c r="Z201" s="2">
        <f t="shared" si="36"/>
        <v>1.0415753075670502E-4</v>
      </c>
      <c r="AA201" s="2">
        <v>2339.0753456812604</v>
      </c>
      <c r="AB201" s="2">
        <f t="shared" si="37"/>
        <v>6.1565156657870288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3.1315117602663464E-2</v>
      </c>
      <c r="J202" s="2">
        <v>8.4987964555931321E-3</v>
      </c>
      <c r="K202" s="2">
        <v>7.5049194303124303E-2</v>
      </c>
      <c r="L202" s="2">
        <v>0.88513689163861498</v>
      </c>
      <c r="M202" s="2">
        <v>1.393881127754006E-3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7.5632912997788604E-3</v>
      </c>
      <c r="X202" s="2">
        <f t="shared" si="35"/>
        <v>1.9318471901804556E-5</v>
      </c>
      <c r="Y202" s="2">
        <v>3.9060459876760378E-2</v>
      </c>
      <c r="Z202" s="2">
        <f t="shared" si="36"/>
        <v>9.9769844462135499E-5</v>
      </c>
      <c r="AA202" s="2">
        <v>2308.4872154378904</v>
      </c>
      <c r="AB202" s="2">
        <f t="shared" si="37"/>
        <v>5.8964336608872729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3.0808756523156924E-2</v>
      </c>
      <c r="J203" s="2">
        <v>8.3613721034842166E-3</v>
      </c>
      <c r="K203" s="2">
        <v>7.4088914344094162E-2</v>
      </c>
      <c r="L203" s="2">
        <v>0.88674095702926059</v>
      </c>
      <c r="M203" s="2">
        <v>1.3759467464840875E-3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7.4659781594221533E-3</v>
      </c>
      <c r="X203" s="2">
        <f t="shared" si="35"/>
        <v>1.8506309613611156E-5</v>
      </c>
      <c r="Y203" s="2">
        <v>3.8553604651173606E-2</v>
      </c>
      <c r="Z203" s="2">
        <f t="shared" si="36"/>
        <v>9.5564831447430824E-5</v>
      </c>
      <c r="AA203" s="2">
        <v>2278.250440440182</v>
      </c>
      <c r="AB203" s="2">
        <f t="shared" si="37"/>
        <v>5.6472182382321909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3.0310583231609296E-2</v>
      </c>
      <c r="J204" s="2">
        <v>8.2261698839621016E-3</v>
      </c>
      <c r="K204" s="2">
        <v>7.3139147192257989E-2</v>
      </c>
      <c r="L204" s="2">
        <v>0.88832409969216652</v>
      </c>
      <c r="M204" s="2">
        <v>1.3582111868040119E-3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7.3697438381775818E-3</v>
      </c>
      <c r="X204" s="2">
        <f t="shared" si="35"/>
        <v>1.7727874426704423E-5</v>
      </c>
      <c r="Y204" s="2">
        <v>3.8052475048570469E-2</v>
      </c>
      <c r="Z204" s="2">
        <f t="shared" si="36"/>
        <v>9.1534999600905475E-5</v>
      </c>
      <c r="AA204" s="2">
        <v>2248.3621758737982</v>
      </c>
      <c r="AB204" s="2">
        <f t="shared" si="37"/>
        <v>5.4084216758202848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2.9820465332632443E-2</v>
      </c>
      <c r="J205" s="2">
        <v>8.0931538654531072E-3</v>
      </c>
      <c r="K205" s="2">
        <v>7.2199822156400487E-2</v>
      </c>
      <c r="L205" s="2">
        <v>0.88988655864550992</v>
      </c>
      <c r="M205" s="2">
        <v>1.3406730391794463E-3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7.2745806878185193E-3</v>
      </c>
      <c r="X205" s="2">
        <f t="shared" si="35"/>
        <v>1.6981787614045857E-5</v>
      </c>
      <c r="Y205" s="2">
        <v>3.7557027398777726E-2</v>
      </c>
      <c r="Z205" s="2">
        <f t="shared" si="36"/>
        <v>8.7673158092662766E-5</v>
      </c>
      <c r="AA205" s="2">
        <v>2218.8195667571813</v>
      </c>
      <c r="AB205" s="2">
        <f t="shared" si="37"/>
        <v>5.1796143659049756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2.9338272571653164E-2</v>
      </c>
      <c r="J206" s="2">
        <v>7.9622886973920795E-3</v>
      </c>
      <c r="K206" s="2">
        <v>7.1270867722113398E-2</v>
      </c>
      <c r="L206" s="2">
        <v>0.89142857100883732</v>
      </c>
      <c r="M206" s="2">
        <v>1.3233308811190507E-3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7.180480989812759E-3</v>
      </c>
      <c r="X206" s="2">
        <f t="shared" si="35"/>
        <v>1.6266725646976592E-5</v>
      </c>
      <c r="Y206" s="2">
        <v>3.7067217769233288E-2</v>
      </c>
      <c r="Z206" s="2">
        <f t="shared" si="36"/>
        <v>8.3972405581784928E-5</v>
      </c>
      <c r="AA206" s="2">
        <v>2189.6197492181468</v>
      </c>
      <c r="AB206" s="2">
        <f t="shared" si="37"/>
        <v>4.9603840999322895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2.8863876800296524E-2</v>
      </c>
      <c r="J207" s="2">
        <v>7.8335396008275739E-3</v>
      </c>
      <c r="K207" s="2">
        <v>7.0352211604040968E-2</v>
      </c>
      <c r="L207" s="2">
        <v>0.89295037199483085</v>
      </c>
      <c r="M207" s="2">
        <v>1.3061832780918712E-3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7.0874369603003539E-3</v>
      </c>
      <c r="X207" s="2">
        <f t="shared" si="35"/>
        <v>1.5581418048060347E-5</v>
      </c>
      <c r="Y207" s="2">
        <v>3.6583001988407166E-2</v>
      </c>
      <c r="Z207" s="2">
        <f t="shared" si="36"/>
        <v>8.0426118867410508E-5</v>
      </c>
      <c r="AA207" s="2">
        <v>2160.7598517278088</v>
      </c>
      <c r="AB207" s="2">
        <f t="shared" si="37"/>
        <v>4.7503353807338975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2.8397151942328919E-2</v>
      </c>
      <c r="J208" s="2">
        <v>7.7068723591789297E-3</v>
      </c>
      <c r="K208" s="2">
        <v>6.9443780796509688E-2</v>
      </c>
      <c r="L208" s="2">
        <v>0.89445219490197836</v>
      </c>
      <c r="M208" s="2">
        <v>1.2892287844158774E-3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6.9954407549148757E-3</v>
      </c>
      <c r="X208" s="2">
        <f t="shared" si="35"/>
        <v>1.4924645323989722E-5</v>
      </c>
      <c r="Y208" s="2">
        <v>3.6104335668464015E-2</v>
      </c>
      <c r="Z208" s="2">
        <f t="shared" si="36"/>
        <v>7.7027941967990228E-5</v>
      </c>
      <c r="AA208" s="2">
        <v>2132.2369962929711</v>
      </c>
      <c r="AB208" s="2">
        <f t="shared" si="37"/>
        <v>4.549088760991018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2.7937973960151841E-2</v>
      </c>
      <c r="J209" s="2">
        <v>7.5822533091428196E-3</v>
      </c>
      <c r="K209" s="2">
        <v>6.8545501622583591E-2</v>
      </c>
      <c r="L209" s="2">
        <v>0.89593427110811763</v>
      </c>
      <c r="M209" s="2">
        <v>1.2724659441183952E-3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6.9044844734521826E-3</v>
      </c>
      <c r="X209" s="2">
        <f t="shared" si="35"/>
        <v>1.4295236975766592E-5</v>
      </c>
      <c r="Y209" s="2">
        <v>3.5631174227186896E-2</v>
      </c>
      <c r="Z209" s="2">
        <f t="shared" si="36"/>
        <v>7.3771775613507904E-5</v>
      </c>
      <c r="AA209" s="2">
        <v>2104.0482996080723</v>
      </c>
      <c r="AB209" s="2">
        <f t="shared" si="37"/>
        <v>4.3562802070170292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2.7486220821837427E-2</v>
      </c>
      <c r="J210" s="2">
        <v>7.4596493317468336E-3</v>
      </c>
      <c r="K210" s="2">
        <v>6.7657299781585731E-2</v>
      </c>
      <c r="L210" s="2">
        <v>0.89739683006482585</v>
      </c>
      <c r="M210" s="2">
        <v>1.2558932917691582E-3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6.8145601643906104E-3</v>
      </c>
      <c r="X210" s="2">
        <f t="shared" si="35"/>
        <v>1.3692069583453042E-5</v>
      </c>
      <c r="Y210" s="2">
        <v>3.5163472909181752E-2</v>
      </c>
      <c r="Z210" s="2">
        <f t="shared" si="36"/>
        <v>7.0651767135940612E-5</v>
      </c>
      <c r="AA210" s="2">
        <v>2076.1908741677717</v>
      </c>
      <c r="AB210" s="2">
        <f t="shared" si="37"/>
        <v>4.1715604869382554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2.7041772468697056E-2</v>
      </c>
      <c r="J211" s="2">
        <v>7.3390278435477184E-3</v>
      </c>
      <c r="K211" s="2">
        <v>6.6779100395125066E-2</v>
      </c>
      <c r="L211" s="2">
        <v>0.89884009929262598</v>
      </c>
      <c r="M211" s="2">
        <v>1.2395093532866894E-3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6.7256598292664534E-3</v>
      </c>
      <c r="X211" s="2">
        <f t="shared" si="35"/>
        <v>1.3114064962872765E-5</v>
      </c>
      <c r="Y211" s="2">
        <v>3.4701186806381297E-2</v>
      </c>
      <c r="Z211" s="2">
        <f t="shared" si="36"/>
        <v>6.7662300743702799E-5</v>
      </c>
      <c r="AA211" s="2">
        <v>2048.6618293412071</v>
      </c>
      <c r="AB211" s="2">
        <f t="shared" si="37"/>
        <v>3.9945945823829407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2.6604510783374339E-2</v>
      </c>
      <c r="J212" s="2">
        <v>7.2203567879719505E-3</v>
      </c>
      <c r="K212" s="2">
        <v>6.5910828051667467E-2</v>
      </c>
      <c r="L212" s="2">
        <v>0.90026430437698202</v>
      </c>
      <c r="M212" s="2">
        <v>1.2233126467187034E-3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6.6377754269084802E-3</v>
      </c>
      <c r="X212" s="2">
        <f t="shared" si="35"/>
        <v>1.2560188391724785E-5</v>
      </c>
      <c r="Y212" s="2">
        <v>3.4244270877866891E-2</v>
      </c>
      <c r="Z212" s="2">
        <f t="shared" si="36"/>
        <v>6.479798816628347E-5</v>
      </c>
      <c r="AA212" s="2">
        <v>2021.458272408961</v>
      </c>
      <c r="AB212" s="2">
        <f t="shared" si="37"/>
        <v>3.8250611228184206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2.6174319558454048E-2</v>
      </c>
      <c r="J213" s="2">
        <v>7.1036046267963244E-3</v>
      </c>
      <c r="K213" s="2">
        <v>6.505240684968841E-2</v>
      </c>
      <c r="L213" s="2">
        <v>0.90166966896505696</v>
      </c>
      <c r="M213" s="2">
        <v>1.2073016829972077E-3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6.5508988775351568E-3</v>
      </c>
      <c r="X213" s="2">
        <f t="shared" si="35"/>
        <v>1.2029446902651114E-5</v>
      </c>
      <c r="Y213" s="2">
        <v>3.3792679969026199E-2</v>
      </c>
      <c r="Z213" s="2">
        <f t="shared" si="36"/>
        <v>6.2053659655731864E-5</v>
      </c>
      <c r="AA213" s="2">
        <v>1994.5773095637212</v>
      </c>
      <c r="AB213" s="2">
        <f t="shared" si="37"/>
        <v>3.6626518417053266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2.5751084465578628E-2</v>
      </c>
      <c r="J214" s="2">
        <v>6.9887403317663004E-3</v>
      </c>
      <c r="K214" s="2">
        <v>6.420376043944416E-2</v>
      </c>
      <c r="L214" s="2">
        <v>0.90305641476320664</v>
      </c>
      <c r="M214" s="2">
        <v>1.19147496666896E-3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6.4650220667181674E-3</v>
      </c>
      <c r="X214" s="2">
        <f t="shared" si="35"/>
        <v>1.152088764087809E-5</v>
      </c>
      <c r="Y214" s="2">
        <v>3.3346368830064324E-2</v>
      </c>
      <c r="Z214" s="2">
        <f t="shared" si="36"/>
        <v>5.9424355332088025E-5</v>
      </c>
      <c r="AA214" s="2">
        <v>1968.0160468756208</v>
      </c>
      <c r="AB214" s="2">
        <f t="shared" si="37"/>
        <v>3.5070710536659804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2.5334693025064116E-2</v>
      </c>
      <c r="J215" s="2">
        <v>6.875733376349882E-3</v>
      </c>
      <c r="K215" s="2">
        <v>6.3364812063397238E-2</v>
      </c>
      <c r="L215" s="2">
        <v>0.90442476153518447</v>
      </c>
      <c r="M215" s="2">
        <v>1.1758309966019322E-3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6.3801368492157218E-3</v>
      </c>
      <c r="X215" s="2">
        <f t="shared" si="35"/>
        <v>1.1033596284126876E-5</v>
      </c>
      <c r="Y215" s="2">
        <v>3.2905292133885454E-2</v>
      </c>
      <c r="Z215" s="2">
        <f t="shared" si="36"/>
        <v>5.6905316860276669E-5</v>
      </c>
      <c r="AA215" s="2">
        <v>1941.771591223199</v>
      </c>
      <c r="AB215" s="2">
        <f t="shared" si="37"/>
        <v>3.3580351518913036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2.4925034576007317E-2</v>
      </c>
      <c r="J216" s="2">
        <v>6.7645537276248349E-3</v>
      </c>
      <c r="K216" s="2">
        <v>6.2535484595331259E-2</v>
      </c>
      <c r="L216" s="2">
        <v>0.90577492710103225</v>
      </c>
      <c r="M216" s="2">
        <v>1.1603682666684022E-3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6.2962350526790684E-3</v>
      </c>
      <c r="X216" s="2">
        <f t="shared" si="35"/>
        <v>1.0566695522563004E-5</v>
      </c>
      <c r="Y216" s="2">
        <v>3.2469404493361734E-2</v>
      </c>
      <c r="Z216" s="2">
        <f t="shared" si="36"/>
        <v>5.4491979446400229E-5</v>
      </c>
      <c r="AA216" s="2">
        <v>1915.8410511909119</v>
      </c>
      <c r="AB216" s="2">
        <f t="shared" si="37"/>
        <v>3.2152721250372429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2.452200024687641E-2</v>
      </c>
      <c r="J217" s="2">
        <v>6.6551718382970816E-3</v>
      </c>
      <c r="K217" s="2">
        <v>6.1715700578189356E-2</v>
      </c>
      <c r="L217" s="2">
        <v>0.90710712733663279</v>
      </c>
      <c r="M217" s="2">
        <v>1.1450852664052957E-3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6.2133084812355452E-3</v>
      </c>
      <c r="X217" s="2">
        <f t="shared" si="35"/>
        <v>1.0119343596627173E-5</v>
      </c>
      <c r="Y217" s="2">
        <v>3.2038660478005763E-2</v>
      </c>
      <c r="Z217" s="2">
        <f t="shared" si="36"/>
        <v>5.2179964141768961E-5</v>
      </c>
      <c r="AA217" s="2">
        <v>1890.2215379341053</v>
      </c>
      <c r="AB217" s="2">
        <f t="shared" si="37"/>
        <v>3.0785210928874731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2.4125482926577034E-2</v>
      </c>
      <c r="J218" s="2">
        <v>6.5475586388481673E-3</v>
      </c>
      <c r="K218" s="2">
        <v>6.0905382260669508E-2</v>
      </c>
      <c r="L218" s="2">
        <v>0.90842157617390096</v>
      </c>
      <c r="M218" s="2">
        <v>1.1299804816523732E-3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6.1313489189514271E-3</v>
      </c>
      <c r="X218" s="2">
        <f t="shared" si="35"/>
        <v>9.6907328906595701E-6</v>
      </c>
      <c r="Y218" s="2">
        <v>3.1613014630062511E-2</v>
      </c>
      <c r="Z218" s="2">
        <f t="shared" si="36"/>
        <v>4.9965070443396159E-5</v>
      </c>
      <c r="AA218" s="2">
        <v>1864.910166012319</v>
      </c>
      <c r="AB218" s="2">
        <f t="shared" si="37"/>
        <v>2.947531860084009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2.3735377235986264E-2</v>
      </c>
      <c r="J219" s="2">
        <v>6.44168552980969E-3</v>
      </c>
      <c r="K219" s="2">
        <v>6.0104451632609489E-2</v>
      </c>
      <c r="L219" s="2">
        <v>0.90971848560159019</v>
      </c>
      <c r="M219" s="2">
        <v>1.1150523951688469E-3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6.0503481331777307E-3</v>
      </c>
      <c r="X219" s="2">
        <f t="shared" si="35"/>
        <v>9.28008858029884E-6</v>
      </c>
      <c r="Y219" s="2">
        <v>3.1192421480036366E-2</v>
      </c>
      <c r="Z219" s="2">
        <f t="shared" si="36"/>
        <v>4.7843269180069594E-5</v>
      </c>
      <c r="AA219" s="2">
        <v>1839.904054191803</v>
      </c>
      <c r="AB219" s="2">
        <f t="shared" si="37"/>
        <v>2.8220644872517653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2.335157949994689E-2</v>
      </c>
      <c r="J220" s="2">
        <v>6.3375243741626598E-3</v>
      </c>
      <c r="K220" s="2">
        <v>5.9312830459193111E-2</v>
      </c>
      <c r="L220" s="2">
        <v>0.91099806566669295</v>
      </c>
      <c r="M220" s="2">
        <v>1.1002994872290049E-3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5.9702978777821086E-3</v>
      </c>
      <c r="X220" s="2">
        <f t="shared" si="35"/>
        <v>8.8866673317034119E-6</v>
      </c>
      <c r="Y220" s="2">
        <v>3.0776835561668298E-2</v>
      </c>
      <c r="Z220" s="2">
        <f t="shared" si="36"/>
        <v>4.5810695673477629E-5</v>
      </c>
      <c r="AA220" s="2">
        <v>1815.200326218066</v>
      </c>
      <c r="AB220" s="2">
        <f t="shared" si="37"/>
        <v>2.7018888788664528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2.2973987719714515E-2</v>
      </c>
      <c r="J221" s="2">
        <v>6.235047489859754E-3</v>
      </c>
      <c r="K221" s="2">
        <v>5.8530440314009002E-2</v>
      </c>
      <c r="L221" s="2">
        <v>0.91226052447641237</v>
      </c>
      <c r="M221" s="2">
        <v>1.0857202361973918E-3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5.8911898962698203E-3</v>
      </c>
      <c r="X221" s="2">
        <f t="shared" si="35"/>
        <v>8.5097560507077823E-6</v>
      </c>
      <c r="Y221" s="2">
        <v>3.0366211426378072E-2</v>
      </c>
      <c r="Z221" s="2">
        <f t="shared" si="36"/>
        <v>4.386364316422933E-5</v>
      </c>
      <c r="AA221" s="2">
        <v>1790.7961115592971</v>
      </c>
      <c r="AB221" s="2">
        <f t="shared" si="37"/>
        <v>2.5867843872381142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2.2602501545850195E-2</v>
      </c>
      <c r="J222" s="2">
        <v>6.1342276424684924E-3</v>
      </c>
      <c r="K222" s="2">
        <v>5.7757202610992056E-2</v>
      </c>
      <c r="L222" s="2">
        <v>0.91350606820068492</v>
      </c>
      <c r="M222" s="2">
        <v>1.0713131190840997E-3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5.813015924796776E-3</v>
      </c>
      <c r="X222" s="2">
        <f t="shared" si="35"/>
        <v>8.1486706800894043E-6</v>
      </c>
      <c r="Y222" s="2">
        <v>2.9960503657185944E-2</v>
      </c>
      <c r="Z222" s="2">
        <f t="shared" si="36"/>
        <v>4.1998556492954664E-5</v>
      </c>
      <c r="AA222" s="2">
        <v>1766.6885461214424</v>
      </c>
      <c r="AB222" s="2">
        <f t="shared" si="37"/>
        <v>2.476539432004544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2.2237022251551407E-2</v>
      </c>
      <c r="J223" s="2">
        <v>6.0350380379333643E-3</v>
      </c>
      <c r="K223" s="2">
        <v>5.6993038635277334E-2</v>
      </c>
      <c r="L223" s="2">
        <v>0.91473490107523359</v>
      </c>
      <c r="M223" s="2">
        <v>1.0570766120806914E-3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5.7357676950774896E-3</v>
      </c>
      <c r="X223" s="2">
        <f t="shared" si="35"/>
        <v>7.8027550431831706E-6</v>
      </c>
      <c r="Y223" s="2">
        <v>2.9559666882127869E-2</v>
      </c>
      <c r="Z223" s="2">
        <f t="shared" si="36"/>
        <v>4.0212026027009758E-5</v>
      </c>
      <c r="AA223" s="2">
        <v>1742.8747729357353</v>
      </c>
      <c r="AB223" s="2">
        <f t="shared" si="37"/>
        <v>2.3709511345503174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2.1877452706414242E-2</v>
      </c>
      <c r="J224" s="2">
        <v>5.9374523154549965E-3</v>
      </c>
      <c r="K224" s="2">
        <v>5.6237869572995189E-2</v>
      </c>
      <c r="L224" s="2">
        <v>0.91594722540513129</v>
      </c>
      <c r="M224" s="2">
        <v>1.0430091910772841E-3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5.6594369371908149E-3</v>
      </c>
      <c r="X224" s="2">
        <f t="shared" si="35"/>
        <v>7.4713797321402474E-6</v>
      </c>
      <c r="Y224" s="2">
        <v>2.9163655787178069E-2</v>
      </c>
      <c r="Z224" s="2">
        <f t="shared" si="36"/>
        <v>3.8500781823640693E-5</v>
      </c>
      <c r="AA224" s="2">
        <v>1719.3519428194286</v>
      </c>
      <c r="AB224" s="2">
        <f t="shared" si="37"/>
        <v>2.2698249667878438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2.1523697350619857E-2</v>
      </c>
      <c r="J225" s="2">
        <v>5.8414445404844605E-3</v>
      </c>
      <c r="K225" s="2">
        <v>5.5491616540035878E-2</v>
      </c>
      <c r="L225" s="2">
        <v>0.91714324156885552</v>
      </c>
      <c r="M225" s="2">
        <v>1.0291093321612918E-3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5.5840153822861475E-3</v>
      </c>
      <c r="X225" s="2">
        <f t="shared" si="35"/>
        <v>7.1539410391855016E-6</v>
      </c>
      <c r="Y225" s="2">
        <v>2.8772425128692325E-2</v>
      </c>
      <c r="Z225" s="2">
        <f t="shared" si="36"/>
        <v>3.6861688020775645E-5</v>
      </c>
      <c r="AA225" s="2">
        <v>1696.1172150104801</v>
      </c>
      <c r="AB225" s="2">
        <f t="shared" si="37"/>
        <v>2.1729744137568536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2.1175662169538343E-2</v>
      </c>
      <c r="J226" s="2">
        <v>5.746989197830862E-3</v>
      </c>
      <c r="K226" s="2">
        <v>5.4754200609811177E-2</v>
      </c>
      <c r="L226" s="2">
        <v>0.91832314802281534</v>
      </c>
      <c r="M226" s="2">
        <v>1.0153755120983249E-3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5.5094947651928242E-3</v>
      </c>
      <c r="X226" s="2">
        <f t="shared" si="35"/>
        <v>6.8498599292843787E-6</v>
      </c>
      <c r="Y226" s="2">
        <v>2.8385929745385133E-2</v>
      </c>
      <c r="Z226" s="2">
        <f t="shared" si="36"/>
        <v>3.5291737446925416E-5</v>
      </c>
      <c r="AA226" s="2">
        <v>1673.1677577769144</v>
      </c>
      <c r="AB226" s="2">
        <f t="shared" si="37"/>
        <v>2.0802206495182252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2.0833254668743223E-2</v>
      </c>
      <c r="J227" s="2">
        <v>5.6540611848803837E-3</v>
      </c>
      <c r="K227" s="2">
        <v>5.4025542840039867E-2</v>
      </c>
      <c r="L227" s="2">
        <v>0.91948714130633225</v>
      </c>
      <c r="M227" s="2">
        <v>1.0018062087957279E-3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5.435866826935306E-3</v>
      </c>
      <c r="X227" s="2">
        <f t="shared" si="35"/>
        <v>6.5585810526842845E-6</v>
      </c>
      <c r="Y227" s="2">
        <v>2.8004124569853479E-2</v>
      </c>
      <c r="Z227" s="2">
        <f t="shared" si="36"/>
        <v>3.3788046441969495E-5</v>
      </c>
      <c r="AA227" s="2">
        <v>1650.5007490015694</v>
      </c>
      <c r="AB227" s="2">
        <f t="shared" si="37"/>
        <v>1.9913922258367613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2.0496383849429992E-2</v>
      </c>
      <c r="J228" s="2">
        <v>5.5626358049249668E-3</v>
      </c>
      <c r="K228" s="2">
        <v>5.3305564298583324E-2</v>
      </c>
      <c r="L228" s="2">
        <v>0.92063541604705745</v>
      </c>
      <c r="M228" s="2">
        <v>9.8839990174922742E-4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5.3631233171567184E-3</v>
      </c>
      <c r="X228" s="2">
        <f t="shared" si="35"/>
        <v>6.2795717958487637E-6</v>
      </c>
      <c r="Y228" s="2">
        <v>2.7626964639659728E-2</v>
      </c>
      <c r="Z228" s="2">
        <f t="shared" si="36"/>
        <v>3.2347849880895965E-5</v>
      </c>
      <c r="AA228" s="2">
        <v>1628.1133767429174</v>
      </c>
      <c r="AB228" s="2">
        <f t="shared" si="37"/>
        <v>1.9063247731657855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2.0164960184232097E-2</v>
      </c>
      <c r="J229" s="2">
        <v>5.4726887605988754E-3</v>
      </c>
      <c r="K229" s="2">
        <v>5.2594186088356761E-2</v>
      </c>
      <c r="L229" s="2">
        <v>0.92176816496680802</v>
      </c>
      <c r="M229" s="2">
        <v>9.751550724731462E-4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5.2912559964532271E-3</v>
      </c>
      <c r="X229" s="2">
        <f t="shared" si="35"/>
        <v>6.012321369353748E-6</v>
      </c>
      <c r="Y229" s="2">
        <v>2.7254405107985782E-2</v>
      </c>
      <c r="Z229" s="2">
        <f t="shared" si="36"/>
        <v>3.0968496392842282E-5</v>
      </c>
      <c r="AA229" s="2">
        <v>1606.0028397726344</v>
      </c>
      <c r="AB229" s="2">
        <f t="shared" si="37"/>
        <v>1.824860713463907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1.9838895593428014E-2</v>
      </c>
      <c r="J230" s="2">
        <v>5.3841961474213832E-3</v>
      </c>
      <c r="K230" s="2">
        <v>5.1891329371341194E-2</v>
      </c>
      <c r="L230" s="2">
        <v>0.9228855788878052</v>
      </c>
      <c r="M230" s="2">
        <v>9.620702049146331E-4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5.2202566386216707E-3</v>
      </c>
      <c r="X230" s="2">
        <f t="shared" si="35"/>
        <v>5.7563399313651792E-6</v>
      </c>
      <c r="Y230" s="2">
        <v>2.6886401253870422E-2</v>
      </c>
      <c r="Z230" s="2">
        <f t="shared" si="36"/>
        <v>2.9647443768056789E-5</v>
      </c>
      <c r="AA230" s="2">
        <v>1584.1663480905729</v>
      </c>
      <c r="AB230" s="2">
        <f t="shared" si="37"/>
        <v>1.7468489843913975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1.9518103421533012E-2</v>
      </c>
      <c r="J231" s="2">
        <v>5.2971344474438825E-3</v>
      </c>
      <c r="K231" s="2">
        <v>5.1196915391720388E-2</v>
      </c>
      <c r="L231" s="2">
        <v>0.92398784673929846</v>
      </c>
      <c r="M231" s="2">
        <v>9.4914378585234896E-4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5.1501170328228582E-3</v>
      </c>
      <c r="X231" s="2">
        <f t="shared" si="35"/>
        <v>5.5111577453655728E-6</v>
      </c>
      <c r="Y231" s="2">
        <v>2.6522908492041298E-2</v>
      </c>
      <c r="Z231" s="2">
        <f t="shared" si="36"/>
        <v>2.8382254545663526E-5</v>
      </c>
      <c r="AA231" s="2">
        <v>1562.6011234177829</v>
      </c>
      <c r="AB231" s="2">
        <f t="shared" si="37"/>
        <v>1.6721447744500344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1.9202498414269454E-2</v>
      </c>
      <c r="J232" s="2">
        <v>5.2114805229997079E-3</v>
      </c>
      <c r="K232" s="2">
        <v>5.051086549816667E-2</v>
      </c>
      <c r="L232" s="2">
        <v>0.92507515556455988</v>
      </c>
      <c r="M232" s="2">
        <v>9.3637430528002968E-4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5.0808289856628126E-3</v>
      </c>
      <c r="X232" s="2">
        <f t="shared" si="35"/>
        <v>5.276324370843593E-6</v>
      </c>
      <c r="Y232" s="2">
        <v>2.6163882382353048E-2</v>
      </c>
      <c r="Z232" s="2">
        <f t="shared" si="36"/>
        <v>2.7170591775366691E-5</v>
      </c>
      <c r="AA232" s="2">
        <v>1541.3043996682006</v>
      </c>
      <c r="AB232" s="2">
        <f t="shared" si="37"/>
        <v>1.6006092686461235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1.8891996695909467E-2</v>
      </c>
      <c r="J233" s="2">
        <v>5.1272116105550367E-3</v>
      </c>
      <c r="K233" s="2">
        <v>4.9833101165298752E-2</v>
      </c>
      <c r="L233" s="2">
        <v>0.92614769052823243</v>
      </c>
      <c r="M233" s="2">
        <v>9.2376025677534668E-4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5.0123843231942248E-3</v>
      </c>
      <c r="X233" s="2">
        <f t="shared" si="35"/>
        <v>5.051407885706324E-6</v>
      </c>
      <c r="Y233" s="2">
        <v>2.5809278638842425E-2</v>
      </c>
      <c r="Z233" s="2">
        <f t="shared" si="36"/>
        <v>2.6010214946478392E-5</v>
      </c>
      <c r="AA233" s="2">
        <v>1520.2734233996196</v>
      </c>
      <c r="AB233" s="2">
        <f t="shared" si="37"/>
        <v>1.5321094042718346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1.8586515746983986E-2</v>
      </c>
      <c r="J234" s="2">
        <v>5.0443053146592073E-3</v>
      </c>
      <c r="K234" s="2">
        <v>4.9163544014334239E-2</v>
      </c>
      <c r="L234" s="2">
        <v>0.92720563492401831</v>
      </c>
      <c r="M234" s="2">
        <v>9.1130013785446914E-4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4.9447748928403371E-3</v>
      </c>
      <c r="X234" s="2">
        <f t="shared" si="35"/>
        <v>4.8359941392175943E-6</v>
      </c>
      <c r="Y234" s="2">
        <v>2.5459053138411212E-2</v>
      </c>
      <c r="Z234" s="2">
        <f t="shared" si="36"/>
        <v>2.4898976077890661E-5</v>
      </c>
      <c r="AA234" s="2">
        <v>1499.5054542445332</v>
      </c>
      <c r="AB234" s="2">
        <f t="shared" si="37"/>
        <v>1.4665176364147841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1.828597438235224E-2</v>
      </c>
      <c r="J235" s="2">
        <v>4.9627396019928695E-3</v>
      </c>
      <c r="K235" s="2">
        <v>4.8502115832958909E-2</v>
      </c>
      <c r="L235" s="2">
        <v>0.92824917018269171</v>
      </c>
      <c r="M235" s="2">
        <v>8.9899245031272563E-4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4.8779925652433932E-3</v>
      </c>
      <c r="X235" s="2">
        <f t="shared" si="35"/>
        <v>4.6296860343083495E-6</v>
      </c>
      <c r="Y235" s="2">
        <v>2.5113161929147497E-2</v>
      </c>
      <c r="Z235" s="2">
        <f t="shared" si="36"/>
        <v>2.3834815962844146E-5</v>
      </c>
      <c r="AA235" s="2">
        <v>1478.9977653214328</v>
      </c>
      <c r="AB235" s="2">
        <f t="shared" si="37"/>
        <v>1.4037117128201775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1.7990292729625847E-2</v>
      </c>
      <c r="J236" s="2">
        <v>4.8824927955123717E-3</v>
      </c>
      <c r="K236" s="2">
        <v>4.7848738594434351E-2</v>
      </c>
      <c r="L236" s="2">
        <v>0.92927847588042312</v>
      </c>
      <c r="M236" s="2">
        <v>8.8683570055174887E-4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4.8120292360397492E-3</v>
      </c>
      <c r="X236" s="2">
        <f t="shared" si="35"/>
        <v>4.4321028381460639E-6</v>
      </c>
      <c r="Y236" s="2">
        <v>2.4771561238295398E-2</v>
      </c>
      <c r="Z236" s="2">
        <f t="shared" si="36"/>
        <v>2.2815760562567611E-5</v>
      </c>
      <c r="AA236" s="2">
        <v>1458.747643627124</v>
      </c>
      <c r="AB236" s="2">
        <f t="shared" si="37"/>
        <v>1.3435744577436424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1.76993922079418E-2</v>
      </c>
      <c r="J237" s="2">
        <v>4.8035435686888308E-3</v>
      </c>
      <c r="K237" s="2">
        <v>4.7203334475964989E-2</v>
      </c>
      <c r="L237" s="2">
        <v>0.9302937297474001</v>
      </c>
      <c r="M237" s="2">
        <v>8.7482839989348456E-4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4.7468768275637039E-3</v>
      </c>
      <c r="X237" s="2">
        <f t="shared" si="35"/>
        <v>4.2428795198901202E-6</v>
      </c>
      <c r="Y237" s="2">
        <v>2.4434207479883376E-2</v>
      </c>
      <c r="Z237" s="2">
        <f t="shared" si="36"/>
        <v>2.1839917543078878E-5</v>
      </c>
      <c r="AA237" s="2">
        <v>1438.7523904106133</v>
      </c>
      <c r="AB237" s="2">
        <f t="shared" si="37"/>
        <v>1.2859935644462901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1.7413195507078677E-2</v>
      </c>
      <c r="J238" s="2">
        <v>4.7258709398403567E-3</v>
      </c>
      <c r="K238" s="2">
        <v>4.6565825876344946E-2</v>
      </c>
      <c r="L238" s="2">
        <v>0.93129510767673174</v>
      </c>
      <c r="M238" s="2">
        <v>8.6296906488142944E-4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4.6825272904820392E-3</v>
      </c>
      <c r="X238" s="2">
        <f t="shared" si="35"/>
        <v>4.0616661145986093E-6</v>
      </c>
      <c r="Y238" s="2">
        <v>2.4101057262020727E-2</v>
      </c>
      <c r="Z238" s="2">
        <f t="shared" si="36"/>
        <v>2.0905472949645759E-5</v>
      </c>
      <c r="AA238" s="2">
        <v>1419.009321529102</v>
      </c>
      <c r="AB238" s="2">
        <f t="shared" si="37"/>
        <v>1.2308613959964754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1.7131626566910533E-2</v>
      </c>
      <c r="J239" s="2">
        <v>4.6494542665559292E-3</v>
      </c>
      <c r="K239" s="2">
        <v>4.5936135432904882E-2</v>
      </c>
      <c r="L239" s="2">
        <v>0.93228278373362439</v>
      </c>
      <c r="M239" s="2">
        <v>8.5125621756945648E-4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4.618972605361202E-3</v>
      </c>
      <c r="X239" s="2">
        <f t="shared" si="35"/>
        <v>3.8881271122891679E-6</v>
      </c>
      <c r="Y239" s="2">
        <v>2.3772067393871828E-2</v>
      </c>
      <c r="Z239" s="2">
        <f t="shared" si="36"/>
        <v>2.0010688013606536E-5</v>
      </c>
      <c r="AA239" s="2">
        <v>1399.5157677866084</v>
      </c>
      <c r="AB239" s="2">
        <f t="shared" si="37"/>
        <v>1.1780747940551557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1.6854610557193044E-2</v>
      </c>
      <c r="J240" s="2">
        <v>4.5742732402094307E-3</v>
      </c>
      <c r="K240" s="2">
        <v>4.5314186037778273E-2</v>
      </c>
      <c r="L240" s="2">
        <v>0.93325693016481504</v>
      </c>
      <c r="M240" s="2">
        <v>8.3968838579858188E-4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4.5562047841690625E-3</v>
      </c>
      <c r="X240" s="2">
        <f t="shared" si="35"/>
        <v>3.7219408711926818E-6</v>
      </c>
      <c r="Y240" s="2">
        <v>2.344719489231736E-2</v>
      </c>
      <c r="Z240" s="2">
        <f t="shared" si="36"/>
        <v>1.9153896086444668E-5</v>
      </c>
      <c r="AA240" s="2">
        <v>1380.269075255738</v>
      </c>
      <c r="AB240" s="2">
        <f t="shared" si="37"/>
        <v>1.127534895333852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1.6582073857676492E-2</v>
      </c>
      <c r="J241" s="2">
        <v>4.5003078805623924E-3</v>
      </c>
      <c r="K241" s="2">
        <v>4.469990085350619E-2</v>
      </c>
      <c r="L241" s="2">
        <v>0.93421771740825066</v>
      </c>
      <c r="M241" s="2">
        <v>8.2826410346200903E-4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4.4942158717130587E-3</v>
      </c>
      <c r="X241" s="2">
        <f t="shared" si="35"/>
        <v>3.5627990542734072E-6</v>
      </c>
      <c r="Y241" s="2">
        <v>2.3126396988311555E-2</v>
      </c>
      <c r="Z241" s="2">
        <f t="shared" si="36"/>
        <v>1.8333499696199822E-5</v>
      </c>
      <c r="AA241" s="2">
        <v>1361.2666055830869</v>
      </c>
      <c r="AB241" s="2">
        <f t="shared" si="37"/>
        <v>1.0791469554257862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1.6313944038540314E-2</v>
      </c>
      <c r="J242" s="2">
        <v>4.4275385304540105E-3</v>
      </c>
      <c r="K242" s="2">
        <v>4.4093203327999181E-2</v>
      </c>
      <c r="L242" s="2">
        <v>0.93516531410300219</v>
      </c>
      <c r="M242" s="2">
        <v>8.1698191075878744E-4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4.4329979470165677E-3</v>
      </c>
      <c r="X242" s="2">
        <f t="shared" si="35"/>
        <v>3.4104060881229168E-6</v>
      </c>
      <c r="Y242" s="2">
        <v>2.2809631132944264E-2</v>
      </c>
      <c r="Z242" s="2">
        <f t="shared" si="36"/>
        <v>1.754796772147939E-5</v>
      </c>
      <c r="AA242" s="2">
        <v>1342.5057362787759</v>
      </c>
      <c r="AB242" s="2">
        <f t="shared" si="37"/>
        <v>1.0328201797220378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1.605014984114404E-2</v>
      </c>
      <c r="J243" s="2">
        <v>4.3559458505770298E-3</v>
      </c>
      <c r="K243" s="2">
        <v>4.3494017208874351E-2</v>
      </c>
      <c r="L243" s="2">
        <v>0.93609988709940029</v>
      </c>
      <c r="M243" s="2">
        <v>8.0584035443640898E-4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4.3725431246352487E-3</v>
      </c>
      <c r="X243" s="2">
        <f t="shared" si="35"/>
        <v>3.2644786433677008E-6</v>
      </c>
      <c r="Y243" s="2">
        <v>2.2496855003216385E-2</v>
      </c>
      <c r="Z243" s="2">
        <f t="shared" si="36"/>
        <v>1.6795832678509261E-5</v>
      </c>
      <c r="AA243" s="2">
        <v>1323.9838609905794</v>
      </c>
      <c r="AB243" s="2">
        <f t="shared" si="37"/>
        <v>0.98846756113532941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1.5790621159089458E-2</v>
      </c>
      <c r="J244" s="2">
        <v>4.2855108143380911E-3</v>
      </c>
      <c r="K244" s="2">
        <v>4.2902266557185396E-2</v>
      </c>
      <c r="L244" s="2">
        <v>0.93702160146938274</v>
      </c>
      <c r="M244" s="2">
        <v>7.9483798802265843E-4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4.3128435559150781E-3</v>
      </c>
      <c r="X244" s="2">
        <f t="shared" si="35"/>
        <v>3.1247451357618662E-6</v>
      </c>
      <c r="Y244" s="2">
        <v>2.2188026507537113E-2</v>
      </c>
      <c r="Z244" s="2">
        <f t="shared" si="36"/>
        <v>1.6075688116832569E-5</v>
      </c>
      <c r="AA244" s="2">
        <v>1305.6983897631176</v>
      </c>
      <c r="AB244" s="2">
        <f t="shared" si="37"/>
        <v>0.94600572436454489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1.5535289019589038E-2</v>
      </c>
      <c r="J245" s="2">
        <v>4.2162147028011951E-3</v>
      </c>
      <c r="K245" s="2">
        <v>4.231787576056275E-2</v>
      </c>
      <c r="L245" s="2">
        <v>0.93793062051704268</v>
      </c>
      <c r="M245" s="2">
        <v>7.839733720470275E-4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4.2538914301937592E-3</v>
      </c>
      <c r="X245" s="2">
        <f t="shared" si="35"/>
        <v>2.9909452471667858E-6</v>
      </c>
      <c r="Y245" s="2">
        <v>2.188310379095107E-2</v>
      </c>
      <c r="Z245" s="2">
        <f t="shared" si="36"/>
        <v>1.5386186119428383E-5</v>
      </c>
      <c r="AA245" s="2">
        <v>1287.6467492825554</v>
      </c>
      <c r="AB245" s="2">
        <f t="shared" si="37"/>
        <v>0.90535477644313089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1.5284085565135584E-2</v>
      </c>
      <c r="J246" s="2">
        <v>4.148039099712922E-3</v>
      </c>
      <c r="K246" s="2">
        <v>4.1740769545780695E-2</v>
      </c>
      <c r="L246" s="2">
        <v>0.93882710578936646</v>
      </c>
      <c r="M246" s="2">
        <v>7.7324507425199354E-4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4.1956789759471326E-3</v>
      </c>
      <c r="X246" s="2">
        <f t="shared" si="35"/>
        <v>2.8628294656488751E-6</v>
      </c>
      <c r="Y246" s="2">
        <v>2.1582045240103317E-2</v>
      </c>
      <c r="Z246" s="2">
        <f t="shared" si="36"/>
        <v>1.4726034903179723E-5</v>
      </c>
      <c r="AA246" s="2">
        <v>1269.8263831072504</v>
      </c>
      <c r="AB246" s="2">
        <f t="shared" si="37"/>
        <v>0.86643816332424284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1.5036944035468323E-2</v>
      </c>
      <c r="J247" s="2">
        <v>4.0809658866081018E-3</v>
      </c>
      <c r="K247" s="2">
        <v>4.1170872990767923E-2</v>
      </c>
      <c r="L247" s="2">
        <v>0.93971121708715133</v>
      </c>
      <c r="M247" s="2">
        <v>7.6265166979445594E-4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4.1381984618821827E-3</v>
      </c>
      <c r="X247" s="2">
        <f t="shared" si="35"/>
        <v>2.7401586439551496E-6</v>
      </c>
      <c r="Y247" s="2">
        <v>2.1284809487950057E-2</v>
      </c>
      <c r="Z247" s="2">
        <f t="shared" si="36"/>
        <v>1.4093996515773063E-5</v>
      </c>
      <c r="AA247" s="2">
        <v>1252.2347518847764</v>
      </c>
      <c r="AB247" s="2">
        <f t="shared" si="37"/>
        <v>0.82918253226488048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1.4793798749830578E-2</v>
      </c>
      <c r="J248" s="2">
        <v>4.0149772379946122E-3</v>
      </c>
      <c r="K248" s="2">
        <v>4.0608111536077407E-2</v>
      </c>
      <c r="L248" s="2">
        <v>0.94058311247609305</v>
      </c>
      <c r="M248" s="2">
        <v>7.5219174143761793E-4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4.0814421979782026E-3</v>
      </c>
      <c r="X248" s="2">
        <f t="shared" si="35"/>
        <v>2.6227035756535895E-6</v>
      </c>
      <c r="Y248" s="2">
        <v>2.0991355418222443E-2</v>
      </c>
      <c r="Z248" s="2">
        <f t="shared" si="36"/>
        <v>1.3488884625257989E-5</v>
      </c>
      <c r="AA248" s="2">
        <v>1234.8693335557368</v>
      </c>
      <c r="AB248" s="2">
        <f t="shared" si="37"/>
        <v>0.7935175997802757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1.4554585089514337E-2</v>
      </c>
      <c r="J249" s="2">
        <v>3.9500556166160543E-3</v>
      </c>
      <c r="K249" s="2">
        <v>4.0052410995831254E-2</v>
      </c>
      <c r="L249" s="2">
        <v>0.94144294829803399</v>
      </c>
      <c r="M249" s="2">
        <v>7.4186387973359125E-4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4.0254025364776201E-3</v>
      </c>
      <c r="X249" s="2">
        <f t="shared" si="35"/>
        <v>2.5102445882518552E-6</v>
      </c>
      <c r="Y249" s="2">
        <v>2.0701642169651015E-2</v>
      </c>
      <c r="Z249" s="2">
        <f t="shared" si="36"/>
        <v>1.2909562398637836E-5</v>
      </c>
      <c r="AA249" s="2">
        <v>1217.7276235447769</v>
      </c>
      <c r="AB249" s="2">
        <f t="shared" si="37"/>
        <v>0.75937602494852086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1.4319239480687071E-2</v>
      </c>
      <c r="J250" s="2">
        <v>3.8861837687910131E-3</v>
      </c>
      <c r="K250" s="2">
        <v>3.9503697568155811E-2</v>
      </c>
      <c r="L250" s="2">
        <v>0.94229087918236176</v>
      </c>
      <c r="M250" s="2">
        <v>7.3166668319699796E-4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3.9700718728279709E-3</v>
      </c>
      <c r="X250" s="2">
        <f t="shared" si="35"/>
        <v>2.4025711526333825E-6</v>
      </c>
      <c r="Y250" s="2">
        <v>2.0415629139957904E-2</v>
      </c>
      <c r="Z250" s="2">
        <f t="shared" si="36"/>
        <v>1.2354940465998395E-5</v>
      </c>
      <c r="AA250" s="2">
        <v>1200.8071349391842</v>
      </c>
      <c r="AB250" s="2">
        <f t="shared" si="37"/>
        <v>0.72669328785379339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1.408769937749625E-2</v>
      </c>
      <c r="J251" s="2">
        <v>3.8233447198276955E-3</v>
      </c>
      <c r="K251" s="2">
        <v>3.8961897845121746E-2</v>
      </c>
      <c r="L251" s="2">
        <v>0.94312705805754993</v>
      </c>
      <c r="M251" s="2">
        <v>7.2159875846983257E-4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3.9154426465764502E-3</v>
      </c>
      <c r="X251" s="2">
        <f t="shared" si="35"/>
        <v>2.2994815081746493E-6</v>
      </c>
      <c r="Y251" s="2">
        <v>2.0133275989623688E-2</v>
      </c>
      <c r="Z251" s="2">
        <f t="shared" si="36"/>
        <v>1.182397496681411E-5</v>
      </c>
      <c r="AA251" s="2">
        <v>1184.1053986554721</v>
      </c>
      <c r="AB251" s="2">
        <f t="shared" si="37"/>
        <v>0.69540757296465372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1.3859903245447048E-2</v>
      </c>
      <c r="J252" s="2">
        <v>3.7615217695127039E-3</v>
      </c>
      <c r="K252" s="2">
        <v>3.8426938822203605E-2</v>
      </c>
      <c r="L252" s="2">
        <v>0.94395163616283229</v>
      </c>
      <c r="M252" s="2">
        <v>7.1165872047784557E-4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3.8615073422184629E-3</v>
      </c>
      <c r="X252" s="2">
        <f t="shared" si="35"/>
        <v>2.2007823029311494E-6</v>
      </c>
      <c r="Y252" s="2">
        <v>1.985454264543593E-2</v>
      </c>
      <c r="Z252" s="2">
        <f t="shared" si="36"/>
        <v>1.1315665675198177E-5</v>
      </c>
      <c r="AA252" s="2">
        <v>1167.619963594311</v>
      </c>
      <c r="AB252" s="2">
        <f t="shared" si="37"/>
        <v>0.66545965725166156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1.3635790545048827E-2</v>
      </c>
      <c r="J253" s="2">
        <v>3.7006984876727595E-3</v>
      </c>
      <c r="K253" s="2">
        <v>3.7898747907273024E-2</v>
      </c>
      <c r="L253" s="2">
        <v>0.94476476306000101</v>
      </c>
      <c r="M253" s="2">
        <v>7.0184519257869798E-4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3.8082584900015191E-3</v>
      </c>
      <c r="X253" s="2">
        <f t="shared" si="35"/>
        <v>2.1062882483026303E-6</v>
      </c>
      <c r="Y253" s="2">
        <v>1.9579389303825884E-2</v>
      </c>
      <c r="Z253" s="2">
        <f t="shared" si="36"/>
        <v>1.082905420098577E-5</v>
      </c>
      <c r="AA253" s="2">
        <v>1151.3483967841792</v>
      </c>
      <c r="AB253" s="2">
        <f t="shared" si="37"/>
        <v>0.63679280285609574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1.3415301715726061E-2</v>
      </c>
      <c r="J254" s="2">
        <v>3.6408587098081917E-3</v>
      </c>
      <c r="K254" s="2">
        <v>3.7377252929139251E-2</v>
      </c>
      <c r="L254" s="2">
        <v>0.94556658664532212</v>
      </c>
      <c r="M254" s="2">
        <v>6.9215680670213584E-4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3.755688666685829E-3</v>
      </c>
      <c r="X254" s="2">
        <f t="shared" si="35"/>
        <v>2.0158217876102739E-6</v>
      </c>
      <c r="Y254" s="2">
        <v>1.9307776433999922E-2</v>
      </c>
      <c r="Z254" s="2">
        <f t="shared" si="36"/>
        <v>1.0363222263657634E-5</v>
      </c>
      <c r="AA254" s="2">
        <v>1135.2882835140904</v>
      </c>
      <c r="AB254" s="2">
        <f t="shared" si="37"/>
        <v>0.60935265412877571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1.3198378159989416E-2</v>
      </c>
      <c r="J255" s="2">
        <v>3.5819865327970327E-3</v>
      </c>
      <c r="K255" s="2">
        <v>3.686238214565038E-2</v>
      </c>
      <c r="L255" s="2">
        <v>0.94635725316155883</v>
      </c>
      <c r="M255" s="2">
        <v>6.8259220348242144E-4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3.7037904962628852E-3</v>
      </c>
      <c r="X255" s="2">
        <f t="shared" si="35"/>
        <v>1.9292127780399224E-6</v>
      </c>
      <c r="Y255" s="2">
        <v>1.9039664780871983E-2</v>
      </c>
      <c r="Z255" s="2">
        <f t="shared" si="36"/>
        <v>9.9172900362255799E-6</v>
      </c>
      <c r="AA255" s="2">
        <v>1119.437227455739</v>
      </c>
      <c r="AB255" s="2">
        <f t="shared" si="37"/>
        <v>0.58308713886497043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1.2984962227862776E-2</v>
      </c>
      <c r="J256" s="2">
        <v>3.5240663106685765E-3</v>
      </c>
      <c r="K256" s="2">
        <v>3.6354064251368445E-2</v>
      </c>
      <c r="L256" s="2">
        <v>0.94713690721009591</v>
      </c>
      <c r="M256" s="2">
        <v>6.7315003238325717E-4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3.6525566506333059E-3</v>
      </c>
      <c r="X256" s="2">
        <f t="shared" si="35"/>
        <v>1.8462981854260727E-6</v>
      </c>
      <c r="Y256" s="2">
        <v>1.877501536780319E-2</v>
      </c>
      <c r="Z256" s="2">
        <f t="shared" si="36"/>
        <v>9.490414556311214E-6</v>
      </c>
      <c r="AA256" s="2">
        <v>1103.7928507754077</v>
      </c>
      <c r="AB256" s="2">
        <f t="shared" si="37"/>
        <v>0.55794637356810239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1.2774997201562091E-2</v>
      </c>
      <c r="J257" s="2">
        <v>3.4670826504452799E-3</v>
      </c>
      <c r="K257" s="2">
        <v>3.5852228384831021E-2</v>
      </c>
      <c r="L257" s="2">
        <v>0.94790569176315731</v>
      </c>
      <c r="M257" s="2">
        <v>6.6382895181542779E-4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3.6019798502451715E-3</v>
      </c>
      <c r="X257" s="2">
        <f t="shared" si="35"/>
        <v>1.7669217913712178E-6</v>
      </c>
      <c r="Y257" s="2">
        <v>1.8513789499154658E-2</v>
      </c>
      <c r="Z257" s="2">
        <f t="shared" si="36"/>
        <v>9.0817882017550408E-6</v>
      </c>
      <c r="AA257" s="2">
        <v>1088.3527942359626</v>
      </c>
      <c r="AB257" s="2">
        <f t="shared" si="37"/>
        <v>0.53388257258140537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1.2568427280421963E-2</v>
      </c>
      <c r="J258" s="2">
        <v>3.4110204080518951E-3</v>
      </c>
      <c r="K258" s="2">
        <v>3.535680413541184E-2</v>
      </c>
      <c r="L258" s="2">
        <v>0.94866374817610999</v>
      </c>
      <c r="M258" s="2">
        <v>6.5462762924738398E-4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3.5520528646940577E-3</v>
      </c>
      <c r="X258" s="2">
        <f t="shared" si="35"/>
        <v>1.690933912214341E-6</v>
      </c>
      <c r="Y258" s="2">
        <v>1.8255948762659322E-2</v>
      </c>
      <c r="Z258" s="2">
        <f t="shared" si="36"/>
        <v>8.6906372281953404E-6</v>
      </c>
      <c r="AA258" s="2">
        <v>1073.1147172892577</v>
      </c>
      <c r="AB258" s="2">
        <f t="shared" si="37"/>
        <v>0.51084996093294388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1.2365197566065961E-2</v>
      </c>
      <c r="J259" s="2">
        <v>3.3558646842907587E-3</v>
      </c>
      <c r="K259" s="2">
        <v>3.4867721549792403E-2</v>
      </c>
      <c r="L259" s="2">
        <v>0.94941121619984659</v>
      </c>
      <c r="M259" s="2">
        <v>6.4554474130898475E-4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3.5027685132859479E-3</v>
      </c>
      <c r="X259" s="2">
        <f t="shared" ref="X259:X322" si="46">W259*Q259</f>
        <v>1.618191129380831E-6</v>
      </c>
      <c r="Y259" s="2">
        <v>1.8001455031618461E-2</v>
      </c>
      <c r="Z259" s="2">
        <f t="shared" ref="Z259:Z322" si="47">Y259*Q259</f>
        <v>8.3162203661543858E-6</v>
      </c>
      <c r="AA259" s="2">
        <v>1058.076298159262</v>
      </c>
      <c r="AB259" s="2">
        <f t="shared" ref="AB259:AB322" si="48">AA259*S259</f>
        <v>0.48880469074538935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1.2165254047816734E-2</v>
      </c>
      <c r="J260" s="2">
        <v>3.3016008208821531E-3</v>
      </c>
      <c r="K260" s="2">
        <v>3.4384911138056494E-2</v>
      </c>
      <c r="L260" s="2">
        <v>0.95014823399324033</v>
      </c>
      <c r="M260" s="2">
        <v>6.3657897388860588E-4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3.4541196655641501E-3</v>
      </c>
      <c r="X260" s="2">
        <f t="shared" si="46"/>
        <v>1.5485560306639311E-6</v>
      </c>
      <c r="Y260" s="2">
        <v>1.7750270466928481E-2</v>
      </c>
      <c r="Z260" s="2">
        <f t="shared" si="47"/>
        <v>7.9578274752645446E-6</v>
      </c>
      <c r="AA260" s="2">
        <v>1043.2352339162119</v>
      </c>
      <c r="AB260" s="2">
        <f t="shared" si="48"/>
        <v>0.46770476106773534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1.1968543588342047E-2</v>
      </c>
      <c r="J261" s="2">
        <v>3.2482143965686973E-3</v>
      </c>
      <c r="K261" s="2">
        <v>3.3908303879419018E-2</v>
      </c>
      <c r="L261" s="2">
        <v>0.95087493813566593</v>
      </c>
      <c r="M261" s="2">
        <v>6.2772902222382341E-4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3.4060992418013529E-3</v>
      </c>
      <c r="X261" s="2">
        <f t="shared" si="46"/>
        <v>1.4818969620049913E-6</v>
      </c>
      <c r="Y261" s="2">
        <v>1.7502357518943357E-2</v>
      </c>
      <c r="Z261" s="2">
        <f t="shared" si="47"/>
        <v>7.6147782533577835E-6</v>
      </c>
      <c r="AA261" s="2">
        <v>1028.5892405420843</v>
      </c>
      <c r="AB261" s="2">
        <f t="shared" si="48"/>
        <v>0.44750994099168195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1.1775013909532906E-2</v>
      </c>
      <c r="J262" s="2">
        <v>3.1956912232827274E-3</v>
      </c>
      <c r="K262" s="2">
        <v>3.3437831227600433E-2</v>
      </c>
      <c r="L262" s="2">
        <v>0.95159146363957958</v>
      </c>
      <c r="M262" s="2">
        <v>6.1899359098586981E-4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3.3587002134578894E-3</v>
      </c>
      <c r="X262" s="2">
        <f t="shared" si="46"/>
        <v>1.4180877893563773E-6</v>
      </c>
      <c r="Y262" s="2">
        <v>1.7257678929178025E-2</v>
      </c>
      <c r="Z262" s="2">
        <f t="shared" si="47"/>
        <v>7.2864209982303129E-6</v>
      </c>
      <c r="AA262" s="2">
        <v>1014.1360529876843</v>
      </c>
      <c r="AB262" s="2">
        <f t="shared" si="48"/>
        <v>0.42818169592078664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1.1584613578610039E-2</v>
      </c>
      <c r="J263" s="2">
        <v>3.1440173423756546E-3</v>
      </c>
      <c r="K263" s="2">
        <v>3.2973425115857581E-2</v>
      </c>
      <c r="L263" s="2">
        <v>0.95229794396315237</v>
      </c>
      <c r="M263" s="2">
        <v>6.1037139435805995E-4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3.3119156036072813E-3</v>
      </c>
      <c r="X263" s="2">
        <f t="shared" si="46"/>
        <v>1.3570076702268574E-6</v>
      </c>
      <c r="Y263" s="2">
        <v>1.7016197731857776E-2</v>
      </c>
      <c r="Z263" s="2">
        <f t="shared" si="47"/>
        <v>6.9721314199786418E-6</v>
      </c>
      <c r="AA263" s="2">
        <v>999.8734252216185</v>
      </c>
      <c r="AB263" s="2">
        <f t="shared" si="48"/>
        <v>0.40968311686562731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1.1397291994455036E-2</v>
      </c>
      <c r="J264" s="2">
        <v>3.093179020908287E-3</v>
      </c>
      <c r="K264" s="2">
        <v>3.2515017961681707E-2</v>
      </c>
      <c r="L264" s="2">
        <v>0.95299451102295063</v>
      </c>
      <c r="M264" s="2">
        <v>6.0186115610837349E-4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3.2657384873300758E-3</v>
      </c>
      <c r="X264" s="2">
        <f t="shared" si="46"/>
        <v>1.298540834524611E-6</v>
      </c>
      <c r="Y264" s="2">
        <v>1.6777877255318718E-2</v>
      </c>
      <c r="Z264" s="2">
        <f t="shared" si="47"/>
        <v>6.6713115018848166E-6</v>
      </c>
      <c r="AA264" s="2">
        <v>985.7991302714388</v>
      </c>
      <c r="AB264" s="2">
        <f t="shared" si="48"/>
        <v>0.39197885264317772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1.1212999374162508E-2</v>
      </c>
      <c r="J265" s="2">
        <v>3.0431627480011431E-3</v>
      </c>
      <c r="K265" s="2">
        <v>3.2062542671173866E-2</v>
      </c>
      <c r="L265" s="2">
        <v>0.95368129520665812</v>
      </c>
      <c r="M265" s="2">
        <v>5.9346160965638287E-4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3.2201619920770026E-3</v>
      </c>
      <c r="X265" s="2">
        <f t="shared" si="46"/>
        <v>1.2425763743278888E-6</v>
      </c>
      <c r="Y265" s="2">
        <v>1.6542681123264142E-2</v>
      </c>
      <c r="Z265" s="2">
        <f t="shared" si="47"/>
        <v>6.3833884079072838E-6</v>
      </c>
      <c r="AA265" s="2">
        <v>971.91096025721265</v>
      </c>
      <c r="AB265" s="2">
        <f t="shared" si="48"/>
        <v>0.37503504486337824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1.1031686739809693E-2</v>
      </c>
      <c r="J266" s="2">
        <v>2.9939552312437771E-3</v>
      </c>
      <c r="K266" s="2">
        <v>3.1615932643107969E-2</v>
      </c>
      <c r="L266" s="2">
        <v>0.95435842538583415</v>
      </c>
      <c r="M266" s="2">
        <v>5.8517149813470384E-4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3.1751792980024064E-3</v>
      </c>
      <c r="X266" s="2">
        <f t="shared" si="46"/>
        <v>1.1890080422275557E-6</v>
      </c>
      <c r="Y266" s="2">
        <v>1.631057325588153E-2</v>
      </c>
      <c r="Z266" s="2">
        <f t="shared" si="47"/>
        <v>6.1078134349092522E-6</v>
      </c>
      <c r="AA266" s="2">
        <v>958.20672641778674</v>
      </c>
      <c r="AB266" s="2">
        <f t="shared" si="48"/>
        <v>0.35881926559047006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1.0853305905440005E-2</v>
      </c>
      <c r="J267" s="2">
        <v>2.9455433931621627E-3</v>
      </c>
      <c r="K267" s="2">
        <v>3.1175121772691147E-2</v>
      </c>
      <c r="L267" s="2">
        <v>0.95502602892870225</v>
      </c>
      <c r="M267" s="2">
        <v>5.7698957444514518E-4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3.1307836382689211E-3</v>
      </c>
      <c r="X267" s="2">
        <f t="shared" si="46"/>
        <v>1.1377340578995561E-6</v>
      </c>
      <c r="Y267" s="2">
        <v>1.6081517870824763E-2</v>
      </c>
      <c r="Z267" s="2">
        <f t="shared" si="47"/>
        <v>5.8440610078294072E-6</v>
      </c>
      <c r="AA267" s="2">
        <v>944.68425912998885</v>
      </c>
      <c r="AB267" s="2">
        <f t="shared" si="48"/>
        <v>0.34330045757108857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1.0677809464257044E-2</v>
      </c>
      <c r="J268" s="2">
        <v>2.8979143677432036E-3</v>
      </c>
      <c r="K268" s="2">
        <v>3.0740044455031191E-2</v>
      </c>
      <c r="L268" s="2">
        <v>0.95568423171296413</v>
      </c>
      <c r="M268" s="2">
        <v>5.6891460130972858E-4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3.0869682993243061E-3</v>
      </c>
      <c r="X268" s="2">
        <f t="shared" si="46"/>
        <v>1.0886569225785162E-6</v>
      </c>
      <c r="Y268" s="2">
        <v>1.5855479484066144E-2</v>
      </c>
      <c r="Z268" s="2">
        <f t="shared" si="47"/>
        <v>5.5916277160696711E-6</v>
      </c>
      <c r="AA268" s="2">
        <v>931.34140792102187</v>
      </c>
      <c r="AB268" s="2">
        <f t="shared" si="48"/>
        <v>0.32844887692535524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1.0505150776025693E-2</v>
      </c>
      <c r="J269" s="2">
        <v>2.8510554970154383E-3</v>
      </c>
      <c r="K269" s="2">
        <v>3.0310635588320256E-2</v>
      </c>
      <c r="L269" s="2">
        <v>0.95633315813863418</v>
      </c>
      <c r="M269" s="2">
        <v>5.6094535131674672E-4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3.0437266211513596E-3</v>
      </c>
      <c r="X269" s="2">
        <f t="shared" si="46"/>
        <v>1.0416832411164943E-6</v>
      </c>
      <c r="Y269" s="2">
        <v>1.5632422910622466E-2</v>
      </c>
      <c r="Z269" s="2">
        <f t="shared" si="47"/>
        <v>5.3500313894423094E-6</v>
      </c>
      <c r="AA269" s="2">
        <v>918.17604147428096</v>
      </c>
      <c r="AB269" s="2">
        <f t="shared" si="48"/>
        <v>0.31423603820130308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1.0335283954676923E-2</v>
      </c>
      <c r="J270" s="2">
        <v>2.8049543276850381E-3</v>
      </c>
      <c r="K270" s="2">
        <v>2.988683057674401E-2</v>
      </c>
      <c r="L270" s="2">
        <v>0.95697293114088955</v>
      </c>
      <c r="M270" s="2">
        <v>5.5308060696201804E-4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3.0010519974917713E-3</v>
      </c>
      <c r="X270" s="2">
        <f t="shared" si="46"/>
        <v>9.9672355132314912E-7</v>
      </c>
      <c r="Y270" s="2">
        <v>1.541231326515948E-2</v>
      </c>
      <c r="Z270" s="2">
        <f t="shared" si="47"/>
        <v>5.1188102120835575E-6</v>
      </c>
      <c r="AA270" s="2">
        <v>905.18604762883172</v>
      </c>
      <c r="AB270" s="2">
        <f t="shared" si="48"/>
        <v>0.30063466169690994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1.0168163856113036E-2</v>
      </c>
      <c r="J271" s="2">
        <v>2.7595986078261946E-3</v>
      </c>
      <c r="K271" s="2">
        <v>2.9468565333125044E-2</v>
      </c>
      <c r="L271" s="2">
        <v>0.9576036722029313</v>
      </c>
      <c r="M271" s="2">
        <v>5.4531916068550077E-4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2.9589378760447927E-3</v>
      </c>
      <c r="X271" s="2">
        <f t="shared" si="46"/>
        <v>9.5369216029539746E-7</v>
      </c>
      <c r="Y271" s="2">
        <v>1.5195115962478852E-2</v>
      </c>
      <c r="Z271" s="2">
        <f t="shared" si="47"/>
        <v>4.8975218728033073E-6</v>
      </c>
      <c r="AA271" s="2">
        <v>892.36933337277253</v>
      </c>
      <c r="AB271" s="2">
        <f t="shared" si="48"/>
        <v>0.28761862295778728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1.0003746066210089E-2</v>
      </c>
      <c r="J272" s="2">
        <v>2.7149762836250306E-3</v>
      </c>
      <c r="K272" s="2">
        <v>2.9055776281309186E-2</v>
      </c>
      <c r="L272" s="2">
        <v>0.95822550136885132</v>
      </c>
      <c r="M272" s="2">
        <v>5.3765981490341581E-4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2.9173777586415351E-3</v>
      </c>
      <c r="X272" s="2">
        <f t="shared" si="46"/>
        <v>9.1250698745602823E-7</v>
      </c>
      <c r="Y272" s="2">
        <v>1.4980796717891681E-2</v>
      </c>
      <c r="Z272" s="2">
        <f t="shared" si="47"/>
        <v>4.6857427504005891E-6</v>
      </c>
      <c r="AA272" s="2">
        <v>879.72382483070282</v>
      </c>
      <c r="AB272" s="2">
        <f t="shared" si="48"/>
        <v>0.27516290436222374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9.8419868890143244E-3</v>
      </c>
      <c r="J273" s="2">
        <v>2.6710754961761568E-3</v>
      </c>
      <c r="K273" s="2">
        <v>2.8648400358303131E-2</v>
      </c>
      <c r="L273" s="2">
        <v>0.95883853725650203</v>
      </c>
      <c r="M273" s="2">
        <v>5.3010138203603166E-4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2.876365201395737E-3</v>
      </c>
      <c r="X273" s="2">
        <f t="shared" si="46"/>
        <v>8.7308941403170803E-7</v>
      </c>
      <c r="Y273" s="2">
        <v>1.476932154748245E-2</v>
      </c>
      <c r="Z273" s="2">
        <f t="shared" si="47"/>
        <v>4.4830671325324577E-6</v>
      </c>
      <c r="AA273" s="2">
        <v>867.24746724551096</v>
      </c>
      <c r="AB273" s="2">
        <f t="shared" si="48"/>
        <v>0.26324354870878264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9.6828433351294554E-3</v>
      </c>
      <c r="J274" s="2">
        <v>2.6278845783310268E-3</v>
      </c>
      <c r="K274" s="2">
        <v>2.8246375016171537E-2</v>
      </c>
      <c r="L274" s="2">
        <v>0.95944289707036368</v>
      </c>
      <c r="M274" s="2">
        <v>5.2264268453125408E-4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2.8358938148317584E-3</v>
      </c>
      <c r="X274" s="2">
        <f t="shared" si="46"/>
        <v>8.3536413871128862E-7</v>
      </c>
      <c r="Y274" s="2">
        <v>1.4560656768267295E-2</v>
      </c>
      <c r="Z274" s="2">
        <f t="shared" si="47"/>
        <v>4.2891064667792971E-6</v>
      </c>
      <c r="AA274" s="2">
        <v>854.93822495468942</v>
      </c>
      <c r="AB274" s="2">
        <f t="shared" si="48"/>
        <v>0.25183761472500749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9.5262731102917289E-3</v>
      </c>
      <c r="J275" s="2">
        <v>2.5853920515972579E-3</v>
      </c>
      <c r="K275" s="2">
        <v>2.7849638223701581E-2</v>
      </c>
      <c r="L275" s="2">
        <v>0.96003869661440511</v>
      </c>
      <c r="M275" s="2">
        <v>5.1528255488416579E-4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2.7959572639906084E-3</v>
      </c>
      <c r="X275" s="2">
        <f t="shared" si="46"/>
        <v>7.9925903923556598E-7</v>
      </c>
      <c r="Y275" s="2">
        <v>1.4354768998250264E-2</v>
      </c>
      <c r="Z275" s="2">
        <f t="shared" si="47"/>
        <v>4.1034886426034202E-6</v>
      </c>
      <c r="AA275" s="2">
        <v>842.79408136138113</v>
      </c>
      <c r="AB275" s="2">
        <f t="shared" si="48"/>
        <v>0.24092313441904653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9.3722346041297359E-3</v>
      </c>
      <c r="J276" s="2">
        <v>2.5435866230880872E-3</v>
      </c>
      <c r="K276" s="2">
        <v>2.7458128467842742E-2</v>
      </c>
      <c r="L276" s="2">
        <v>0.96062605030493509</v>
      </c>
      <c r="M276" s="2">
        <v>5.0801983565265099E-4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2.7565492685147227E-3</v>
      </c>
      <c r="X276" s="2">
        <f t="shared" si="46"/>
        <v>7.6470503967932479E-7</v>
      </c>
      <c r="Y276" s="2">
        <v>1.4151625156381195E-2</v>
      </c>
      <c r="Z276" s="2">
        <f t="shared" si="47"/>
        <v>3.9258573029490601E-6</v>
      </c>
      <c r="AA276" s="2">
        <v>830.81303890035372</v>
      </c>
      <c r="AB276" s="2">
        <f t="shared" si="48"/>
        <v>0.23047907219910518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9.2206868791059587E-3</v>
      </c>
      <c r="J277" s="2">
        <v>2.502457182521154E-3</v>
      </c>
      <c r="K277" s="2">
        <v>2.7071784754929322E-2</v>
      </c>
      <c r="L277" s="2">
        <v>0.96120507118343923</v>
      </c>
      <c r="M277" s="2">
        <v>5.0085337946924238E-4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2.7176636027122468E-3</v>
      </c>
      <c r="X277" s="2">
        <f t="shared" si="46"/>
        <v>7.3163598319592274E-7</v>
      </c>
      <c r="Y277" s="2">
        <v>1.3951192462418754E-2</v>
      </c>
      <c r="Z277" s="2">
        <f t="shared" si="47"/>
        <v>3.7558711842813962E-6</v>
      </c>
      <c r="AA277" s="2">
        <v>818.99311899909253</v>
      </c>
      <c r="AB277" s="2">
        <f t="shared" si="48"/>
        <v>0.22048528568862824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9.0715896596371484E-3</v>
      </c>
      <c r="J278" s="2">
        <v>2.4619927992658112E-3</v>
      </c>
      <c r="K278" s="2">
        <v>2.6690546611693095E-2</v>
      </c>
      <c r="L278" s="2">
        <v>0.96177587092939965</v>
      </c>
      <c r="M278" s="2">
        <v>4.9378204904931887E-4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2.6792940956015172E-3</v>
      </c>
      <c r="X278" s="2">
        <f t="shared" si="46"/>
        <v>6.9998851000372854E-7</v>
      </c>
      <c r="Y278" s="2">
        <v>1.3753438436702016E-2</v>
      </c>
      <c r="Z278" s="2">
        <f t="shared" si="47"/>
        <v>3.5932034839100706E-6</v>
      </c>
      <c r="AA278" s="2">
        <v>807.33236203419972</v>
      </c>
      <c r="AB278" s="2">
        <f t="shared" si="48"/>
        <v>0.21092248816800258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8.9249033213906169E-3</v>
      </c>
      <c r="J279" s="2">
        <v>2.4221827194381841E-3</v>
      </c>
      <c r="K279" s="2">
        <v>2.6314354086073233E-2</v>
      </c>
      <c r="L279" s="2">
        <v>0.96233855987309369</v>
      </c>
      <c r="M279" s="2">
        <v>4.8680471719578309E-4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2.6414346309364426E-3</v>
      </c>
      <c r="X279" s="2">
        <f t="shared" si="46"/>
        <v>6.6970194040239715E-7</v>
      </c>
      <c r="Y279" s="2">
        <v>1.3558330899833972E-2</v>
      </c>
      <c r="Z279" s="2">
        <f t="shared" si="47"/>
        <v>3.4375412534882719E-6</v>
      </c>
      <c r="AA279" s="2">
        <v>795.82882728328093</v>
      </c>
      <c r="AB279" s="2">
        <f t="shared" si="48"/>
        <v>0.2017722125763261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8.7805888807535974E-3</v>
      </c>
      <c r="J280" s="2">
        <v>2.3830163630431983E-3</v>
      </c>
      <c r="K280" s="2">
        <v>2.5943147747830471E-2</v>
      </c>
      <c r="L280" s="2">
        <v>0.96289324700836842</v>
      </c>
      <c r="M280" s="2">
        <v>4.7992026680034256E-4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2.604079147213455E-3</v>
      </c>
      <c r="X280" s="2">
        <f t="shared" si="46"/>
        <v>6.4071816261532389E-7</v>
      </c>
      <c r="Y280" s="2">
        <v>1.336583797228017E-2</v>
      </c>
      <c r="Z280" s="2">
        <f t="shared" si="47"/>
        <v>3.288584817622485E-6</v>
      </c>
      <c r="AA280" s="2">
        <v>784.48059287249475</v>
      </c>
      <c r="AB280" s="2">
        <f t="shared" si="48"/>
        <v>0.19301677700944486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8.638607984472902E-3</v>
      </c>
      <c r="J281" s="2">
        <v>2.3444833211628234E-3</v>
      </c>
      <c r="K281" s="2">
        <v>2.5576868688972288E-2</v>
      </c>
      <c r="L281" s="2">
        <v>0.96344004000538763</v>
      </c>
      <c r="M281" s="2">
        <v>4.7312759084151444E-4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2.5672216376606827E-3</v>
      </c>
      <c r="X281" s="2">
        <f t="shared" si="46"/>
        <v>6.1298152526271119E-7</v>
      </c>
      <c r="Y281" s="2">
        <v>1.3175928073885635E-2</v>
      </c>
      <c r="Z281" s="2">
        <f t="shared" si="47"/>
        <v>3.1460472165705942E-6</v>
      </c>
      <c r="AA281" s="2">
        <v>773.28575571993792</v>
      </c>
      <c r="AB281" s="2">
        <f t="shared" si="48"/>
        <v>0.1846392516530305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8.4989228994620941E-3</v>
      </c>
      <c r="J282" s="2">
        <v>2.3065733531897788E-3</v>
      </c>
      <c r="K282" s="2">
        <v>2.5215458523995746E-2</v>
      </c>
      <c r="L282" s="2">
        <v>0.96397904522334799</v>
      </c>
      <c r="M282" s="2">
        <v>4.6642559237947205E-4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2.5308561502099896E-3</v>
      </c>
      <c r="X282" s="2">
        <f t="shared" si="46"/>
        <v>5.8643873427735757E-7</v>
      </c>
      <c r="Y282" s="2">
        <v>1.2988569923313211E-2</v>
      </c>
      <c r="Z282" s="2">
        <f t="shared" si="47"/>
        <v>3.0096536720464177E-6</v>
      </c>
      <c r="AA282" s="2">
        <v>762.24243147503125</v>
      </c>
      <c r="AB282" s="2">
        <f t="shared" si="48"/>
        <v>0.17662342709190473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8.3614965027734717E-3</v>
      </c>
      <c r="J283" s="2">
        <v>2.269276384105976E-3</v>
      </c>
      <c r="K283" s="2">
        <v>2.4858859389954333E-2</v>
      </c>
      <c r="L283" s="2">
        <v>0.96451036772316179</v>
      </c>
      <c r="M283" s="2">
        <v>4.5981318454784722E-4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2.4949767874524907E-3</v>
      </c>
      <c r="X283" s="2">
        <f t="shared" si="46"/>
        <v>5.610387540827804E-7</v>
      </c>
      <c r="Y283" s="2">
        <v>1.2803732537406165E-2</v>
      </c>
      <c r="Z283" s="2">
        <f t="shared" si="47"/>
        <v>2.8791410751881787E-6</v>
      </c>
      <c r="AA283" s="2">
        <v>751.34875445406988</v>
      </c>
      <c r="AB283" s="2">
        <f t="shared" si="48"/>
        <v>0.16895378393919713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8.226292271732218E-3</v>
      </c>
      <c r="J284" s="2">
        <v>2.2325825018049599E-3</v>
      </c>
      <c r="K284" s="2">
        <v>2.4507013946355148E-2</v>
      </c>
      <c r="L284" s="2">
        <v>0.96503411128010319</v>
      </c>
      <c r="M284" s="2">
        <v>4.532892905425991E-4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2.4595777065781563E-3</v>
      </c>
      <c r="X284" s="2">
        <f t="shared" si="46"/>
        <v>5.3673271286040808E-7</v>
      </c>
      <c r="Y284" s="2">
        <v>1.262138523047812E-2</v>
      </c>
      <c r="Z284" s="2">
        <f t="shared" si="47"/>
        <v>2.7542574957859116E-6</v>
      </c>
      <c r="AA284" s="2">
        <v>740.60287757209289</v>
      </c>
      <c r="AB284" s="2">
        <f t="shared" si="48"/>
        <v>0.16161546373117722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8.0932742742300667E-3</v>
      </c>
      <c r="J285" s="2">
        <v>2.196481954457655E-3</v>
      </c>
      <c r="K285" s="2">
        <v>2.4159865374892453E-2</v>
      </c>
      <c r="L285" s="2">
        <v>0.96555037839641533</v>
      </c>
      <c r="M285" s="2">
        <v>4.4685284360805843E-4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2.424653119300086E-3</v>
      </c>
      <c r="X285" s="2">
        <f t="shared" si="46"/>
        <v>5.134738117394584E-7</v>
      </c>
      <c r="Y285" s="2">
        <v>1.2441497613533024E-2</v>
      </c>
      <c r="Z285" s="2">
        <f t="shared" si="47"/>
        <v>2.6347617118989305E-6</v>
      </c>
      <c r="AA285" s="2">
        <v>730.00297227122894</v>
      </c>
      <c r="AB285" s="2">
        <f t="shared" si="48"/>
        <v>0.15459424103578359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7.9624071591759289E-3</v>
      </c>
      <c r="J286" s="2">
        <v>2.1609651479206991E-3</v>
      </c>
      <c r="K286" s="2">
        <v>2.3817357379023511E-2</v>
      </c>
      <c r="L286" s="2">
        <v>0.9660592703138754</v>
      </c>
      <c r="M286" s="2">
        <v>4.4050278702025193E-4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2.3901972917640263E-3</v>
      </c>
      <c r="X286" s="2">
        <f t="shared" si="46"/>
        <v>4.9121723774976986E-7</v>
      </c>
      <c r="Y286" s="2">
        <v>1.2264039593417915E-2</v>
      </c>
      <c r="Z286" s="2">
        <f t="shared" si="47"/>
        <v>2.5204227590294299E-6</v>
      </c>
      <c r="AA286" s="2">
        <v>719.54722844566209</v>
      </c>
      <c r="AB286" s="2">
        <f t="shared" si="48"/>
        <v>0.1478764967249723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7.8336561471009179E-3</v>
      </c>
      <c r="J287" s="2">
        <v>2.1260226431866897E-3</v>
      </c>
      <c r="K287" s="2">
        <v>2.3479434183392531E-2</v>
      </c>
      <c r="L287" s="2">
        <v>0.96656088702631537</v>
      </c>
      <c r="M287" s="2">
        <v>4.342380740676088E-4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2.3562045444436826E-3</v>
      </c>
      <c r="X287" s="2">
        <f t="shared" si="46"/>
        <v>4.6992008038418285E-7</v>
      </c>
      <c r="Y287" s="2">
        <v>1.2088981371911198E-2</v>
      </c>
      <c r="Z287" s="2">
        <f t="shared" si="47"/>
        <v>2.4110194980515543E-6</v>
      </c>
      <c r="AA287" s="2">
        <v>709.23385436336639</v>
      </c>
      <c r="AB287" s="2">
        <f t="shared" si="48"/>
        <v>0.14144919236301176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7.7069870209153053E-3</v>
      </c>
      <c r="J288" s="2">
        <v>2.0916451538756549E-3</v>
      </c>
      <c r="K288" s="2">
        <v>2.314604053310822E-2</v>
      </c>
      <c r="L288" s="2">
        <v>0.96705532729209631</v>
      </c>
      <c r="M288" s="2">
        <v>4.2805766802914998E-4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2.3226692520223725E-3</v>
      </c>
      <c r="X288" s="2">
        <f t="shared" si="46"/>
        <v>4.4954125162319425E-7</v>
      </c>
      <c r="Y288" s="2">
        <v>1.1916293444748987E-2</v>
      </c>
      <c r="Z288" s="2">
        <f t="shared" si="47"/>
        <v>2.306340201127408E-6</v>
      </c>
      <c r="AA288" s="2">
        <v>699.06107658474684</v>
      </c>
      <c r="AB288" s="2">
        <f t="shared" si="48"/>
        <v>0.13529984566478334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7.5823661168149276E-3</v>
      </c>
      <c r="J289" s="2">
        <v>2.0578235437670915E-3</v>
      </c>
      <c r="K289" s="2">
        <v>2.2817121692880488E-2</v>
      </c>
      <c r="L289" s="2">
        <v>0.96754268864653303</v>
      </c>
      <c r="M289" s="2">
        <v>4.2196054215025528E-4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2.2895858432615364E-3</v>
      </c>
      <c r="X289" s="2">
        <f t="shared" si="46"/>
        <v>4.3004140928050516E-7</v>
      </c>
      <c r="Y289" s="2">
        <v>1.1745946600592009E-2</v>
      </c>
      <c r="Z289" s="2">
        <f t="shared" si="47"/>
        <v>2.20618215487243E-6</v>
      </c>
      <c r="AA289" s="2">
        <v>689.02713987832408</v>
      </c>
      <c r="AB289" s="2">
        <f t="shared" si="48"/>
        <v>0.12941650698001067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7.4597603153346327E-3</v>
      </c>
      <c r="J290" s="2">
        <v>2.0245488243719055E-3</v>
      </c>
      <c r="K290" s="2">
        <v>2.2492623446021546E-2</v>
      </c>
      <c r="L290" s="2">
        <v>0.96802306741426747</v>
      </c>
      <c r="M290" s="2">
        <v>4.1594567961610409E-4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2.2569488008566262E-3</v>
      </c>
      <c r="X290" s="2">
        <f t="shared" si="46"/>
        <v>4.1138288353371964E-7</v>
      </c>
      <c r="Y290" s="2">
        <v>1.1577911919935601E-2</v>
      </c>
      <c r="Z290" s="2">
        <f t="shared" si="47"/>
        <v>2.1103512800621574E-6</v>
      </c>
      <c r="AA290" s="2">
        <v>679.1303071335949</v>
      </c>
      <c r="AB290" s="2">
        <f t="shared" si="48"/>
        <v>0.1237877367611171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7.3391370325463978E-3</v>
      </c>
      <c r="J291" s="2">
        <v>1.9918121525436166E-3</v>
      </c>
      <c r="K291" s="2">
        <v>2.2172492093316554E-2</v>
      </c>
      <c r="L291" s="2">
        <v>0.96849655872158902</v>
      </c>
      <c r="M291" s="2">
        <v>4.1001207352288035E-4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2.2247526612808603E-3</v>
      </c>
      <c r="X291" s="2">
        <f t="shared" si="46"/>
        <v>3.9352960650987742E-7</v>
      </c>
      <c r="Y291" s="2">
        <v>1.1412160773965074E-2</v>
      </c>
      <c r="Z291" s="2">
        <f t="shared" si="47"/>
        <v>2.018661767200813E-6</v>
      </c>
      <c r="AA291" s="2">
        <v>669.36885927119772</v>
      </c>
      <c r="AB291" s="2">
        <f t="shared" si="48"/>
        <v>0.11840258397412266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7.220464211399766E-3</v>
      </c>
      <c r="J292" s="2">
        <v>1.9596048281281895E-3</v>
      </c>
      <c r="K292" s="2">
        <v>2.1856674451768872E-2</v>
      </c>
      <c r="L292" s="2">
        <v>0.96896325650869874</v>
      </c>
      <c r="M292" s="2">
        <v>4.0415872684682958E-4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2.1929920146173255E-3</v>
      </c>
      <c r="X292" s="2">
        <f t="shared" si="46"/>
        <v>3.7644704480075851E-7</v>
      </c>
      <c r="Y292" s="2">
        <v>1.1248664823358834E-2</v>
      </c>
      <c r="Z292" s="2">
        <f t="shared" si="47"/>
        <v>1.9309357272997638E-6</v>
      </c>
      <c r="AA292" s="2">
        <v>659.74109515050714</v>
      </c>
      <c r="AB292" s="2">
        <f t="shared" si="48"/>
        <v>0.11325056541364677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7.1037103132023096E-3</v>
      </c>
      <c r="J293" s="2">
        <v>1.9279182916518639E-3</v>
      </c>
      <c r="K293" s="2">
        <v>2.1545117853224736E-2</v>
      </c>
      <c r="L293" s="2">
        <v>0.96942325354191661</v>
      </c>
      <c r="M293" s="2">
        <v>3.9838465241125772E-4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2.1616615043799107E-3</v>
      </c>
      <c r="X293" s="2">
        <f t="shared" si="46"/>
        <v>3.6010213478787539E-7</v>
      </c>
      <c r="Y293" s="2">
        <v>1.1087396017041496E-2</v>
      </c>
      <c r="Z293" s="2">
        <f t="shared" si="47"/>
        <v>1.8470028572399157E-6</v>
      </c>
      <c r="AA293" s="2">
        <v>650.24533147477894</v>
      </c>
      <c r="AB293" s="2">
        <f t="shared" si="48"/>
        <v>0.10832164588464864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6.9888443092378568E-3</v>
      </c>
      <c r="J294" s="2">
        <v>1.8967441220463757E-3</v>
      </c>
      <c r="K294" s="2">
        <v>2.1237770142882136E-2</v>
      </c>
      <c r="L294" s="2">
        <v>0.96987664142582919</v>
      </c>
      <c r="M294" s="2">
        <v>3.9268887285155132E-4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2.1307558273235038E-3</v>
      </c>
      <c r="X294" s="2">
        <f t="shared" si="46"/>
        <v>3.4446322066192516E-7</v>
      </c>
      <c r="Y294" s="2">
        <v>1.0928326590889121E-2</v>
      </c>
      <c r="Z294" s="2">
        <f t="shared" si="47"/>
        <v>1.7667001191176324E-6</v>
      </c>
      <c r="AA294" s="2">
        <v>640.87990269396391</v>
      </c>
      <c r="AB294" s="2">
        <f t="shared" si="48"/>
        <v>0.1036062192150687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6.8758356725202412E-3</v>
      </c>
      <c r="J295" s="2">
        <v>1.8660740344109586E-3</v>
      </c>
      <c r="K295" s="2">
        <v>2.093457967768848E-2</v>
      </c>
      <c r="L295" s="2">
        <v>0.97032351061537592</v>
      </c>
      <c r="M295" s="2">
        <v>3.8707042057830498E-4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2.1002697332439188E-3</v>
      </c>
      <c r="X295" s="2">
        <f t="shared" si="46"/>
        <v>3.2949999502609207E-7</v>
      </c>
      <c r="Y295" s="2">
        <v>1.0771429066388775E-2</v>
      </c>
      <c r="Z295" s="2">
        <f t="shared" si="47"/>
        <v>1.6898714329978936E-6</v>
      </c>
      <c r="AA295" s="2">
        <v>631.64316090530417</v>
      </c>
      <c r="AB295" s="2">
        <f t="shared" si="48"/>
        <v>9.9095090064982447E-2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6.764654369680401E-3</v>
      </c>
      <c r="J296" s="2">
        <v>1.8358998778105348E-3</v>
      </c>
      <c r="K296" s="2">
        <v>2.063549532463152E-2</v>
      </c>
      <c r="L296" s="2">
        <v>0.97076395042787311</v>
      </c>
      <c r="M296" s="2">
        <v>3.8152833773863237E-4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2.0701980247679668E-3</v>
      </c>
      <c r="X296" s="2">
        <f t="shared" si="46"/>
        <v>3.1518344197703851E-7</v>
      </c>
      <c r="Y296" s="2">
        <v>1.0616676249254397E-2</v>
      </c>
      <c r="Z296" s="2">
        <f t="shared" si="47"/>
        <v>1.6163673825217405E-6</v>
      </c>
      <c r="AA296" s="2">
        <v>622.53347575182238</v>
      </c>
      <c r="AB296" s="2">
        <f t="shared" si="48"/>
        <v>9.4779456499278894E-2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6.6552708529846608E-3</v>
      </c>
      <c r="J297" s="2">
        <v>1.8062136331095089E-3</v>
      </c>
      <c r="K297" s="2">
        <v>2.0340466458927921E-2</v>
      </c>
      <c r="L297" s="2">
        <v>0.97119804905497342</v>
      </c>
      <c r="M297" s="2">
        <v>3.7606167617573939E-4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2.0405355571340975E-3</v>
      </c>
      <c r="X297" s="2">
        <f t="shared" si="46"/>
        <v>3.0148578256172211E-7</v>
      </c>
      <c r="Y297" s="2">
        <v>1.0464041228001026E-2</v>
      </c>
      <c r="Z297" s="2">
        <f t="shared" si="47"/>
        <v>1.5460449328375473E-6</v>
      </c>
      <c r="AA297" s="2">
        <v>613.54923431881275</v>
      </c>
      <c r="AB297" s="2">
        <f t="shared" si="48"/>
        <v>9.0650893292224366E-2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6.5476560524820714E-3</v>
      </c>
      <c r="J298" s="2">
        <v>1.7770074108405887E-3</v>
      </c>
      <c r="K298" s="2">
        <v>2.0049442962113671E-2</v>
      </c>
      <c r="L298" s="2">
        <v>0.9716258935745592</v>
      </c>
      <c r="M298" s="2">
        <v>3.7066949738683415E-4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2.0112772379640167E-3</v>
      </c>
      <c r="X298" s="2">
        <f t="shared" si="46"/>
        <v>2.8838042251226799E-7</v>
      </c>
      <c r="Y298" s="2">
        <v>1.0313497372479302E-2</v>
      </c>
      <c r="Z298" s="2">
        <f t="shared" si="47"/>
        <v>1.4787671603470699E-6</v>
      </c>
      <c r="AA298" s="2">
        <v>604.68884102843697</v>
      </c>
      <c r="AB298" s="2">
        <f t="shared" si="48"/>
        <v>8.6701335933556722E-2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6.4417813682787345E-3</v>
      </c>
      <c r="J299" s="2">
        <v>1.7482734491080663E-3</v>
      </c>
      <c r="K299" s="2">
        <v>1.9762375220040439E-2</v>
      </c>
      <c r="L299" s="2">
        <v>0.97204756996256825</v>
      </c>
      <c r="M299" s="2">
        <v>3.6535087247944629E-4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1.98241802702567E-3</v>
      </c>
      <c r="X299" s="2">
        <f t="shared" si="46"/>
        <v>2.7584190216507526E-7</v>
      </c>
      <c r="Y299" s="2">
        <v>1.0165018332372135E-2</v>
      </c>
      <c r="Z299" s="2">
        <f t="shared" si="47"/>
        <v>1.4144029937779025E-6</v>
      </c>
      <c r="AA299" s="2">
        <v>595.95071753252694</v>
      </c>
      <c r="AB299" s="2">
        <f t="shared" si="48"/>
        <v>8.2923065306994934E-2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6.3376186629370401E-3</v>
      </c>
      <c r="J300" s="2">
        <v>1.7200041115250043E-3</v>
      </c>
      <c r="K300" s="2">
        <v>1.9479214120781928E-2</v>
      </c>
      <c r="L300" s="2">
        <v>0.97246316310475156</v>
      </c>
      <c r="M300" s="2">
        <v>3.6010488212622654E-4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1.9539529359879834E-3</v>
      </c>
      <c r="X300" s="2">
        <f t="shared" si="46"/>
        <v>2.6384584847414622E-7</v>
      </c>
      <c r="Y300" s="2">
        <v>1.0018578035655378E-2</v>
      </c>
      <c r="Z300" s="2">
        <f t="shared" si="47"/>
        <v>1.3528269661138831E-6</v>
      </c>
      <c r="AA300" s="2">
        <v>587.33330260369314</v>
      </c>
      <c r="AB300" s="2">
        <f t="shared" si="48"/>
        <v>7.9308693013242004E-2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6.2351402539978177E-3</v>
      </c>
      <c r="J301" s="2">
        <v>1.692191885183775E-3</v>
      </c>
      <c r="K301" s="2">
        <v>1.9199911052454027E-2</v>
      </c>
      <c r="L301" s="2">
        <v>0.97287275680835994</v>
      </c>
      <c r="M301" s="2">
        <v>3.549306165182949E-4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1.9258770281677287E-3</v>
      </c>
      <c r="X301" s="2">
        <f t="shared" si="46"/>
        <v>2.5236892903225301E-7</v>
      </c>
      <c r="Y301" s="2">
        <v>9.8741506870242569E-3</v>
      </c>
      <c r="Z301" s="2">
        <f t="shared" si="47"/>
        <v>1.2939189769339572E-6</v>
      </c>
      <c r="AA301" s="2">
        <v>578.83505202483263</v>
      </c>
      <c r="AB301" s="2">
        <f t="shared" si="48"/>
        <v>7.5851147310695824E-2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6.134318906623395E-3</v>
      </c>
      <c r="J302" s="2">
        <v>1.6648293786594188E-3</v>
      </c>
      <c r="K302" s="2">
        <v>1.8924417900952593E-2</v>
      </c>
      <c r="L302" s="2">
        <v>0.97327643381376017</v>
      </c>
      <c r="M302" s="2">
        <v>3.4982717531720507E-4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1.8981854182688767E-3</v>
      </c>
      <c r="X302" s="2">
        <f t="shared" si="46"/>
        <v>2.4138880801706002E-7</v>
      </c>
      <c r="Y302" s="2">
        <v>9.7317107662873194E-3</v>
      </c>
      <c r="Z302" s="2">
        <f t="shared" si="47"/>
        <v>1.2375640647283351E-6</v>
      </c>
      <c r="AA302" s="2">
        <v>570.45443847712943</v>
      </c>
      <c r="AB302" s="2">
        <f t="shared" si="48"/>
        <v>7.2543659648179992E-2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6.0351278263596243E-3</v>
      </c>
      <c r="J303" s="2">
        <v>1.6379093200452853E-3</v>
      </c>
      <c r="K303" s="2">
        <v>1.8652687047612498E-2</v>
      </c>
      <c r="L303" s="2">
        <v>0.97367427580597821</v>
      </c>
      <c r="M303" s="2">
        <v>3.4479366760558803E-4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1.8708732721147883E-3</v>
      </c>
      <c r="X303" s="2">
        <f t="shared" si="46"/>
        <v>2.3088410398269117E-7</v>
      </c>
      <c r="Y303" s="2">
        <v>9.5912330267295363E-3</v>
      </c>
      <c r="Z303" s="2">
        <f t="shared" si="47"/>
        <v>1.1836521887783828E-6</v>
      </c>
      <c r="AA303" s="2">
        <v>562.18995142663903</v>
      </c>
      <c r="AB303" s="2">
        <f t="shared" si="48"/>
        <v>6.937975176506142E-2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5.9375406520149401E-3</v>
      </c>
      <c r="J304" s="2">
        <v>1.6114245550204395E-3</v>
      </c>
      <c r="K304" s="2">
        <v>1.8384671366791488E-2</v>
      </c>
      <c r="L304" s="2">
        <v>0.9740663634261687</v>
      </c>
      <c r="M304" s="2">
        <v>3.3982921183653962E-4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1.8439358063735867E-3</v>
      </c>
      <c r="X304" s="2">
        <f t="shared" si="46"/>
        <v>2.2083434942045008E-7</v>
      </c>
      <c r="Y304" s="2">
        <v>9.4526924934462114E-3</v>
      </c>
      <c r="Z304" s="2">
        <f t="shared" si="47"/>
        <v>1.1320780202035063E-6</v>
      </c>
      <c r="AA304" s="2">
        <v>554.04009700953907</v>
      </c>
      <c r="AB304" s="2">
        <f t="shared" si="48"/>
        <v>6.6353223335127276E-2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5.8415314486545628E-3</v>
      </c>
      <c r="J305" s="2">
        <v>1.585368044948317E-3</v>
      </c>
      <c r="K305" s="2">
        <v>1.8120324223382344E-2</v>
      </c>
      <c r="L305" s="2">
        <v>0.9744527762830103</v>
      </c>
      <c r="M305" s="2">
        <v>3.349329357818116E-4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1.8173682882770398E-3</v>
      </c>
      <c r="X305" s="2">
        <f t="shared" si="46"/>
        <v>2.1121995201549855E-7</v>
      </c>
      <c r="Y305" s="2">
        <v>9.3160644616492455E-3</v>
      </c>
      <c r="Z305" s="2">
        <f t="shared" si="47"/>
        <v>1.0827407417944791E-6</v>
      </c>
      <c r="AA305" s="2">
        <v>546.00339791613612</v>
      </c>
      <c r="AB305" s="2">
        <f t="shared" si="48"/>
        <v>6.3458140131564242E-2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5.7470747007079877E-3</v>
      </c>
      <c r="J306" s="2">
        <v>1.5597328650061243E-3</v>
      </c>
      <c r="K306" s="2">
        <v>1.7859599470256664E-2</v>
      </c>
      <c r="L306" s="2">
        <v>0.97483359296402472</v>
      </c>
      <c r="M306" s="2">
        <v>3.3010397647886667E-4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1.7911660353332757E-3</v>
      </c>
      <c r="X306" s="2">
        <f t="shared" si="46"/>
        <v>2.020221575292919E-7</v>
      </c>
      <c r="Y306" s="2">
        <v>9.1813244949473082E-3</v>
      </c>
      <c r="Z306" s="2">
        <f t="shared" si="47"/>
        <v>1.0355438562682828E-6</v>
      </c>
      <c r="AA306" s="2">
        <v>538.07839327370675</v>
      </c>
      <c r="AB306" s="2">
        <f t="shared" si="48"/>
        <v>6.0688822691316251E-2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5.6541453051879237E-3</v>
      </c>
      <c r="J307" s="2">
        <v>1.5345122023444854E-3</v>
      </c>
      <c r="K307" s="2">
        <v>1.7602451445643524E-2</v>
      </c>
      <c r="L307" s="2">
        <v>0.97520889104681951</v>
      </c>
      <c r="M307" s="2">
        <v>3.2534148017685394E-4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1.7653244150336437E-3</v>
      </c>
      <c r="X307" s="2">
        <f t="shared" si="46"/>
        <v>1.9322301424040572E-7</v>
      </c>
      <c r="Y307" s="2">
        <v>9.0484484236013872E-3</v>
      </c>
      <c r="Z307" s="2">
        <f t="shared" si="47"/>
        <v>9.9039500259434582E-7</v>
      </c>
      <c r="AA307" s="2">
        <v>530.26363852825079</v>
      </c>
      <c r="AB307" s="2">
        <f t="shared" si="48"/>
        <v>5.8039835457983441E-2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5.5627185650188793E-3</v>
      </c>
      <c r="J308" s="2">
        <v>1.509699354276847E-3</v>
      </c>
      <c r="K308" s="2">
        <v>1.73488349704462E-2</v>
      </c>
      <c r="L308" s="2">
        <v>0.9755787471102535</v>
      </c>
      <c r="M308" s="2">
        <v>3.2064460228156081E-4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1.7398388445540184E-3</v>
      </c>
      <c r="X308" s="2">
        <f t="shared" si="46"/>
        <v>1.8480533887915453E-7</v>
      </c>
      <c r="Y308" s="2">
        <v>8.9174123427571295E-3</v>
      </c>
      <c r="Z308" s="2">
        <f t="shared" si="47"/>
        <v>9.4720578005649891E-7</v>
      </c>
      <c r="AA308" s="2">
        <v>522.55770532523775</v>
      </c>
      <c r="AB308" s="2">
        <f t="shared" si="48"/>
        <v>5.5505976383288871E-2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5.4727701824736239E-3</v>
      </c>
      <c r="J309" s="2">
        <v>1.4852877264981625E-3</v>
      </c>
      <c r="K309" s="2">
        <v>1.7098705345500009E-2</v>
      </c>
      <c r="L309" s="2">
        <v>0.97594323674552363</v>
      </c>
      <c r="M309" s="2">
        <v>3.1601250729939581E-4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1.7147047904508476E-3</v>
      </c>
      <c r="X309" s="2">
        <f t="shared" si="46"/>
        <v>1.7675268399402573E-7</v>
      </c>
      <c r="Y309" s="2">
        <v>8.7881926106554258E-3</v>
      </c>
      <c r="Z309" s="2">
        <f t="shared" si="47"/>
        <v>9.0589157972865483E-7</v>
      </c>
      <c r="AA309" s="2">
        <v>514.95918138941624</v>
      </c>
      <c r="AB309" s="2">
        <f t="shared" si="48"/>
        <v>5.3082266967956419E-2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5.3842762527157853E-3</v>
      </c>
      <c r="J310" s="2">
        <v>1.4612708313323766E-3</v>
      </c>
      <c r="K310" s="2">
        <v>1.6852018348774232E-2</v>
      </c>
      <c r="L310" s="2">
        <v>0.97630243456717303</v>
      </c>
      <c r="M310" s="2">
        <v>3.1144436878045493E-4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1.689917768352226E-3</v>
      </c>
      <c r="X310" s="2">
        <f t="shared" si="46"/>
        <v>1.6904930669048262E-7</v>
      </c>
      <c r="Y310" s="2">
        <v>8.6607658468225209E-3</v>
      </c>
      <c r="Z310" s="2">
        <f t="shared" si="47"/>
        <v>8.6637142305542006E-7</v>
      </c>
      <c r="AA310" s="2">
        <v>507.46667040376042</v>
      </c>
      <c r="AB310" s="2">
        <f t="shared" si="48"/>
        <v>5.0763942723633743E-2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5.2972132574468575E-3</v>
      </c>
      <c r="J311" s="2">
        <v>1.4376422860082503E-3</v>
      </c>
      <c r="K311" s="2">
        <v>1.6608730232521036E-2</v>
      </c>
      <c r="L311" s="2">
        <v>0.97665641422401928</v>
      </c>
      <c r="M311" s="2">
        <v>3.0693936926072112E-4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1.6654733426442658E-3</v>
      </c>
      <c r="X311" s="2">
        <f t="shared" si="46"/>
        <v>1.6168013868512821E-7</v>
      </c>
      <c r="Y311" s="2">
        <v>8.5351089302409967E-3</v>
      </c>
      <c r="Z311" s="2">
        <f t="shared" si="47"/>
        <v>8.2856780724156607E-7</v>
      </c>
      <c r="AA311" s="2">
        <v>500.07879188762297</v>
      </c>
      <c r="AB311" s="2">
        <f t="shared" si="48"/>
        <v>4.8546444038253145E-2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5.2115580586559384E-3</v>
      </c>
      <c r="J312" s="2">
        <v>1.414395810963064E-3</v>
      </c>
      <c r="K312" s="2">
        <v>1.6368797720374161E-2</v>
      </c>
      <c r="L312" s="2">
        <v>0.97700524841000225</v>
      </c>
      <c r="M312" s="2">
        <v>3.0249670020344858E-4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1.6413671261530441E-3</v>
      </c>
      <c r="X312" s="2">
        <f t="shared" si="46"/>
        <v>1.5463075762054528E-7</v>
      </c>
      <c r="Y312" s="2">
        <v>8.4111989975028927E-3</v>
      </c>
      <c r="Z312" s="2">
        <f t="shared" si="47"/>
        <v>7.9240655716640078E-7</v>
      </c>
      <c r="AA312" s="2">
        <v>492.79418107416046</v>
      </c>
      <c r="AB312" s="2">
        <f t="shared" si="48"/>
        <v>4.6425407427947027E-2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5.127287892470531E-3</v>
      </c>
      <c r="J313" s="2">
        <v>1.391525228173751E-3</v>
      </c>
      <c r="K313" s="2">
        <v>1.613217800440013E-2</v>
      </c>
      <c r="L313" s="2">
        <v>0.97734900887495102</v>
      </c>
      <c r="M313" s="2">
        <v>2.9811556193977683E-4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1.6175947798223716E-3</v>
      </c>
      <c r="X313" s="2">
        <f t="shared" si="46"/>
        <v>1.4788735958836548E-7</v>
      </c>
      <c r="Y313" s="2">
        <v>8.2890134409461871E-3</v>
      </c>
      <c r="Z313" s="2">
        <f t="shared" si="47"/>
        <v>7.5781668355075504E-7</v>
      </c>
      <c r="AA313" s="2">
        <v>485.61148878709844</v>
      </c>
      <c r="AB313" s="2">
        <f t="shared" si="48"/>
        <v>4.4396657159332109E-2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5.0443803631067784E-3</v>
      </c>
      <c r="J314" s="2">
        <v>1.3690244595150149E-3</v>
      </c>
      <c r="K314" s="2">
        <v>1.58988287421046E-2</v>
      </c>
      <c r="L314" s="2">
        <v>0.977687766435269</v>
      </c>
      <c r="M314" s="2">
        <v>2.9379516360862428E-4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1.5941520123876494E-3</v>
      </c>
      <c r="X314" s="2">
        <f t="shared" si="46"/>
        <v>1.4143673281027916E-7</v>
      </c>
      <c r="Y314" s="2">
        <v>8.1685299067758132E-3</v>
      </c>
      <c r="Z314" s="2">
        <f t="shared" si="47"/>
        <v>7.2473024711553291E-7</v>
      </c>
      <c r="AA314" s="2">
        <v>478.52938131689763</v>
      </c>
      <c r="AB314" s="2">
        <f t="shared" si="48"/>
        <v>4.2456197226646987E-2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4.9628134369175221E-3</v>
      </c>
      <c r="J315" s="2">
        <v>1.3468875251439966E-3</v>
      </c>
      <c r="K315" s="2">
        <v>1.5668708053396402E-2</v>
      </c>
      <c r="L315" s="2">
        <v>0.97802159098453745</v>
      </c>
      <c r="M315" s="2">
        <v>2.8953472309590312E-4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1.5710345800460475E-3</v>
      </c>
      <c r="X315" s="2">
        <f t="shared" si="46"/>
        <v>1.35266232428749E-7</v>
      </c>
      <c r="Y315" s="2">
        <v>8.0497262931704117E-3</v>
      </c>
      <c r="Z315" s="2">
        <f t="shared" si="47"/>
        <v>6.9308222848149291E-7</v>
      </c>
      <c r="AA315" s="2">
        <v>471.54654029638226</v>
      </c>
      <c r="AB315" s="2">
        <f t="shared" si="48"/>
        <v>4.0600203668867275E-2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4.8825654365366013E-3</v>
      </c>
      <c r="J316" s="2">
        <v>1.3251085419110614E-3</v>
      </c>
      <c r="K316" s="2">
        <v>1.5441774517511773E-2</v>
      </c>
      <c r="L316" s="2">
        <v>0.97835055150403594</v>
      </c>
      <c r="M316" s="2">
        <v>2.8533346697310144E-4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1.5482382861232442E-3</v>
      </c>
      <c r="X316" s="2">
        <f t="shared" si="46"/>
        <v>1.2936375636117319E-7</v>
      </c>
      <c r="Y316" s="2">
        <v>7.9325807483758542E-3</v>
      </c>
      <c r="Z316" s="2">
        <f t="shared" si="47"/>
        <v>6.628104035702288E-7</v>
      </c>
      <c r="AA316" s="2">
        <v>464.66166257589089</v>
      </c>
      <c r="AB316" s="2">
        <f t="shared" si="48"/>
        <v>3.8825017212537949E-2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4.8036150351178399E-3</v>
      </c>
      <c r="J317" s="2">
        <v>1.3036817217962821E-3</v>
      </c>
      <c r="K317" s="2">
        <v>1.5217987169901165E-2</v>
      </c>
      <c r="L317" s="2">
        <v>0.97867471607318013</v>
      </c>
      <c r="M317" s="2">
        <v>2.8119063043527355E-4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1.5257589807369607E-3</v>
      </c>
      <c r="X317" s="2">
        <f t="shared" si="46"/>
        <v>1.2371772217314928E-7</v>
      </c>
      <c r="Y317" s="2">
        <v>7.8170716687867171E-3</v>
      </c>
      <c r="Z317" s="2">
        <f t="shared" si="47"/>
        <v>6.3385522427626485E-7</v>
      </c>
      <c r="AA317" s="2">
        <v>457.87346009800507</v>
      </c>
      <c r="AB317" s="2">
        <f t="shared" si="48"/>
        <v>3.7127136226655082E-2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4.7259412506671875E-3</v>
      </c>
      <c r="J318" s="2">
        <v>1.2826013703712068E-3</v>
      </c>
      <c r="K318" s="2">
        <v>1.499730549908097E-2</v>
      </c>
      <c r="L318" s="2">
        <v>0.97899415187987604</v>
      </c>
      <c r="M318" s="2">
        <v>2.7710545723848035E-4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1.5035925604575057E-3</v>
      </c>
      <c r="X318" s="2">
        <f t="shared" si="46"/>
        <v>1.1831704492830581E-7</v>
      </c>
      <c r="Y318" s="2">
        <v>7.7031776970166565E-3</v>
      </c>
      <c r="Z318" s="2">
        <f t="shared" si="47"/>
        <v>6.0615970418962533E-7</v>
      </c>
      <c r="AA318" s="2">
        <v>451.18065977191202</v>
      </c>
      <c r="AB318" s="2">
        <f t="shared" si="48"/>
        <v>3.5503209976493269E-2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4.6495234404665062E-3</v>
      </c>
      <c r="J319" s="2">
        <v>1.2618618852854955E-3</v>
      </c>
      <c r="K319" s="2">
        <v>1.4779689443452428E-2</v>
      </c>
      <c r="L319" s="2">
        <v>0.97930892523079094</v>
      </c>
      <c r="M319" s="2">
        <v>2.7307719963671806E-4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1.4817349679655486E-3</v>
      </c>
      <c r="X319" s="2">
        <f t="shared" si="46"/>
        <v>1.1315111597391949E-7</v>
      </c>
      <c r="Y319" s="2">
        <v>7.5908777199587699E-3</v>
      </c>
      <c r="Z319" s="2">
        <f t="shared" si="47"/>
        <v>5.7966930915736251E-7</v>
      </c>
      <c r="AA319" s="2">
        <v>444.58200334745442</v>
      </c>
      <c r="AB319" s="2">
        <f t="shared" si="48"/>
        <v>3.3950032163818721E-2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4.574341295587531E-3</v>
      </c>
      <c r="J320" s="2">
        <v>1.2414577547780318E-3</v>
      </c>
      <c r="K320" s="2">
        <v>1.4565099388089888E-2</v>
      </c>
      <c r="L320" s="2">
        <v>0.97961910156153986</v>
      </c>
      <c r="M320" s="2">
        <v>2.6910511831837561E-4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1.4601821917073314E-3</v>
      </c>
      <c r="X320" s="2">
        <f t="shared" si="46"/>
        <v>1.0820978262322212E-7</v>
      </c>
      <c r="Y320" s="2">
        <v>7.4801508668368823E-3</v>
      </c>
      <c r="Z320" s="2">
        <f t="shared" si="47"/>
        <v>5.5433185248129721E-7</v>
      </c>
      <c r="AA320" s="2">
        <v>438.07624728891847</v>
      </c>
      <c r="AB320" s="2">
        <f t="shared" si="48"/>
        <v>3.2464534741451029E-2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4.50037483549453E-3</v>
      </c>
      <c r="J321" s="2">
        <v>1.2213835562121063E-3</v>
      </c>
      <c r="K321" s="2">
        <v>1.4353496161500556E-2</v>
      </c>
      <c r="L321" s="2">
        <v>0.97992474544678809</v>
      </c>
      <c r="M321" s="2">
        <v>2.6518848234225611E-4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1.4389302655475179E-3</v>
      </c>
      <c r="X321" s="2">
        <f t="shared" si="46"/>
        <v>1.0348332869690084E-7</v>
      </c>
      <c r="Y321" s="2">
        <v>7.370976507248707E-3</v>
      </c>
      <c r="Z321" s="2">
        <f t="shared" si="47"/>
        <v>5.3009739455755646E-7</v>
      </c>
      <c r="AA321" s="2">
        <v>431.66216264861043</v>
      </c>
      <c r="AB321" s="2">
        <f t="shared" si="48"/>
        <v>3.1043781990633297E-2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4.4276044027342434E-3</v>
      </c>
      <c r="J322" s="2">
        <v>1.2016339546342888E-3</v>
      </c>
      <c r="K322" s="2">
        <v>1.4144841032357787E-2</v>
      </c>
      <c r="L322" s="2">
        <v>0.98022592061026892</v>
      </c>
      <c r="M322" s="2">
        <v>2.6132656907319952E-4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1.4179752684198785E-3</v>
      </c>
      <c r="X322" s="2">
        <f t="shared" si="46"/>
        <v>9.896245588785249E-8</v>
      </c>
      <c r="Y322" s="2">
        <v>7.2633342492018299E-3</v>
      </c>
      <c r="Z322" s="2">
        <f t="shared" si="47"/>
        <v>5.0691814677159824E-7</v>
      </c>
      <c r="AA322" s="2">
        <v>425.33853494026943</v>
      </c>
      <c r="AB322" s="2">
        <f t="shared" si="48"/>
        <v>2.9684964850152904E-2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4.3560106577116885E-3</v>
      </c>
      <c r="J323" s="2">
        <v>1.182203701356601E-3</v>
      </c>
      <c r="K323" s="2">
        <v>1.3939095706209884E-2</v>
      </c>
      <c r="L323" s="2">
        <v>0.98052268993471703</v>
      </c>
      <c r="M323" s="2">
        <v>2.5751866411734059E-4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1.3973133239759937E-3</v>
      </c>
      <c r="X323" s="2">
        <f t="shared" ref="X323:X386" si="57">W323*Q323</f>
        <v>9.4638265914729235E-8</v>
      </c>
      <c r="Y323" s="2">
        <v>7.1572039371433447E-3</v>
      </c>
      <c r="Z323" s="2">
        <f t="shared" ref="Z323:Z386" si="58">Y323*Q323</f>
        <v>4.8474837947008364E-7</v>
      </c>
      <c r="AA323" s="2">
        <v>419.10416401236233</v>
      </c>
      <c r="AB323" s="2">
        <f t="shared" ref="AB323:AB386" si="59">AA323*S323</f>
        <v>2.8385395486612904E-2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4.2855745735504306E-3</v>
      </c>
      <c r="J324" s="2">
        <v>1.1630876325616161E-3</v>
      </c>
      <c r="K324" s="2">
        <v>1.3736222322166385E-2</v>
      </c>
      <c r="L324" s="2">
        <v>0.98081511547171674</v>
      </c>
      <c r="M324" s="2">
        <v>2.5376406125703668E-4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1.3769406002321703E-3</v>
      </c>
      <c r="X324" s="2">
        <f t="shared" si="57"/>
        <v>9.0502243431236881E-8</v>
      </c>
      <c r="Y324" s="2">
        <v>7.052565649984059E-3</v>
      </c>
      <c r="Z324" s="2">
        <f t="shared" si="58"/>
        <v>4.635443338383772E-7</v>
      </c>
      <c r="AA324" s="2">
        <v>412.95786392130708</v>
      </c>
      <c r="AB324" s="2">
        <f t="shared" si="59"/>
        <v>2.7142502095695371E-2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4.2162774310359726E-3</v>
      </c>
      <c r="J325" s="2">
        <v>1.1442806679301146E-3</v>
      </c>
      <c r="K325" s="2">
        <v>1.3536183449563633E-2</v>
      </c>
      <c r="L325" s="2">
        <v>0.9811032584514654</v>
      </c>
      <c r="M325" s="2">
        <v>2.5006206238549711E-4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1.3568533092147344E-3</v>
      </c>
      <c r="X325" s="2">
        <f t="shared" si="57"/>
        <v>8.6546239659516283E-8</v>
      </c>
      <c r="Y325" s="2">
        <v>6.9493996991180536E-3</v>
      </c>
      <c r="Z325" s="2">
        <f t="shared" si="58"/>
        <v>4.4326413751956835E-7</v>
      </c>
      <c r="AA325" s="2">
        <v>406.8984628046656</v>
      </c>
      <c r="AB325" s="2">
        <f t="shared" si="59"/>
        <v>2.5953823924682033E-2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4.1481008136409012E-3</v>
      </c>
      <c r="J326" s="2">
        <v>1.1257778092909289E-3</v>
      </c>
      <c r="K326" s="2">
        <v>1.3338942084611491E-2</v>
      </c>
      <c r="L326" s="2">
        <v>0.98138717929245178</v>
      </c>
      <c r="M326" s="2">
        <v>2.4641197744114634E-4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1.3370477066038825E-3</v>
      </c>
      <c r="X326" s="2">
        <f t="shared" si="57"/>
        <v>8.2762456717244878E-8</v>
      </c>
      <c r="Y326" s="2">
        <v>6.8476866264384068E-3</v>
      </c>
      <c r="Z326" s="2">
        <f t="shared" si="58"/>
        <v>4.2386772381770125E-7</v>
      </c>
      <c r="AA326" s="2">
        <v>400.92480275434934</v>
      </c>
      <c r="AB326" s="2">
        <f t="shared" si="59"/>
        <v>2.4817006506901874E-2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4.0810266026304809E-3</v>
      </c>
      <c r="J327" s="2">
        <v>1.1075741392926218E-3</v>
      </c>
      <c r="K327" s="2">
        <v>1.3144461647022916E-2</v>
      </c>
      <c r="L327" s="2">
        <v>0.98166693761104906</v>
      </c>
      <c r="M327" s="2">
        <v>2.428131243417512E-4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1.3175200913762509E-3</v>
      </c>
      <c r="X327" s="2">
        <f t="shared" si="57"/>
        <v>7.9143432609351163E-8</v>
      </c>
      <c r="Y327" s="2">
        <v>6.7474072023498656E-3</v>
      </c>
      <c r="Z327" s="2">
        <f t="shared" si="58"/>
        <v>4.053167543344327E-7</v>
      </c>
      <c r="AA327" s="2">
        <v>395.03573968987718</v>
      </c>
      <c r="AB327" s="2">
        <f t="shared" si="59"/>
        <v>2.3729797099164403E-2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4.0150369722473872E-3</v>
      </c>
      <c r="J328" s="2">
        <v>1.089664820096642E-3</v>
      </c>
      <c r="K328" s="2">
        <v>1.2952705976628103E-2</v>
      </c>
      <c r="L328" s="2">
        <v>0.98194259223102298</v>
      </c>
      <c r="M328" s="2">
        <v>2.3926482891834143E-4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1.2982668054463645E-3</v>
      </c>
      <c r="X328" s="2">
        <f t="shared" si="57"/>
        <v>7.5682026856445102E-8</v>
      </c>
      <c r="Y328" s="2">
        <v>6.6485424237791961E-3</v>
      </c>
      <c r="Z328" s="2">
        <f t="shared" si="58"/>
        <v>3.8757454489462369E-7</v>
      </c>
      <c r="AA328" s="2">
        <v>389.23014323172458</v>
      </c>
      <c r="AB328" s="2">
        <f t="shared" si="59"/>
        <v>2.2690040313611288E-2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3.9501143849743018E-3</v>
      </c>
      <c r="J329" s="2">
        <v>1.0720450920916128E-3</v>
      </c>
      <c r="K329" s="2">
        <v>1.276363932997481E-2</v>
      </c>
      <c r="L329" s="2">
        <v>0.98221420119295444</v>
      </c>
      <c r="M329" s="2">
        <v>2.3576642484895278E-4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1.2792842333071226E-3</v>
      </c>
      <c r="X329" s="2">
        <f t="shared" si="57"/>
        <v>7.2371406733220436E-8</v>
      </c>
      <c r="Y329" s="2">
        <v>6.5510735121839404E-3</v>
      </c>
      <c r="Z329" s="2">
        <f t="shared" si="58"/>
        <v>3.7060599462236115E-7</v>
      </c>
      <c r="AA329" s="2">
        <v>383.50689657480069</v>
      </c>
      <c r="AB329" s="2">
        <f t="shared" si="59"/>
        <v>2.1695673935775595E-2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3.8862415868731134E-3</v>
      </c>
      <c r="J330" s="2">
        <v>1.0547102726284081E-3</v>
      </c>
      <c r="K330" s="2">
        <v>1.2577226376916471E-2</v>
      </c>
      <c r="L330" s="2">
        <v>0.98248182176357712</v>
      </c>
      <c r="M330" s="2">
        <v>2.323172535922192E-4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1.2605688016694657E-3</v>
      </c>
      <c r="X330" s="2">
        <f t="shared" si="57"/>
        <v>6.9205034091192488E-8</v>
      </c>
      <c r="Y330" s="2">
        <v>6.4549819115602711E-3</v>
      </c>
      <c r="Z330" s="2">
        <f t="shared" si="58"/>
        <v>3.5437751803466686E-7</v>
      </c>
      <c r="AA330" s="2">
        <v>377.86489636209035</v>
      </c>
      <c r="AB330" s="2">
        <f t="shared" si="59"/>
        <v>2.0744724920980732E-2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3.8234016029994808E-3</v>
      </c>
      <c r="J331" s="2">
        <v>1.0376557547756846E-3</v>
      </c>
      <c r="K331" s="2">
        <v>1.2393432197189603E-2</v>
      </c>
      <c r="L331" s="2">
        <v>0.98274551044503033</v>
      </c>
      <c r="M331" s="2">
        <v>2.2891666432084173E-4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1.2421169791013726E-3</v>
      </c>
      <c r="X331" s="2">
        <f t="shared" si="57"/>
        <v>6.6176652741205636E-8</v>
      </c>
      <c r="Y331" s="2">
        <v>6.3602492864506116E-3</v>
      </c>
      <c r="Z331" s="2">
        <f t="shared" si="58"/>
        <v>3.3885698002570518E-7</v>
      </c>
      <c r="AA331" s="2">
        <v>372.30305255849447</v>
      </c>
      <c r="AB331" s="2">
        <f t="shared" si="59"/>
        <v>1.983530556154129E-2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3.7615777328915429E-3</v>
      </c>
      <c r="J332" s="2">
        <v>1.0208770060955359E-3</v>
      </c>
      <c r="K332" s="2">
        <v>1.2212222276981996E-2</v>
      </c>
      <c r="L332" s="2">
        <v>0.98300532298402599</v>
      </c>
      <c r="M332" s="2">
        <v>2.2556401385495921E-4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1.2239252756663262E-3</v>
      </c>
      <c r="X332" s="2">
        <f t="shared" si="57"/>
        <v>6.3280276372156714E-8</v>
      </c>
      <c r="Y332" s="2">
        <v>6.2668575199516787E-3</v>
      </c>
      <c r="Z332" s="2">
        <f t="shared" si="58"/>
        <v>3.240136336195623E-7</v>
      </c>
      <c r="AA332" s="2">
        <v>366.82028832490306</v>
      </c>
      <c r="AB332" s="2">
        <f t="shared" si="59"/>
        <v>1.8965609817541182E-2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3.7007535461315759E-3</v>
      </c>
      <c r="J333" s="2">
        <v>1.0043695674389435E-3</v>
      </c>
      <c r="K333" s="2">
        <v>1.2033562505493119E-2</v>
      </c>
      <c r="L333" s="2">
        <v>0.98326131438093145</v>
      </c>
      <c r="M333" s="2">
        <v>2.222586665954457E-4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1.205990242561381E-3</v>
      </c>
      <c r="X333" s="2">
        <f t="shared" si="57"/>
        <v>6.0510176983366997E-8</v>
      </c>
      <c r="Y333" s="2">
        <v>6.1747887117235565E-3</v>
      </c>
      <c r="Z333" s="2">
        <f t="shared" si="58"/>
        <v>3.0981806037478964E-7</v>
      </c>
      <c r="AA333" s="2">
        <v>361.41553989253254</v>
      </c>
      <c r="AB333" s="2">
        <f t="shared" si="59"/>
        <v>1.8133909804268756E-2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3.6409128779794162E-3</v>
      </c>
      <c r="J334" s="2">
        <v>9.881290517607061E-4</v>
      </c>
      <c r="K334" s="2">
        <v>1.1857419171488096E-2</v>
      </c>
      <c r="L334" s="2">
        <v>0.98351353889876691</v>
      </c>
      <c r="M334" s="2">
        <v>2.1899999445715895E-4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1.1883084717549642E-3</v>
      </c>
      <c r="X334" s="2">
        <f t="shared" si="57"/>
        <v>5.7860873808969497E-8</v>
      </c>
      <c r="Y334" s="2">
        <v>6.0840251760004051E-3</v>
      </c>
      <c r="Z334" s="2">
        <f t="shared" si="58"/>
        <v>2.9624211332875424E-7</v>
      </c>
      <c r="AA334" s="2">
        <v>356.08775643755752</v>
      </c>
      <c r="AB334" s="2">
        <f t="shared" si="59"/>
        <v>1.7338552429676819E-2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3.582039825076491E-3</v>
      </c>
      <c r="J335" s="2">
        <v>9.7215114295353083E-4</v>
      </c>
      <c r="K335" s="2">
        <v>1.1683758959846614E-2</v>
      </c>
      <c r="L335" s="2">
        <v>0.98376205007211848</v>
      </c>
      <c r="M335" s="2">
        <v>2.1578737680216241E-4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1.1708765956245349E-3</v>
      </c>
      <c r="X335" s="2">
        <f t="shared" si="57"/>
        <v>5.5327122713578978E-8</v>
      </c>
      <c r="Y335" s="2">
        <v>5.9945494396033971E-3</v>
      </c>
      <c r="Z335" s="2">
        <f t="shared" si="58"/>
        <v>2.8325886237451711E-7</v>
      </c>
      <c r="AA335" s="2">
        <v>350.8358999560682</v>
      </c>
      <c r="AB335" s="2">
        <f t="shared" si="59"/>
        <v>1.6577956175513775E-2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3.5241187412193165E-3</v>
      </c>
      <c r="J336" s="2">
        <v>9.5643159470097704E-4</v>
      </c>
      <c r="K336" s="2">
        <v>1.1512548948108043E-2</v>
      </c>
      <c r="L336" s="2">
        <v>0.98400690071596675</v>
      </c>
      <c r="M336" s="2">
        <v>2.1262020037294375E-4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1.1536912865942215E-3</v>
      </c>
      <c r="X336" s="2">
        <f t="shared" si="57"/>
        <v>5.2903906039378639E-8</v>
      </c>
      <c r="Y336" s="2">
        <v>5.9063442399564219E-3</v>
      </c>
      <c r="Z336" s="2">
        <f t="shared" si="58"/>
        <v>2.7084254196745257E-7</v>
      </c>
      <c r="AA336" s="2">
        <v>345.65894513938042</v>
      </c>
      <c r="AB336" s="2">
        <f t="shared" si="59"/>
        <v>1.5850608016038829E-2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3.4671342332013339E-3</v>
      </c>
      <c r="J337" s="2">
        <v>9.4096622934894793E-4</v>
      </c>
      <c r="K337" s="2">
        <v>1.1343756603013974E-2</v>
      </c>
      <c r="L337" s="2">
        <v>0.98424814293443086</v>
      </c>
      <c r="M337" s="2">
        <v>2.0949785922565097E-4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1.136749256772559E-3</v>
      </c>
      <c r="X337" s="2">
        <f t="shared" si="57"/>
        <v>5.0586422885582154E-8</v>
      </c>
      <c r="Y337" s="2">
        <v>5.8193925231050953E-3</v>
      </c>
      <c r="Z337" s="2">
        <f t="shared" si="58"/>
        <v>2.5896850106310587E-7</v>
      </c>
      <c r="AA337" s="2">
        <v>340.55587924972605</v>
      </c>
      <c r="AB337" s="2">
        <f t="shared" si="59"/>
        <v>1.5155060468488853E-2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3.4110711567219855E-3</v>
      </c>
      <c r="J338" s="2">
        <v>9.2575093679543043E-4</v>
      </c>
      <c r="K338" s="2">
        <v>1.1177349777049438E-2</v>
      </c>
      <c r="L338" s="2">
        <v>0.98448582812942831</v>
      </c>
      <c r="M338" s="2">
        <v>2.0641975466336704E-4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1.1200472575904304E-3</v>
      </c>
      <c r="X338" s="2">
        <f t="shared" si="57"/>
        <v>4.8370079802023838E-8</v>
      </c>
      <c r="Y338" s="2">
        <v>5.7336774417396062E-3</v>
      </c>
      <c r="Z338" s="2">
        <f t="shared" si="58"/>
        <v>2.4761315519190658E-7</v>
      </c>
      <c r="AA338" s="2">
        <v>335.52570199635056</v>
      </c>
      <c r="AB338" s="2">
        <f t="shared" si="59"/>
        <v>1.4489928769709268E-2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3.3559146123619396E-3</v>
      </c>
      <c r="J339" s="2">
        <v>9.1078167339818687E-4</v>
      </c>
      <c r="K339" s="2">
        <v>1.10132967049839E-2</v>
      </c>
      <c r="L339" s="2">
        <v>0.98472000700925111</v>
      </c>
      <c r="M339" s="2">
        <v>2.0338529516944305E-4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1.10358207943933E-3</v>
      </c>
      <c r="X339" s="2">
        <f t="shared" si="57"/>
        <v>4.6250481879394025E-8</v>
      </c>
      <c r="Y339" s="2">
        <v>5.6491823532218753E-3</v>
      </c>
      <c r="Z339" s="2">
        <f t="shared" si="58"/>
        <v>2.3675394058031611E-7</v>
      </c>
      <c r="AA339" s="2">
        <v>330.56742541204221</v>
      </c>
      <c r="AB339" s="2">
        <f t="shared" si="59"/>
        <v>1.3853888173596524E-2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3.3016499416233941E-3</v>
      </c>
      <c r="J340" s="2">
        <v>8.9605446090011047E-4</v>
      </c>
      <c r="K340" s="2">
        <v>1.0851566000413175E-2</v>
      </c>
      <c r="L340" s="2">
        <v>0.98495072959705843</v>
      </c>
      <c r="M340" s="2">
        <v>2.0039389634090882E-4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1.0873505513100427E-3</v>
      </c>
      <c r="X340" s="2">
        <f t="shared" si="57"/>
        <v>4.4223424219363449E-8</v>
      </c>
      <c r="Y340" s="2">
        <v>5.5658908176175279E-3</v>
      </c>
      <c r="Z340" s="2">
        <f t="shared" si="58"/>
        <v>2.2636927023176307E-7</v>
      </c>
      <c r="AA340" s="2">
        <v>325.68007373011756</v>
      </c>
      <c r="AB340" s="2">
        <f t="shared" si="59"/>
        <v>1.3245671364223948E-2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3.2482627230344101E-3</v>
      </c>
      <c r="J341" s="2">
        <v>8.8156538537195587E-4</v>
      </c>
      <c r="K341" s="2">
        <v>1.0692126652303336E-2</v>
      </c>
      <c r="L341" s="2">
        <v>0.98517804523928543</v>
      </c>
      <c r="M341" s="2">
        <v>1.9744498082198029E-4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1.0713495404318532E-3</v>
      </c>
      <c r="X341" s="2">
        <f t="shared" si="57"/>
        <v>4.2284883768541571E-8</v>
      </c>
      <c r="Y341" s="2">
        <v>5.4837865957331131E-3</v>
      </c>
      <c r="Z341" s="2">
        <f t="shared" si="58"/>
        <v>2.1643849188434923E-7</v>
      </c>
      <c r="AA341" s="2">
        <v>320.86268326188548</v>
      </c>
      <c r="AB341" s="2">
        <f t="shared" si="59"/>
        <v>1.2664065979738208E-2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3.1957387683162371E-3</v>
      </c>
      <c r="J342" s="2">
        <v>8.6731059617216767E-4</v>
      </c>
      <c r="K342" s="2">
        <v>1.0534948021537649E-2</v>
      </c>
      <c r="L342" s="2">
        <v>0.98540200261396904</v>
      </c>
      <c r="M342" s="2">
        <v>1.9453797823768045E-4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1.0555759519123666E-3</v>
      </c>
      <c r="X342" s="2">
        <f t="shared" si="57"/>
        <v>4.0431011500885886E-8</v>
      </c>
      <c r="Y342" s="2">
        <v>5.4028536471590286E-3</v>
      </c>
      <c r="Z342" s="2">
        <f t="shared" si="58"/>
        <v>2.0694184776580148E-7</v>
      </c>
      <c r="AA342" s="2">
        <v>316.11430227461346</v>
      </c>
      <c r="AB342" s="2">
        <f t="shared" si="59"/>
        <v>1.2107912242321026E-2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3.1440641186126104E-3</v>
      </c>
      <c r="J343" s="2">
        <v>8.5328630492352662E-4</v>
      </c>
      <c r="K343" s="2">
        <v>1.0379999837467527E-2</v>
      </c>
      <c r="L343" s="2">
        <v>0.98562264973899139</v>
      </c>
      <c r="M343" s="2">
        <v>1.9167232512759221E-4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1.0400267283780483E-3</v>
      </c>
      <c r="X343" s="2">
        <f t="shared" si="57"/>
        <v>3.865812493382177E-8</v>
      </c>
      <c r="Y343" s="2">
        <v>5.3230761283185792E-3</v>
      </c>
      <c r="Z343" s="2">
        <f t="shared" si="58"/>
        <v>1.9786043606946908E-7</v>
      </c>
      <c r="AA343" s="2">
        <v>311.43399087001592</v>
      </c>
      <c r="AB343" s="2">
        <f t="shared" si="59"/>
        <v>1.1576100689707908E-2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3.0932250407800224E-3</v>
      </c>
      <c r="J344" s="2">
        <v>8.39488784506344E-4</v>
      </c>
      <c r="K344" s="2">
        <v>1.022725219446847E-2</v>
      </c>
      <c r="L344" s="2">
        <v>0.98584003398024023</v>
      </c>
      <c r="M344" s="2">
        <v>1.8884746487975857E-4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1.0246988496155618E-3</v>
      </c>
      <c r="X344" s="2">
        <f t="shared" si="57"/>
        <v>3.6962700963948192E-8</v>
      </c>
      <c r="Y344" s="2">
        <v>5.2444383905235498E-3</v>
      </c>
      <c r="Z344" s="2">
        <f t="shared" si="58"/>
        <v>1.891761740783629E-7</v>
      </c>
      <c r="AA344" s="2">
        <v>306.82082086328506</v>
      </c>
      <c r="AB344" s="2">
        <f t="shared" si="59"/>
        <v>1.1067570003945568E-2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3.0432080237379781E-3</v>
      </c>
      <c r="J345" s="2">
        <v>8.2591436806793634E-4</v>
      </c>
      <c r="K345" s="2">
        <v>1.0076675548501907E-2</v>
      </c>
      <c r="L345" s="2">
        <v>0.98605420205968719</v>
      </c>
      <c r="M345" s="2">
        <v>1.8606284766474693E-4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1.009589332213997E-3</v>
      </c>
      <c r="X345" s="2">
        <f t="shared" si="57"/>
        <v>3.5341369008799574E-8</v>
      </c>
      <c r="Y345" s="2">
        <v>5.1669249780367044E-3</v>
      </c>
      <c r="Z345" s="2">
        <f t="shared" si="58"/>
        <v>1.8087176286731287E-7</v>
      </c>
      <c r="AA345" s="2">
        <v>302.27387566268425</v>
      </c>
      <c r="AB345" s="2">
        <f t="shared" si="59"/>
        <v>1.0581304933252364E-2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2.993999774878269E-3</v>
      </c>
      <c r="J346" s="2">
        <v>8.1255944804811578E-4</v>
      </c>
      <c r="K346" s="2">
        <v>9.9282407136838547E-3</v>
      </c>
      <c r="L346" s="2">
        <v>0.98626520006338481</v>
      </c>
      <c r="M346" s="2">
        <v>1.8331793036989214E-4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9.9469522920806863E-4</v>
      </c>
      <c r="X346" s="2">
        <f t="shared" si="57"/>
        <v>3.3790904441696432E-8</v>
      </c>
      <c r="Y346" s="2">
        <v>5.0905206261415894E-3</v>
      </c>
      <c r="Z346" s="2">
        <f t="shared" si="58"/>
        <v>1.7293065351623766E-7</v>
      </c>
      <c r="AA346" s="2">
        <v>297.79225014972246</v>
      </c>
      <c r="AB346" s="2">
        <f t="shared" si="59"/>
        <v>1.0116334303019101E-2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2.9455872165323042E-3</v>
      </c>
      <c r="J347" s="2">
        <v>7.9942047522043951E-4</v>
      </c>
      <c r="K347" s="2">
        <v>9.7819188588612136E-3</v>
      </c>
      <c r="L347" s="2">
        <v>0.98647307344938107</v>
      </c>
      <c r="M347" s="2">
        <v>1.8061217653373338E-4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9.8001362972236676E-4</v>
      </c>
      <c r="X347" s="2">
        <f t="shared" si="57"/>
        <v>3.2308222307265237E-8</v>
      </c>
      <c r="Y347" s="2">
        <v>5.0152102592199701E-3</v>
      </c>
      <c r="Z347" s="2">
        <f t="shared" si="58"/>
        <v>1.6533701477035496E-7</v>
      </c>
      <c r="AA347" s="2">
        <v>293.37505055992608</v>
      </c>
      <c r="AB347" s="2">
        <f t="shared" si="59"/>
        <v>9.6717291121557816E-3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2.8979574824955683E-3</v>
      </c>
      <c r="J348" s="2">
        <v>7.8649395774896041E-4</v>
      </c>
      <c r="K348" s="2">
        <v>9.6376815041965512E-3</v>
      </c>
      <c r="L348" s="2">
        <v>0.98667786705555394</v>
      </c>
      <c r="M348" s="2">
        <v>1.7794505628065903E-4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9.6554165861673503E-4</v>
      </c>
      <c r="X348" s="2">
        <f t="shared" si="57"/>
        <v>3.089037130572658E-8</v>
      </c>
      <c r="Y348" s="2">
        <v>4.9409789888372798E-3</v>
      </c>
      <c r="Z348" s="2">
        <f t="shared" si="58"/>
        <v>1.5807570208585057E-7</v>
      </c>
      <c r="AA348" s="2">
        <v>289.02139436422692</v>
      </c>
      <c r="AB348" s="2">
        <f t="shared" si="59"/>
        <v>9.2466007111493258E-3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2.8510979146082775E-3</v>
      </c>
      <c r="J349" s="2">
        <v>7.7377646026023108E-4</v>
      </c>
      <c r="K349" s="2">
        <v>9.4955005177621531E-3</v>
      </c>
      <c r="L349" s="2">
        <v>0.98687962510736438</v>
      </c>
      <c r="M349" s="2">
        <v>1.7531604625577226E-4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9.5127647613284781E-4</v>
      </c>
      <c r="X349" s="2">
        <f t="shared" si="57"/>
        <v>2.9534528034549926E-8</v>
      </c>
      <c r="Y349" s="2">
        <v>4.867812111836377E-3</v>
      </c>
      <c r="Z349" s="2">
        <f t="shared" si="58"/>
        <v>1.5113222800210984E-7</v>
      </c>
      <c r="AA349" s="2">
        <v>284.73041015098079</v>
      </c>
      <c r="AB349" s="2">
        <f t="shared" si="59"/>
        <v>8.8400990583505749E-3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2.8049960593913227E-3</v>
      </c>
      <c r="J350" s="2">
        <v>7.6126460293031353E-4</v>
      </c>
      <c r="K350" s="2">
        <v>9.3553481121441111E-3</v>
      </c>
      <c r="L350" s="2">
        <v>0.98707839122552932</v>
      </c>
      <c r="M350" s="2">
        <v>1.7272462955999143E-4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9.3721527754205968E-4</v>
      </c>
      <c r="X350" s="2">
        <f t="shared" si="57"/>
        <v>2.8237991476554343E-8</v>
      </c>
      <c r="Y350" s="2">
        <v>4.7956951084399471E-3</v>
      </c>
      <c r="Z350" s="2">
        <f t="shared" si="58"/>
        <v>1.4449273378410465E-7</v>
      </c>
      <c r="AA350" s="2">
        <v>280.5012375086331</v>
      </c>
      <c r="AB350" s="2">
        <f t="shared" si="59"/>
        <v>8.4514110511565606E-3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2.7596396647366151E-3</v>
      </c>
      <c r="J351" s="2">
        <v>7.4895506058655025E-4</v>
      </c>
      <c r="K351" s="2">
        <v>9.2171968410571584E-3</v>
      </c>
      <c r="L351" s="2">
        <v>0.98727420843361469</v>
      </c>
      <c r="M351" s="2">
        <v>1.7017029568539699E-4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9.2335529279459418E-4</v>
      </c>
      <c r="X351" s="2">
        <f t="shared" si="57"/>
        <v>2.6998177723991292E-8</v>
      </c>
      <c r="Y351" s="2">
        <v>4.7246136403618424E-3</v>
      </c>
      <c r="Z351" s="2">
        <f t="shared" si="58"/>
        <v>1.3814396228089642E-7</v>
      </c>
      <c r="AA351" s="2">
        <v>276.33302690904497</v>
      </c>
      <c r="AB351" s="2">
        <f t="shared" si="59"/>
        <v>8.0797589288942248E-3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2.7150166766509421E-3</v>
      </c>
      <c r="J352" s="2">
        <v>7.3684456182386202E-4</v>
      </c>
      <c r="K352" s="2">
        <v>9.0810195959709732E-3</v>
      </c>
      <c r="L352" s="2">
        <v>0.98746711916554919</v>
      </c>
      <c r="M352" s="2">
        <v>1.6765254045083687E-4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9.0969378617013403E-4</v>
      </c>
      <c r="X352" s="2">
        <f t="shared" si="57"/>
        <v>2.5812614928585809E-8</v>
      </c>
      <c r="Y352" s="2">
        <v>4.654553548927633E-3</v>
      </c>
      <c r="Z352" s="2">
        <f t="shared" si="58"/>
        <v>1.3207323194849364E-7</v>
      </c>
      <c r="AA352" s="2">
        <v>272.22493959149483</v>
      </c>
      <c r="AB352" s="2">
        <f t="shared" si="59"/>
        <v>7.7243987443469326E-3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2.6711152360524787E-3</v>
      </c>
      <c r="J353" s="2">
        <v>7.2492988813533266E-4</v>
      </c>
      <c r="K353" s="2">
        <v>8.946789602748615E-3</v>
      </c>
      <c r="L353" s="2">
        <v>0.98765716527305858</v>
      </c>
      <c r="M353" s="2">
        <v>1.6517086593780206E-4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8.9622805592987813E-4</v>
      </c>
      <c r="X353" s="2">
        <f t="shared" si="57"/>
        <v>2.4678938467935453E-8</v>
      </c>
      <c r="Y353" s="2">
        <v>4.5855008532046625E-3</v>
      </c>
      <c r="Z353" s="2">
        <f t="shared" si="58"/>
        <v>1.2626841198749257E-7</v>
      </c>
      <c r="AA353" s="2">
        <v>268.17614744736682</v>
      </c>
      <c r="AB353" s="2">
        <f t="shared" si="59"/>
        <v>7.3846189009947423E-3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2.6279236756190966E-3</v>
      </c>
      <c r="J354" s="2">
        <v>7.132078730568538E-4</v>
      </c>
      <c r="K354" s="2">
        <v>8.8144804182977328E-3</v>
      </c>
      <c r="L354" s="2">
        <v>0.98784438803302133</v>
      </c>
      <c r="M354" s="2">
        <v>1.6272478042658284E-4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8.8295543397012063E-4</v>
      </c>
      <c r="X354" s="2">
        <f t="shared" si="57"/>
        <v>2.3594886319068812E-8</v>
      </c>
      <c r="Y354" s="2">
        <v>4.517441748141858E-3</v>
      </c>
      <c r="Z354" s="2">
        <f t="shared" si="58"/>
        <v>1.2071789854801392E-7</v>
      </c>
      <c r="AA354" s="2">
        <v>264.18583290554125</v>
      </c>
      <c r="AB354" s="2">
        <f t="shared" si="59"/>
        <v>7.0597387531630444E-3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2.5854305166876385E-3</v>
      </c>
      <c r="J355" s="2">
        <v>7.0167540132559908E-4</v>
      </c>
      <c r="K355" s="2">
        <v>8.6840659272351683E-3</v>
      </c>
      <c r="L355" s="2">
        <v>0.98802882815474657</v>
      </c>
      <c r="M355" s="2">
        <v>1.603137983327167E-4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8.6987328547741315E-4</v>
      </c>
      <c r="X355" s="2">
        <f t="shared" si="57"/>
        <v>2.2558294630353195E-8</v>
      </c>
      <c r="Y355" s="2">
        <v>4.4503626027195412E-3</v>
      </c>
      <c r="Z355" s="2">
        <f t="shared" si="58"/>
        <v>1.1541059195645302E-7</v>
      </c>
      <c r="AA355" s="2">
        <v>260.25318881849518</v>
      </c>
      <c r="AB355" s="2">
        <f t="shared" si="59"/>
        <v>6.7491072663927636E-3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2.5436244662033268E-3</v>
      </c>
      <c r="J356" s="2">
        <v>6.9032940805210756E-4</v>
      </c>
      <c r="K356" s="2">
        <v>8.5555203385655372E-3</v>
      </c>
      <c r="L356" s="2">
        <v>0.98821052578717405</v>
      </c>
      <c r="M356" s="2">
        <v>1.5793744014373724E-4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8.5697900858536062E-4</v>
      </c>
      <c r="X356" s="2">
        <f t="shared" si="57"/>
        <v>2.1567093483313006E-8</v>
      </c>
      <c r="Y356" s="2">
        <v>4.3842499581094744E-3</v>
      </c>
      <c r="Z356" s="2">
        <f t="shared" si="58"/>
        <v>1.1033587492048801E-7</v>
      </c>
      <c r="AA356" s="2">
        <v>256.37741834912754</v>
      </c>
      <c r="AB356" s="2">
        <f t="shared" si="59"/>
        <v>6.4521017354596333E-3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2.5024944137185031E-3</v>
      </c>
      <c r="J357" s="2">
        <v>6.791668779057528E-4</v>
      </c>
      <c r="K357" s="2">
        <v>8.428818182374365E-3</v>
      </c>
      <c r="L357" s="2">
        <v>0.98838952052599638</v>
      </c>
      <c r="M357" s="2">
        <v>1.5559523235623385E-4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8.4427003403310245E-4</v>
      </c>
      <c r="X357" s="2">
        <f t="shared" si="57"/>
        <v>2.0619302836275087E-8</v>
      </c>
      <c r="Y357" s="2">
        <v>4.3190905258453788E-3</v>
      </c>
      <c r="Z357" s="2">
        <f t="shared" si="58"/>
        <v>1.0548359167062504E-7</v>
      </c>
      <c r="AA357" s="2">
        <v>252.55773485831702</v>
      </c>
      <c r="AB357" s="2">
        <f t="shared" si="59"/>
        <v>6.1681265575785288E-3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2.4620294284398974E-3</v>
      </c>
      <c r="J358" s="2">
        <v>6.6818484431338347E-4</v>
      </c>
      <c r="K358" s="2">
        <v>8.3039343065363057E-3</v>
      </c>
      <c r="L358" s="2">
        <v>0.98856585142070541</v>
      </c>
      <c r="M358" s="2">
        <v>1.532867074132316E-4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8.3174382482553157E-4</v>
      </c>
      <c r="X358" s="2">
        <f t="shared" si="57"/>
        <v>1.9713028642098284E-8</v>
      </c>
      <c r="Y358" s="2">
        <v>4.2548711860041178E-3</v>
      </c>
      <c r="Z358" s="2">
        <f t="shared" si="58"/>
        <v>1.0084402799832265E-7</v>
      </c>
      <c r="AA358" s="2">
        <v>248.79336179322388</v>
      </c>
      <c r="AB358" s="2">
        <f t="shared" si="59"/>
        <v>5.896612058433396E-3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2.4222187563236394E-3</v>
      </c>
      <c r="J359" s="2">
        <v>6.5738038867092221E-4</v>
      </c>
      <c r="K359" s="2">
        <v>8.1808438734389654E-3</v>
      </c>
      <c r="L359" s="2">
        <v>0.98873955698156146</v>
      </c>
      <c r="M359" s="2">
        <v>1.5101140364189928E-4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8.193978758952948E-4</v>
      </c>
      <c r="X359" s="2">
        <f t="shared" si="57"/>
        <v>1.8846459132572326E-8</v>
      </c>
      <c r="Y359" s="2">
        <v>4.1915789853977708E-3</v>
      </c>
      <c r="Z359" s="2">
        <f t="shared" si="58"/>
        <v>9.6407892152435203E-8</v>
      </c>
      <c r="AA359" s="2">
        <v>245.083532576344</v>
      </c>
      <c r="AB359" s="2">
        <f t="shared" si="59"/>
        <v>5.6370133687736702E-3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2.3830518172172472E-3</v>
      </c>
      <c r="J360" s="2">
        <v>6.4675063956771191E-4</v>
      </c>
      <c r="K360" s="2">
        <v>8.0595223567228296E-3</v>
      </c>
      <c r="L360" s="2">
        <v>0.98891067518648723</v>
      </c>
      <c r="M360" s="2">
        <v>1.4876886519159442E-4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8.0722971376662037E-4</v>
      </c>
      <c r="X360" s="2">
        <f t="shared" si="57"/>
        <v>1.8017861262382225E-8</v>
      </c>
      <c r="Y360" s="2">
        <v>4.129201135776763E-3</v>
      </c>
      <c r="Z360" s="2">
        <f t="shared" si="58"/>
        <v>9.2166296557322422E-8</v>
      </c>
      <c r="AA360" s="2">
        <v>241.4274904953248</v>
      </c>
      <c r="AB360" s="2">
        <f t="shared" si="59"/>
        <v>5.3888093494133989E-3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2.344518202047828E-3</v>
      </c>
      <c r="J361" s="2">
        <v>6.3629277202340495E-4</v>
      </c>
      <c r="K361" s="2">
        <v>7.9399455380377397E-3</v>
      </c>
      <c r="L361" s="2">
        <v>0.98907924348788601</v>
      </c>
      <c r="M361" s="2">
        <v>1.4655864197225289E-4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7.9523689622101607E-4</v>
      </c>
      <c r="X361" s="2">
        <f t="shared" si="57"/>
        <v>1.7225577305836356E-8</v>
      </c>
      <c r="Y361" s="2">
        <v>4.0677250120442496E-3</v>
      </c>
      <c r="Z361" s="2">
        <f t="shared" si="58"/>
        <v>8.8110740317534835E-8</v>
      </c>
      <c r="AA361" s="2">
        <v>237.82448859355026</v>
      </c>
      <c r="AB361" s="2">
        <f t="shared" si="59"/>
        <v>5.1515015625615947E-3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2.3066076700557431E-3</v>
      </c>
      <c r="J362" s="2">
        <v>6.2600400673719142E-4</v>
      </c>
      <c r="K362" s="2">
        <v>7.8220895038164043E-3</v>
      </c>
      <c r="L362" s="2">
        <v>0.98924529881938561</v>
      </c>
      <c r="M362" s="2">
        <v>1.4438028959313023E-4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7.834170119648755E-4</v>
      </c>
      <c r="X362" s="2">
        <f t="shared" si="57"/>
        <v>1.6468021599842603E-8</v>
      </c>
      <c r="Y362" s="2">
        <v>4.0071381504819224E-3</v>
      </c>
      <c r="Z362" s="2">
        <f t="shared" si="58"/>
        <v>8.4233092475464753E-8</v>
      </c>
      <c r="AA362" s="2">
        <v>234.27378956150307</v>
      </c>
      <c r="AB362" s="2">
        <f t="shared" si="59"/>
        <v>4.924613287500052E-3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2.2693101460730084E-3</v>
      </c>
      <c r="J363" s="2">
        <v>6.1588160934916746E-4</v>
      </c>
      <c r="K363" s="2">
        <v>7.7059306420653407E-3</v>
      </c>
      <c r="L363" s="2">
        <v>0.9894088776025074</v>
      </c>
      <c r="M363" s="2">
        <v>1.4223336930190247E-4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7.7176768029903545E-4</v>
      </c>
      <c r="X363" s="2">
        <f t="shared" si="57"/>
        <v>1.5743677426892444E-8</v>
      </c>
      <c r="Y363" s="2">
        <v>3.9474282469873917E-3</v>
      </c>
      <c r="Z363" s="2">
        <f t="shared" si="58"/>
        <v>8.0525575989775849E-8</v>
      </c>
      <c r="AA363" s="2">
        <v>230.77466562891141</v>
      </c>
      <c r="AB363" s="2">
        <f t="shared" si="59"/>
        <v>4.7076885787090466E-3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2.2326157178456994E-3</v>
      </c>
      <c r="J364" s="2">
        <v>6.0592288971364722E-4</v>
      </c>
      <c r="K364" s="2">
        <v>7.5914456391736641E-3</v>
      </c>
      <c r="L364" s="2">
        <v>0.98957001575326187</v>
      </c>
      <c r="M364" s="2">
        <v>1.4011744792413267E-4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7.6028655079031688E-4</v>
      </c>
      <c r="X364" s="2">
        <f t="shared" si="57"/>
        <v>1.505109403207773E-8</v>
      </c>
      <c r="Y364" s="2">
        <v>3.8885831553233103E-3</v>
      </c>
      <c r="Z364" s="2">
        <f t="shared" si="58"/>
        <v>7.6980752403794959E-8</v>
      </c>
      <c r="AA364" s="2">
        <v>227.326398457686</v>
      </c>
      <c r="AB364" s="2">
        <f t="shared" si="59"/>
        <v>4.5002913646223852E-3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2.1965146333996536E-3</v>
      </c>
      <c r="J365" s="2">
        <v>5.9612520118422496E-4</v>
      </c>
      <c r="K365" s="2">
        <v>7.4786114767401097E-3</v>
      </c>
      <c r="L365" s="2">
        <v>0.98972874868867089</v>
      </c>
      <c r="M365" s="2">
        <v>1.3803209780310915E-4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7.4897130294508348E-4</v>
      </c>
      <c r="X365" s="2">
        <f t="shared" si="57"/>
        <v>1.4388883768416664E-8</v>
      </c>
      <c r="Y365" s="2">
        <v>3.8305908853783579E-3</v>
      </c>
      <c r="Z365" s="2">
        <f t="shared" si="58"/>
        <v>7.3591507174350125E-8</v>
      </c>
      <c r="AA365" s="2">
        <v>223.92827903565421</v>
      </c>
      <c r="AB365" s="2">
        <f t="shared" si="59"/>
        <v>4.3020045852702766E-3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2.1609972984487683E-3</v>
      </c>
      <c r="J366" s="2">
        <v>5.8648593991039776E-4</v>
      </c>
      <c r="K366" s="2">
        <v>7.3674054284186543E-3</v>
      </c>
      <c r="L366" s="2">
        <v>0.9898851113332171</v>
      </c>
      <c r="M366" s="2">
        <v>1.359768967400625E-4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7.3781964588485517E-4</v>
      </c>
      <c r="X366" s="2">
        <f t="shared" si="57"/>
        <v>1.3755719365008248E-8</v>
      </c>
      <c r="Y366" s="2">
        <v>3.7734396014402465E-3</v>
      </c>
      <c r="Z366" s="2">
        <f t="shared" si="58"/>
        <v>7.0351035632793606E-8</v>
      </c>
      <c r="AA366" s="2">
        <v>220.57960757109663</v>
      </c>
      <c r="AB366" s="2">
        <f t="shared" si="59"/>
        <v>4.1124293671426296E-3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2.1260542738452087E-3</v>
      </c>
      <c r="J367" s="2">
        <v>5.770025441455618E-4</v>
      </c>
      <c r="K367" s="2">
        <v>7.2578050567830834E-3</v>
      </c>
      <c r="L367" s="2">
        <v>0.99003913812522104</v>
      </c>
      <c r="M367" s="2">
        <v>1.3395142793476588E-4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7.2682931802400114E-4</v>
      </c>
      <c r="X367" s="2">
        <f t="shared" si="57"/>
        <v>1.3150331312766922E-8</v>
      </c>
      <c r="Y367" s="2">
        <v>3.7171176204808544E-3</v>
      </c>
      <c r="Z367" s="2">
        <f t="shared" si="58"/>
        <v>6.7252829551150431E-8</v>
      </c>
      <c r="AA367" s="2">
        <v>217.27969338809129</v>
      </c>
      <c r="AB367" s="2">
        <f t="shared" si="59"/>
        <v>3.9311842336765233E-3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2.0916762730708418E-3</v>
      </c>
      <c r="J368" s="2">
        <v>5.676724935661983E-4</v>
      </c>
      <c r="K368" s="2">
        <v>7.1497882102108268E-3</v>
      </c>
      <c r="L368" s="2">
        <v>0.99019086302314707</v>
      </c>
      <c r="M368" s="2">
        <v>1.319552799265247E-4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7.1599808674954648E-4</v>
      </c>
      <c r="X368" s="2">
        <f t="shared" si="57"/>
        <v>1.257150536271107E-8</v>
      </c>
      <c r="Y368" s="2">
        <v>3.6616134104536049E-3</v>
      </c>
      <c r="Z368" s="2">
        <f t="shared" si="58"/>
        <v>6.4290664287478868E-8</v>
      </c>
      <c r="AA368" s="2">
        <v>214.02785482267021</v>
      </c>
      <c r="AB368" s="2">
        <f t="shared" si="59"/>
        <v>3.7579043498393106E-3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2.0578541597692365E-3</v>
      </c>
      <c r="J369" s="2">
        <v>5.584933086020677E-4</v>
      </c>
      <c r="K369" s="2">
        <v>7.0433330197863884E-3</v>
      </c>
      <c r="L369" s="2">
        <v>0.99034031951183721</v>
      </c>
      <c r="M369" s="2">
        <v>1.2998804653556028E-4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7.0532374810311526E-4</v>
      </c>
      <c r="X369" s="2">
        <f t="shared" si="57"/>
        <v>1.2018080131991992E-8</v>
      </c>
      <c r="Y369" s="2">
        <v>3.6069155886032135E-3</v>
      </c>
      <c r="Z369" s="2">
        <f t="shared" si="58"/>
        <v>6.1458586485630659E-8</v>
      </c>
      <c r="AA369" s="2">
        <v>210.8234191197925</v>
      </c>
      <c r="AB369" s="2">
        <f t="shared" si="59"/>
        <v>3.5922407993439404E-3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2.0245789453175703E-3</v>
      </c>
      <c r="J370" s="2">
        <v>5.4946254977723515E-4</v>
      </c>
      <c r="K370" s="2">
        <v>6.9384178962246428E-3</v>
      </c>
      <c r="L370" s="2">
        <v>0.9904875406086755</v>
      </c>
      <c r="M370" s="2">
        <v>1.2804932680479249E-4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6.9480412646504008E-4</v>
      </c>
      <c r="X370" s="2">
        <f t="shared" si="57"/>
        <v>1.1488944813055117E-8</v>
      </c>
      <c r="Y370" s="2">
        <v>3.5530129197878847E-3</v>
      </c>
      <c r="Z370" s="2">
        <f t="shared" si="58"/>
        <v>5.8750902305656878E-8</v>
      </c>
      <c r="AA370" s="2">
        <v>207.66572233113811</v>
      </c>
      <c r="AB370" s="2">
        <f t="shared" si="59"/>
        <v>3.4338598930956708E-3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1.9918417864377958E-3</v>
      </c>
      <c r="J371" s="2">
        <v>5.4057781706175103E-4</v>
      </c>
      <c r="K371" s="2">
        <v>6.8350215268142911E-3</v>
      </c>
      <c r="L371" s="2">
        <v>0.99063255886968116</v>
      </c>
      <c r="M371" s="2">
        <v>1.2613872494202568E-4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6.8443707424065863E-4</v>
      </c>
      <c r="X371" s="2">
        <f t="shared" si="57"/>
        <v>1.0983036981519213E-8</v>
      </c>
      <c r="Y371" s="2">
        <v>3.499894314814061E-3</v>
      </c>
      <c r="Z371" s="2">
        <f t="shared" si="58"/>
        <v>5.6162166162109113E-8</v>
      </c>
      <c r="AA371" s="2">
        <v>204.55410921372552</v>
      </c>
      <c r="AB371" s="2">
        <f t="shared" si="59"/>
        <v>3.2824425075286315E-3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1.9596339828464372E-3</v>
      </c>
      <c r="J372" s="2">
        <v>5.318367492338149E-4</v>
      </c>
      <c r="K372" s="2">
        <v>6.7331228723817348E-3</v>
      </c>
      <c r="L372" s="2">
        <v>0.99077540639553296</v>
      </c>
      <c r="M372" s="2">
        <v>1.2425585026254183E-4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6.742204715488204E-4</v>
      </c>
      <c r="X372" s="2">
        <f t="shared" si="57"/>
        <v>1.049934049854826E-8</v>
      </c>
      <c r="Y372" s="2">
        <v>3.4475488287838175E-3</v>
      </c>
      <c r="Z372" s="2">
        <f t="shared" si="58"/>
        <v>5.3687169948460286E-8</v>
      </c>
      <c r="AA372" s="2">
        <v>201.48793312935629</v>
      </c>
      <c r="AB372" s="2">
        <f t="shared" si="59"/>
        <v>3.1376834515483131E-3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1.9279469749423881E-3</v>
      </c>
      <c r="J373" s="2">
        <v>5.2323702325225317E-4</v>
      </c>
      <c r="K373" s="2">
        <v>6.632701164275597E-3</v>
      </c>
      <c r="L373" s="2">
        <v>0.99091611483752473</v>
      </c>
      <c r="M373" s="2">
        <v>1.2240031713210535E-4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6.6415222591262692E-4</v>
      </c>
      <c r="X373" s="2">
        <f t="shared" si="57"/>
        <v>1.0036883503669133E-8</v>
      </c>
      <c r="Y373" s="2">
        <v>3.3959656594549606E-3</v>
      </c>
      <c r="Z373" s="2">
        <f t="shared" si="58"/>
        <v>5.1320932726790908E-8</v>
      </c>
      <c r="AA373" s="2">
        <v>198.46655594488979</v>
      </c>
      <c r="AB373" s="2">
        <f t="shared" si="59"/>
        <v>2.9992908608505496E-3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1.8967723415320968E-3</v>
      </c>
      <c r="J374" s="2">
        <v>5.1477635363914389E-4</v>
      </c>
      <c r="K374" s="2">
        <v>6.5337359013721442E-3</v>
      </c>
      <c r="L374" s="2">
        <v>0.99105471540345158</v>
      </c>
      <c r="M374" s="2">
        <v>1.2057174491038217E-4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6.5423027195242022E-4</v>
      </c>
      <c r="X374" s="2">
        <f t="shared" si="57"/>
        <v>9.5947364941603493E-9</v>
      </c>
      <c r="Y374" s="2">
        <v>3.3451341456139263E-3</v>
      </c>
      <c r="Z374" s="2">
        <f t="shared" si="58"/>
        <v>4.9058690862776275E-8</v>
      </c>
      <c r="AA374" s="2">
        <v>195.48934793334968</v>
      </c>
      <c r="AB374" s="2">
        <f t="shared" si="59"/>
        <v>2.8669856184400629E-3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1.8661017975915354E-3</v>
      </c>
      <c r="J375" s="2">
        <v>5.0645249187242366E-4</v>
      </c>
      <c r="K375" s="2">
        <v>6.4362068471018009E-3</v>
      </c>
      <c r="L375" s="2">
        <v>0.99119123886342919</v>
      </c>
      <c r="M375" s="2">
        <v>1.1876975789477766E-4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6.4445257108104346E-4</v>
      </c>
      <c r="X375" s="2">
        <f t="shared" si="57"/>
        <v>9.1720104873022741E-9</v>
      </c>
      <c r="Y375" s="2">
        <v>3.2950437654615215E-3</v>
      </c>
      <c r="Z375" s="2">
        <f t="shared" si="58"/>
        <v>4.6895888586861493E-8</v>
      </c>
      <c r="AA375" s="2">
        <v>192.5556876758647</v>
      </c>
      <c r="AB375" s="2">
        <f t="shared" si="59"/>
        <v>2.7405008002220114E-3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1.8359271920643577E-3</v>
      </c>
      <c r="J376" s="2">
        <v>4.9826322578831717E-4</v>
      </c>
      <c r="K376" s="2">
        <v>6.3400940264969697E-3</v>
      </c>
      <c r="L376" s="2">
        <v>0.9913257155556453</v>
      </c>
      <c r="M376" s="2">
        <v>1.1699398526469535E-4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6.3481711120138488E-4</v>
      </c>
      <c r="X376" s="2">
        <f t="shared" si="57"/>
        <v>8.7678552619364285E-9</v>
      </c>
      <c r="Y376" s="2">
        <v>3.2456841350115839E-3</v>
      </c>
      <c r="Z376" s="2">
        <f t="shared" si="58"/>
        <v>4.482816896332397E-8</v>
      </c>
      <c r="AA376" s="2">
        <v>189.66496196444524</v>
      </c>
      <c r="AB376" s="2">
        <f t="shared" si="59"/>
        <v>2.6195811445879407E-3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1.8062405056956611E-3</v>
      </c>
      <c r="J377" s="2">
        <v>4.9020637899342841E-4</v>
      </c>
      <c r="K377" s="2">
        <v>6.2453777232613352E-3</v>
      </c>
      <c r="L377" s="2">
        <v>0.99145817539204451</v>
      </c>
      <c r="M377" s="2">
        <v>1.1524406102621985E-4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6.2532190640622414E-4</v>
      </c>
      <c r="X377" s="2">
        <f t="shared" si="57"/>
        <v>8.3814576759327328E-9</v>
      </c>
      <c r="Y377" s="2">
        <v>3.1970450065025996E-3</v>
      </c>
      <c r="Z377" s="2">
        <f t="shared" si="58"/>
        <v>4.2851365249702876E-8</v>
      </c>
      <c r="AA377" s="2">
        <v>186.81656570559699</v>
      </c>
      <c r="AB377" s="2">
        <f t="shared" si="59"/>
        <v>2.5039825449636329E-3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1.7770338489007747E-3</v>
      </c>
      <c r="J378" s="2">
        <v>4.8227981028633874E-4</v>
      </c>
      <c r="K378" s="2">
        <v>6.1520384768608315E-3</v>
      </c>
      <c r="L378" s="2">
        <v>0.99158864786394696</v>
      </c>
      <c r="M378" s="2">
        <v>1.1351962395722659E-4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6.159649966803938E-4</v>
      </c>
      <c r="X378" s="2">
        <f t="shared" si="57"/>
        <v>8.0120400563086563E-9</v>
      </c>
      <c r="Y378" s="2">
        <v>3.1491162668223363E-3</v>
      </c>
      <c r="Z378" s="2">
        <f t="shared" si="58"/>
        <v>4.0961492629824361E-8</v>
      </c>
      <c r="AA378" s="2">
        <v>184.00990182477261</v>
      </c>
      <c r="AB378" s="2">
        <f t="shared" si="59"/>
        <v>2.3934715643305778E-3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1.7482994596685105E-3</v>
      </c>
      <c r="J379" s="2">
        <v>4.7448141308855751E-4</v>
      </c>
      <c r="K379" s="2">
        <v>6.0600570796364257E-3</v>
      </c>
      <c r="L379" s="2">
        <v>0.99171716204760141</v>
      </c>
      <c r="M379" s="2">
        <v>1.1182031755292033E-4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6.0674444760526762E-4</v>
      </c>
      <c r="X379" s="2">
        <f t="shared" si="57"/>
        <v>7.6588586588824356E-9</v>
      </c>
      <c r="Y379" s="2">
        <v>3.1018879359455253E-3</v>
      </c>
      <c r="Z379" s="2">
        <f t="shared" si="58"/>
        <v>3.9154740304364506E-8</v>
      </c>
      <c r="AA379" s="2">
        <v>181.24438117166241</v>
      </c>
      <c r="AB379" s="2">
        <f t="shared" si="59"/>
        <v>2.2878249707749348E-3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1.7200297014983176E-3</v>
      </c>
      <c r="J380" s="2">
        <v>4.6680911488467414E-4</v>
      </c>
      <c r="K380" s="2">
        <v>5.9694145739388679E-3</v>
      </c>
      <c r="L380" s="2">
        <v>0.991843746609673</v>
      </c>
      <c r="M380" s="2">
        <v>1.1014578997180516E-4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5.9765835006559038E-4</v>
      </c>
      <c r="X380" s="2">
        <f t="shared" si="57"/>
        <v>7.3212021944754209E-9</v>
      </c>
      <c r="Y380" s="2">
        <v>3.0553501653846271E-3</v>
      </c>
      <c r="Z380" s="2">
        <f t="shared" si="58"/>
        <v>3.7427463923577561E-8</v>
      </c>
      <c r="AA380" s="2">
        <v>178.51942242632441</v>
      </c>
      <c r="AB380" s="2">
        <f t="shared" si="59"/>
        <v>2.1868292931583001E-3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1.6922170613707928E-3</v>
      </c>
      <c r="J381" s="2">
        <v>4.5926087667156294E-4</v>
      </c>
      <c r="K381" s="2">
        <v>5.8800922492855427E-3</v>
      </c>
      <c r="L381" s="2">
        <v>0.99196842981266697</v>
      </c>
      <c r="M381" s="2">
        <v>1.0849569398208738E-4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5.8870481995865654E-4</v>
      </c>
      <c r="X381" s="2">
        <f t="shared" si="57"/>
        <v>6.9983904188060666E-9</v>
      </c>
      <c r="Y381" s="2">
        <v>3.0094932366537173E-3</v>
      </c>
      <c r="Z381" s="2">
        <f t="shared" si="58"/>
        <v>3.5776178347474964E-8</v>
      </c>
      <c r="AA381" s="2">
        <v>175.83445200615333</v>
      </c>
      <c r="AB381" s="2">
        <f t="shared" si="59"/>
        <v>2.090280396043467E-3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1.6648541477510073E-3</v>
      </c>
      <c r="J382" s="2">
        <v>4.5183469241649396E-4</v>
      </c>
      <c r="K382" s="2">
        <v>5.7920716395395378E-3</v>
      </c>
      <c r="L382" s="2">
        <v>0.99209123952028788</v>
      </c>
      <c r="M382" s="2">
        <v>1.0686968690851338E-4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5.7988199790584842E-4</v>
      </c>
      <c r="X382" s="2">
        <f t="shared" si="57"/>
        <v>6.6897727833395975E-9</v>
      </c>
      <c r="Y382" s="2">
        <v>2.9643075597455058E-3</v>
      </c>
      <c r="Z382" s="2">
        <f t="shared" si="58"/>
        <v>3.4197550719367316E-8</v>
      </c>
      <c r="AA382" s="2">
        <v>173.18890397368946</v>
      </c>
      <c r="AB382" s="2">
        <f t="shared" si="59"/>
        <v>1.9979830730453476E-3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1.6379336886241209E-3</v>
      </c>
      <c r="J383" s="2">
        <v>4.4452858852400652E-4</v>
      </c>
      <c r="K383" s="2">
        <v>5.7053345201110517E-3</v>
      </c>
      <c r="L383" s="2">
        <v>0.99221220320273573</v>
      </c>
      <c r="M383" s="2">
        <v>1.0526743057964368E-4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5.7118804896654223E-4</v>
      </c>
      <c r="X383" s="2">
        <f t="shared" si="57"/>
        <v>6.3947271444740152E-9</v>
      </c>
      <c r="Y383" s="2">
        <v>2.9197836716215219E-3</v>
      </c>
      <c r="Z383" s="2">
        <f t="shared" si="58"/>
        <v>3.2688393839283268E-8</v>
      </c>
      <c r="AA383" s="2">
        <v>170.58221994526579</v>
      </c>
      <c r="AB383" s="2">
        <f t="shared" si="59"/>
        <v>1.909750657812737E-3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1.6114485295627575E-3</v>
      </c>
      <c r="J384" s="2">
        <v>4.3734062331140296E-4</v>
      </c>
      <c r="K384" s="2">
        <v>5.6198629051812301E-3</v>
      </c>
      <c r="L384" s="2">
        <v>0.99233134794193956</v>
      </c>
      <c r="M384" s="2">
        <v>1.0368859127556485E-4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5.6262116235438928E-4</v>
      </c>
      <c r="X384" s="2">
        <f t="shared" si="57"/>
        <v>6.112658528555323E-9</v>
      </c>
      <c r="Y384" s="2">
        <v>2.8759122347154645E-3</v>
      </c>
      <c r="Z384" s="2">
        <f t="shared" si="58"/>
        <v>3.1245659824357896E-8</v>
      </c>
      <c r="AA384" s="2">
        <v>168.01384900049379</v>
      </c>
      <c r="AB384" s="2">
        <f t="shared" si="59"/>
        <v>1.8254046518807814E-3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1.5853916318256333E-3</v>
      </c>
      <c r="J385" s="2">
        <v>4.3026888649272377E-4</v>
      </c>
      <c r="K385" s="2">
        <v>5.535639044948526E-3</v>
      </c>
      <c r="L385" s="2">
        <v>0.99244870043672806</v>
      </c>
      <c r="M385" s="2">
        <v>1.0213283967604009E-4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5.5417955115597787E-4</v>
      </c>
      <c r="X385" s="2">
        <f t="shared" si="57"/>
        <v>5.8429979503211346E-9</v>
      </c>
      <c r="Y385" s="2">
        <v>2.8326840354497428E-3</v>
      </c>
      <c r="Z385" s="2">
        <f t="shared" si="58"/>
        <v>2.9866434043831662E-8</v>
      </c>
      <c r="AA385" s="2">
        <v>165.48324759258628</v>
      </c>
      <c r="AB385" s="2">
        <f t="shared" si="59"/>
        <v>1.7447743686663391E-3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1.5597560704869275E-3</v>
      </c>
      <c r="J386" s="2">
        <v>4.2331149867106657E-4</v>
      </c>
      <c r="K386" s="2">
        <v>5.452645422897663E-3</v>
      </c>
      <c r="L386" s="2">
        <v>0.99256428700793931</v>
      </c>
      <c r="M386" s="2">
        <v>1.0059985080909969E-4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5.4586145205188098E-4</v>
      </c>
      <c r="X386" s="2">
        <f t="shared" si="57"/>
        <v>5.5852012824750088E-9</v>
      </c>
      <c r="Y386" s="2">
        <v>2.790089982765199E-3</v>
      </c>
      <c r="Z386" s="2">
        <f t="shared" si="58"/>
        <v>2.8547929316832891E-8</v>
      </c>
      <c r="AA386" s="2">
        <v>162.98987945951657</v>
      </c>
      <c r="AB386" s="2">
        <f t="shared" si="59"/>
        <v>1.6676965929098384E-3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1.5345350325959037E-3</v>
      </c>
      <c r="J387" s="2">
        <v>4.1646661083911469E-4</v>
      </c>
      <c r="K387" s="2">
        <v>5.3708647530912625E-3</v>
      </c>
      <c r="L387" s="2">
        <v>0.99267813360346868</v>
      </c>
      <c r="M387" s="2">
        <v>9.9089304000071941E-5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5.3766512504009535E-4</v>
      </c>
      <c r="X387" s="2">
        <f t="shared" ref="X387:X450" si="68">W387*Q387</f>
        <v>5.3387481741915867E-9</v>
      </c>
      <c r="Y387" s="2">
        <v>2.7481211066640219E-3</v>
      </c>
      <c r="Z387" s="2">
        <f t="shared" ref="Z387:Z450" si="69">Y387*Q387</f>
        <v>2.7287480361620645E-8</v>
      </c>
      <c r="AA387" s="2">
        <v>160.53321553601211</v>
      </c>
      <c r="AB387" s="2">
        <f t="shared" ref="AB387:AB450" si="70">AA387*S387</f>
        <v>1.5940152548969519E-3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1.5097218153662876E-3</v>
      </c>
      <c r="J388" s="2">
        <v>4.097324038877415E-4</v>
      </c>
      <c r="K388" s="2">
        <v>5.2902799774842057E-3</v>
      </c>
      <c r="L388" s="2">
        <v>0.99279026580325669</v>
      </c>
      <c r="M388" s="2">
        <v>9.7600882821055382E-5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5.2958885316187448E-4</v>
      </c>
      <c r="X388" s="2">
        <f t="shared" si="68"/>
        <v>5.1031410164466143E-9</v>
      </c>
      <c r="Y388" s="2">
        <v>2.7067685567658448E-3</v>
      </c>
      <c r="Z388" s="2">
        <f t="shared" si="69"/>
        <v>2.608253848544975E-8</v>
      </c>
      <c r="AA388" s="2">
        <v>158.11273386638194</v>
      </c>
      <c r="AB388" s="2">
        <f t="shared" si="70"/>
        <v>1.523581118822024E-3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1.485309824394923E-3</v>
      </c>
      <c r="J389" s="2">
        <v>4.0310708812256105E-4</v>
      </c>
      <c r="K389" s="2">
        <v>5.2108742632607698E-3</v>
      </c>
      <c r="L389" s="2">
        <v>0.99290070882421666</v>
      </c>
      <c r="M389" s="2">
        <v>9.613427504083242E-5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5.2163094222995609E-4</v>
      </c>
      <c r="X389" s="2">
        <f t="shared" si="68"/>
        <v>4.8779039521562025E-9</v>
      </c>
      <c r="Y389" s="2">
        <v>2.6660236008770187E-3</v>
      </c>
      <c r="Z389" s="2">
        <f t="shared" si="69"/>
        <v>2.4930666504685149E-8</v>
      </c>
      <c r="AA389" s="2">
        <v>155.72791951817496</v>
      </c>
      <c r="AB389" s="2">
        <f t="shared" si="70"/>
        <v>1.4562514846826221E-3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1.4612925719092317E-3</v>
      </c>
      <c r="J390" s="2">
        <v>3.9658890278829564E-4</v>
      </c>
      <c r="K390" s="2">
        <v>5.1326310001945851E-3</v>
      </c>
      <c r="L390" s="2">
        <v>0.99300948752510276</v>
      </c>
      <c r="M390" s="2">
        <v>9.4689172575225053E-5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5.1378972055918953E-4</v>
      </c>
      <c r="X390" s="2">
        <f t="shared" si="68"/>
        <v>4.66258192919564E-9</v>
      </c>
      <c r="Y390" s="2">
        <v>2.6258776235730543E-3</v>
      </c>
      <c r="Z390" s="2">
        <f t="shared" si="69"/>
        <v>2.3829533885235555E-8</v>
      </c>
      <c r="AA390" s="2">
        <v>153.3782644966679</v>
      </c>
      <c r="AB390" s="2">
        <f t="shared" si="70"/>
        <v>1.3918899031207218E-3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1.4376636750430129E-3</v>
      </c>
      <c r="J391" s="2">
        <v>3.9017611560083462E-4</v>
      </c>
      <c r="K391" s="2">
        <v>5.0555337980314396E-3</v>
      </c>
      <c r="L391" s="2">
        <v>0.99311662641131959</v>
      </c>
      <c r="M391" s="2">
        <v>9.3265271437892653E-5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5.0606353869956115E-4</v>
      </c>
      <c r="X391" s="2">
        <f t="shared" si="68"/>
        <v>4.4567397944505706E-9</v>
      </c>
      <c r="Y391" s="2">
        <v>2.5863221247942078E-3</v>
      </c>
      <c r="Z391" s="2">
        <f t="shared" si="69"/>
        <v>2.2776912093802058E-8</v>
      </c>
      <c r="AA391" s="2">
        <v>151.06326766018051</v>
      </c>
      <c r="AB391" s="2">
        <f t="shared" si="70"/>
        <v>1.3303659026511255E-3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1.4144168541401208E-3</v>
      </c>
      <c r="J392" s="2">
        <v>3.8386702228685956E-4</v>
      </c>
      <c r="K392" s="2">
        <v>4.9795664838949609E-3</v>
      </c>
      <c r="L392" s="2">
        <v>0.99322214963967292</v>
      </c>
      <c r="M392" s="2">
        <v>9.1862271691571648E-5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4.9845076917161735E-4</v>
      </c>
      <c r="X392" s="2">
        <f t="shared" si="68"/>
        <v>4.2599614271326481E-9</v>
      </c>
      <c r="Y392" s="2">
        <v>2.5473487184542063E-3</v>
      </c>
      <c r="Z392" s="2">
        <f t="shared" si="69"/>
        <v>2.1770670150845885E-8</v>
      </c>
      <c r="AA392" s="2">
        <v>148.78243463621578</v>
      </c>
      <c r="AB392" s="2">
        <f t="shared" si="70"/>
        <v>1.2715547287418124E-3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1.3915459310855729E-3</v>
      </c>
      <c r="J393" s="2">
        <v>3.776599461309136E-4</v>
      </c>
      <c r="K393" s="2">
        <v>4.9047130997151855E-3</v>
      </c>
      <c r="L393" s="2">
        <v>0.99332608102306319</v>
      </c>
      <c r="M393" s="2">
        <v>9.0479877399757163E-5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4.9094980620428635E-4</v>
      </c>
      <c r="X393" s="2">
        <f t="shared" si="68"/>
        <v>4.0718489096672282E-9</v>
      </c>
      <c r="Y393" s="2">
        <v>2.50894913106207E-3</v>
      </c>
      <c r="Z393" s="2">
        <f t="shared" si="69"/>
        <v>2.0808770376568151E-8</v>
      </c>
      <c r="AA393" s="2">
        <v>146.53527773842185</v>
      </c>
      <c r="AB393" s="2">
        <f t="shared" si="70"/>
        <v>1.2153370942338262E-3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1.3690448276636432E-3</v>
      </c>
      <c r="J394" s="2">
        <v>3.7155323752979482E-4</v>
      </c>
      <c r="K394" s="2">
        <v>4.8309578996800252E-3</v>
      </c>
      <c r="L394" s="2">
        <v>0.99342844403512143</v>
      </c>
      <c r="M394" s="2">
        <v>8.9117796578826359E-5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4.8355906547509577E-4</v>
      </c>
      <c r="X394" s="2">
        <f t="shared" si="68"/>
        <v>3.8920217345331094E-9</v>
      </c>
      <c r="Y394" s="2">
        <v>2.4711152003570264E-3</v>
      </c>
      <c r="Z394" s="2">
        <f t="shared" si="69"/>
        <v>1.9889264321568205E-8</v>
      </c>
      <c r="AA394" s="2">
        <v>144.32131588437451</v>
      </c>
      <c r="AB394" s="2">
        <f t="shared" si="70"/>
        <v>1.1615989406103539E-3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1.3469075639425052E-3</v>
      </c>
      <c r="J395" s="2">
        <v>3.6554527355415469E-4</v>
      </c>
      <c r="K395" s="2">
        <v>4.7582853477096286E-3</v>
      </c>
      <c r="L395" s="2">
        <v>0.99352926181478862</v>
      </c>
      <c r="M395" s="2">
        <v>8.7775741150602932E-5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4.7627698385278503E-4</v>
      </c>
      <c r="X395" s="2">
        <f t="shared" si="68"/>
        <v>3.720116045504008E-9</v>
      </c>
      <c r="Y395" s="2">
        <v>2.4338388739564712E-3</v>
      </c>
      <c r="Z395" s="2">
        <f t="shared" si="69"/>
        <v>1.901028887420576E-8</v>
      </c>
      <c r="AA395" s="2">
        <v>142.14007451417524</v>
      </c>
      <c r="AB395" s="2">
        <f t="shared" si="70"/>
        <v>1.1102312096457746E-3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1.3251282566849956E-3</v>
      </c>
      <c r="J396" s="2">
        <v>3.5963445751718566E-4</v>
      </c>
      <c r="K396" s="2">
        <v>4.6866801149536312E-3</v>
      </c>
      <c r="L396" s="2">
        <v>0.99362855717083909</v>
      </c>
      <c r="M396" s="2">
        <v>8.645342689536222E-5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4.6910201914230747E-4</v>
      </c>
      <c r="X396" s="2">
        <f t="shared" si="68"/>
        <v>3.5557839118074626E-9</v>
      </c>
      <c r="Y396" s="2">
        <v>2.3971122080169516E-3</v>
      </c>
      <c r="Z396" s="2">
        <f t="shared" si="69"/>
        <v>1.8170062537032494E-8</v>
      </c>
      <c r="AA396" s="2">
        <v>139.99108550986384</v>
      </c>
      <c r="AB396" s="2">
        <f t="shared" si="70"/>
        <v>1.0611296249855406E-3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1.3037011177850744E-3</v>
      </c>
      <c r="J397" s="2">
        <v>3.5381921855028291E-4</v>
      </c>
      <c r="K397" s="2">
        <v>4.6161270773112792E-3</v>
      </c>
      <c r="L397" s="2">
        <v>0.99372635258634823</v>
      </c>
      <c r="M397" s="2">
        <v>8.5150573405276273E-5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4.620326498322205E-4</v>
      </c>
      <c r="X397" s="2">
        <f t="shared" si="68"/>
        <v>3.3986926337808882E-9</v>
      </c>
      <c r="Y397" s="2">
        <v>2.3609273659081333E-3</v>
      </c>
      <c r="Z397" s="2">
        <f t="shared" si="69"/>
        <v>1.736688186498832E-8</v>
      </c>
      <c r="AA397" s="2">
        <v>137.87388711564077</v>
      </c>
      <c r="AB397" s="2">
        <f t="shared" si="70"/>
        <v>1.0141944832271637E-3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1.2826204527295682E-3</v>
      </c>
      <c r="J398" s="2">
        <v>3.4809801118556769E-4</v>
      </c>
      <c r="K398" s="2">
        <v>4.5466113129744076E-3</v>
      </c>
      <c r="L398" s="2">
        <v>0.99382267022310533</v>
      </c>
      <c r="M398" s="2">
        <v>8.3866904038298323E-5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4.5506737484445959E-4</v>
      </c>
      <c r="X398" s="2">
        <f t="shared" si="68"/>
        <v>3.248524078665164E-9</v>
      </c>
      <c r="Y398" s="2">
        <v>2.3252766168997147E-3</v>
      </c>
      <c r="Z398" s="2">
        <f t="shared" si="69"/>
        <v>1.6599118058370212E-8</v>
      </c>
      <c r="AA398" s="2">
        <v>135.78802385889719</v>
      </c>
      <c r="AB398" s="2">
        <f t="shared" si="70"/>
        <v>9.6933045409101752E-4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1.2618806590847865E-3</v>
      </c>
      <c r="J399" s="2">
        <v>3.4246931494516096E-4</v>
      </c>
      <c r="K399" s="2">
        <v>4.4781180999932399E-3</v>
      </c>
      <c r="L399" s="2">
        <v>0.99391753192597165</v>
      </c>
      <c r="M399" s="2">
        <v>8.2602145872485348E-5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4.482047132864894E-4</v>
      </c>
      <c r="X399" s="2">
        <f t="shared" si="68"/>
        <v>3.1049740452344519E-9</v>
      </c>
      <c r="Y399" s="2">
        <v>2.2901523348612448E-3</v>
      </c>
      <c r="Z399" s="2">
        <f t="shared" si="69"/>
        <v>1.5865213703881843E-8</v>
      </c>
      <c r="AA399" s="2">
        <v>133.73304647204802</v>
      </c>
      <c r="AB399" s="2">
        <f t="shared" si="70"/>
        <v>9.2644638928735413E-4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1.2414762250076094E-3</v>
      </c>
      <c r="J400" s="2">
        <v>3.3693163393709894E-4</v>
      </c>
      <c r="K400" s="2">
        <v>4.4106329138649796E-3</v>
      </c>
      <c r="L400" s="2">
        <v>0.99401095922718519</v>
      </c>
      <c r="M400" s="2">
        <v>8.1356029660758169E-5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4.4144320420582924E-4</v>
      </c>
      <c r="X400" s="2">
        <f t="shared" si="68"/>
        <v>2.9677516560169737E-9</v>
      </c>
      <c r="Y400" s="2">
        <v>2.2555469969748072E-3</v>
      </c>
      <c r="Z400" s="2">
        <f t="shared" si="69"/>
        <v>1.5163679657360786E-8</v>
      </c>
      <c r="AA400" s="2">
        <v>131.70851181516534</v>
      </c>
      <c r="AB400" s="2">
        <f t="shared" si="70"/>
        <v>8.8545513970294469E-4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1.2214017277806504E-3</v>
      </c>
      <c r="J401" s="2">
        <v>3.3148349645778193E-4</v>
      </c>
      <c r="K401" s="2">
        <v>4.3441414251451501E-3</v>
      </c>
      <c r="L401" s="2">
        <v>0.99410297335061126</v>
      </c>
      <c r="M401" s="2">
        <v>8.0128289786097614E-5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4.3478140634694429E-4</v>
      </c>
      <c r="X401" s="2">
        <f t="shared" si="68"/>
        <v>2.8365787759147234E-9</v>
      </c>
      <c r="Y401" s="2">
        <v>2.2214531824605115E-3</v>
      </c>
      <c r="Z401" s="2">
        <f t="shared" si="69"/>
        <v>1.4493092062054301E-8</v>
      </c>
      <c r="AA401" s="2">
        <v>129.7139827994078</v>
      </c>
      <c r="AB401" s="2">
        <f t="shared" si="70"/>
        <v>8.4627338054690847E-4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1.2016518323711067E-3</v>
      </c>
      <c r="J402" s="2">
        <v>3.261234546008518E-4</v>
      </c>
      <c r="K402" s="2">
        <v>4.2786294970816397E-3</v>
      </c>
      <c r="L402" s="2">
        <v>0.99419359521594119</v>
      </c>
      <c r="M402" s="2">
        <v>7.8918664217175706E-5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4.2821789791049769E-4</v>
      </c>
      <c r="X402" s="2">
        <f t="shared" si="68"/>
        <v>2.7111894560813147E-9</v>
      </c>
      <c r="Y402" s="2">
        <v>2.1878635713147585E-3</v>
      </c>
      <c r="Z402" s="2">
        <f t="shared" si="69"/>
        <v>1.3852089496578623E-8</v>
      </c>
      <c r="AA402" s="2">
        <v>127.7490283112426</v>
      </c>
      <c r="AB402" s="2">
        <f t="shared" si="70"/>
        <v>8.0882144411083365E-4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1.1822212900129106E-3</v>
      </c>
      <c r="J403" s="2">
        <v>3.2085008387239429E-4</v>
      </c>
      <c r="K403" s="2">
        <v>4.2140831832713985E-3</v>
      </c>
      <c r="L403" s="2">
        <v>0.99428284544283807</v>
      </c>
      <c r="M403" s="2">
        <v>7.7726894464420684E-5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4.2175127631495626E-4</v>
      </c>
      <c r="X403" s="2">
        <f t="shared" si="68"/>
        <v>2.5913294019662933E-9</v>
      </c>
      <c r="Y403" s="2">
        <v>2.1547709430612171E-3</v>
      </c>
      <c r="Z403" s="2">
        <f t="shared" si="69"/>
        <v>1.3239370246949406E-8</v>
      </c>
      <c r="AA403" s="2">
        <v>125.81322313745568</v>
      </c>
      <c r="AB403" s="2">
        <f t="shared" si="70"/>
        <v>7.7302315981319378E-4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1.163104936811809E-3</v>
      </c>
      <c r="J404" s="2">
        <v>3.1566198281236281E-4</v>
      </c>
      <c r="K404" s="2">
        <v>4.150488725339724E-3</v>
      </c>
      <c r="L404" s="2">
        <v>0.99437074435503092</v>
      </c>
      <c r="M404" s="2">
        <v>7.6552725536514191E-5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4.1538015796054154E-4</v>
      </c>
      <c r="X404" s="2">
        <f t="shared" si="68"/>
        <v>2.4767554644809892E-9</v>
      </c>
      <c r="Y404" s="2">
        <v>2.1221681755144617E-3</v>
      </c>
      <c r="Z404" s="2">
        <f t="shared" si="69"/>
        <v>1.26536896973119E-8</v>
      </c>
      <c r="AA404" s="2">
        <v>123.90614789094606</v>
      </c>
      <c r="AB404" s="2">
        <f t="shared" si="70"/>
        <v>7.3880570121224326E-4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1.1442976923729975E-3</v>
      </c>
      <c r="J405" s="2">
        <v>3.1055777262212398E-4</v>
      </c>
      <c r="K405" s="2">
        <v>4.0878325506420862E-3</v>
      </c>
      <c r="L405" s="2">
        <v>0.99445731198435761</v>
      </c>
      <c r="M405" s="2">
        <v>7.5395905897319323E-5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4.0910317799551835E-4</v>
      </c>
      <c r="X405" s="2">
        <f t="shared" si="68"/>
        <v>2.3672351532859203E-9</v>
      </c>
      <c r="Y405" s="2">
        <v>2.0900482435562196E-3</v>
      </c>
      <c r="Z405" s="2">
        <f t="shared" si="69"/>
        <v>1.2093857834230699E-8</v>
      </c>
      <c r="AA405" s="2">
        <v>122.02738893730051</v>
      </c>
      <c r="AB405" s="2">
        <f t="shared" si="70"/>
        <v>7.0609943968520249E-4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1.1257945584509474E-3</v>
      </c>
      <c r="J406" s="2">
        <v>3.0553609679802578E-4</v>
      </c>
      <c r="K406" s="2">
        <v>4.026101269988416E-3</v>
      </c>
      <c r="L406" s="2">
        <v>0.99454256807475738</v>
      </c>
      <c r="M406" s="2">
        <v>7.425618742323801E-5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4.0291899008481312E-4</v>
      </c>
      <c r="X406" s="2">
        <f t="shared" si="68"/>
        <v>2.2625461712428719E-9</v>
      </c>
      <c r="Y406" s="2">
        <v>2.0584042179241646E-3</v>
      </c>
      <c r="Z406" s="2">
        <f t="shared" si="69"/>
        <v>1.155873685962075E-8</v>
      </c>
      <c r="AA406" s="2">
        <v>120.17653832214398</v>
      </c>
      <c r="AB406" s="2">
        <f t="shared" si="70"/>
        <v>6.748378044846039E-4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1.1075906176210614E-3</v>
      </c>
      <c r="J407" s="2">
        <v>3.0059562077089109E-4</v>
      </c>
      <c r="K407" s="2">
        <v>3.9652816753897764E-3</v>
      </c>
      <c r="L407" s="2">
        <v>0.99462653208621299</v>
      </c>
      <c r="M407" s="2">
        <v>7.3133325360996018E-5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3.9682626618095285E-4</v>
      </c>
      <c r="X407" s="2">
        <f t="shared" si="68"/>
        <v>2.1624759691157975E-9</v>
      </c>
      <c r="Y407" s="2">
        <v>2.0272292640131978E-3</v>
      </c>
      <c r="Z407" s="2">
        <f t="shared" si="69"/>
        <v>1.1047238907612571E-8</v>
      </c>
      <c r="AA407" s="2">
        <v>118.35319369926101</v>
      </c>
      <c r="AB407" s="2">
        <f t="shared" si="70"/>
        <v>6.449571488951095E-4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1.0896810319728114E-3</v>
      </c>
      <c r="J408" s="2">
        <v>2.9573503155133982E-4</v>
      </c>
      <c r="K408" s="2">
        <v>3.9053607378273631E-3</v>
      </c>
      <c r="L408" s="2">
        <v>0.99470922319864319</v>
      </c>
      <c r="M408" s="2">
        <v>7.2027078285853609E-5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3.9082369629731283E-4</v>
      </c>
      <c r="X408" s="2">
        <f t="shared" si="68"/>
        <v>2.0668213196440718E-9</v>
      </c>
      <c r="Y408" s="2">
        <v>1.9965166406891621E-3</v>
      </c>
      <c r="Z408" s="2">
        <f t="shared" si="69"/>
        <v>1.055832386084747E-8</v>
      </c>
      <c r="AA408" s="2">
        <v>116.55695825948457</v>
      </c>
      <c r="AB408" s="2">
        <f t="shared" si="70"/>
        <v>6.1639662222605937E-4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1.0720610418240078E-3</v>
      </c>
      <c r="J409" s="2">
        <v>2.9095303738084684E-4</v>
      </c>
      <c r="K409" s="2">
        <v>3.8463256050437285E-3</v>
      </c>
      <c r="L409" s="2">
        <v>0.99479066031574614</v>
      </c>
      <c r="M409" s="2">
        <v>7.0937208060240642E-5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3.849099882836684E-4</v>
      </c>
      <c r="X409" s="2">
        <f t="shared" si="68"/>
        <v>1.9753879101495374E-9</v>
      </c>
      <c r="Y409" s="2">
        <v>1.966259699114915E-3</v>
      </c>
      <c r="Z409" s="2">
        <f t="shared" si="69"/>
        <v>1.0090997261893275E-8</v>
      </c>
      <c r="AA409" s="2">
        <v>114.7874406603468</v>
      </c>
      <c r="AB409" s="2">
        <f t="shared" si="70"/>
        <v>5.8909804738646588E-4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1.054725964455857E-3</v>
      </c>
      <c r="J410" s="2">
        <v>2.8624836738844222E-4</v>
      </c>
      <c r="K410" s="2">
        <v>3.78816359935616E-3</v>
      </c>
      <c r="L410" s="2">
        <v>0.99487086206879427</v>
      </c>
      <c r="M410" s="2">
        <v>6.9863479792813544E-5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3.7908386760403522E-4</v>
      </c>
      <c r="X410" s="2">
        <f t="shared" si="68"/>
        <v>1.8879899528745926E-9</v>
      </c>
      <c r="Y410" s="2">
        <v>1.9364518815887042E-3</v>
      </c>
      <c r="Z410" s="2">
        <f t="shared" si="69"/>
        <v>9.6443083156558399E-9</v>
      </c>
      <c r="AA410" s="2">
        <v>113.04425495648772</v>
      </c>
      <c r="AB410" s="2">
        <f t="shared" si="70"/>
        <v>5.6300580380005299E-4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1.0376711928684747E-3</v>
      </c>
      <c r="J411" s="2">
        <v>2.8161977125296198E-4</v>
      </c>
      <c r="K411" s="2">
        <v>3.7308622154921139E-3</v>
      </c>
      <c r="L411" s="2">
        <v>0.99494984682038123</v>
      </c>
      <c r="M411" s="2">
        <v>6.8805661797932796E-5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3.7334407711679148E-4</v>
      </c>
      <c r="X411" s="2">
        <f t="shared" si="68"/>
        <v>1.804449812283415E-9</v>
      </c>
      <c r="Y411" s="2">
        <v>1.9070867203947743E-3</v>
      </c>
      <c r="Z411" s="2">
        <f t="shared" si="69"/>
        <v>9.2173479788405388E-9</v>
      </c>
      <c r="AA411" s="2">
        <v>111.32702053081648</v>
      </c>
      <c r="AB411" s="2">
        <f t="shared" si="70"/>
        <v>5.3806671542846541E-4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1.0208921945565209E-3</v>
      </c>
      <c r="J412" s="2">
        <v>2.7706601887076093E-4</v>
      </c>
      <c r="K412" s="2">
        <v>3.6744091184466193E-3</v>
      </c>
      <c r="L412" s="2">
        <v>0.99502763266812089</v>
      </c>
      <c r="M412" s="2">
        <v>6.7763525555558486E-5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3.6768937685706827E-4</v>
      </c>
      <c r="X412" s="2">
        <f t="shared" si="68"/>
        <v>1.7245976485912991E-9</v>
      </c>
      <c r="Y412" s="2">
        <v>1.8781578366661416E-3</v>
      </c>
      <c r="Z412" s="2">
        <f t="shared" si="69"/>
        <v>8.8092471326874107E-9</v>
      </c>
      <c r="AA412" s="2">
        <v>109.6353620264213</v>
      </c>
      <c r="AB412" s="2">
        <f t="shared" si="70"/>
        <v>5.1422994368075469E-4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1.004384510304635E-3</v>
      </c>
      <c r="J413" s="2">
        <v>2.7258590002879801E-4</v>
      </c>
      <c r="K413" s="2">
        <v>3.6187921413615453E-3</v>
      </c>
      <c r="L413" s="2">
        <v>0.99510423744829979</v>
      </c>
      <c r="M413" s="2">
        <v>6.6736845671562148E-5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3.6211854382139929E-4</v>
      </c>
      <c r="X413" s="2">
        <f t="shared" si="68"/>
        <v>1.6482710768188197E-9</v>
      </c>
      <c r="Y413" s="2">
        <v>1.8496589392594592E-3</v>
      </c>
      <c r="Z413" s="2">
        <f t="shared" si="69"/>
        <v>8.4191748353666616E-9</v>
      </c>
      <c r="AA413" s="2">
        <v>107.9689092792221</v>
      </c>
      <c r="AB413" s="2">
        <f t="shared" si="70"/>
        <v>4.9144688499683578E-4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9.8814375300234573E-4</v>
      </c>
      <c r="J414" s="2">
        <v>2.68178224083008E-4</v>
      </c>
      <c r="K414" s="2">
        <v>3.5639992834266407E-3</v>
      </c>
      <c r="L414" s="2">
        <v>0.99517967873948276</v>
      </c>
      <c r="M414" s="2">
        <v>6.5725399838452696E-5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3.5663037175461719E-4</v>
      </c>
      <c r="X414" s="2">
        <f t="shared" si="68"/>
        <v>1.5753148406978816E-9</v>
      </c>
      <c r="Y414" s="2">
        <v>1.82158382364191E-3</v>
      </c>
      <c r="Z414" s="2">
        <f t="shared" si="69"/>
        <v>8.0463366505776073E-9</v>
      </c>
      <c r="AA414" s="2">
        <v>106.32729725136176</v>
      </c>
      <c r="AB414" s="2">
        <f t="shared" si="70"/>
        <v>4.6967107290181795E-4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9.7216560647814569E-4</v>
      </c>
      <c r="J415" s="2">
        <v>2.6384181964187413E-4</v>
      </c>
      <c r="K415" s="2">
        <v>3.5100187078022371E-3</v>
      </c>
      <c r="L415" s="2">
        <v>0.99525397386607251</v>
      </c>
      <c r="M415" s="2">
        <v>6.4728968796514034E-5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3.5122367093898331E-4</v>
      </c>
      <c r="X415" s="2">
        <f t="shared" si="68"/>
        <v>1.5055805007856676E-9</v>
      </c>
      <c r="Y415" s="2">
        <v>1.7939263707900525E-3</v>
      </c>
      <c r="Z415" s="2">
        <f t="shared" si="69"/>
        <v>7.6899730490429241E-9</v>
      </c>
      <c r="AA415" s="2">
        <v>104.71016596533079</v>
      </c>
      <c r="AB415" s="2">
        <f t="shared" si="70"/>
        <v>4.4885808433686389E-4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9.5644582435241814E-4</v>
      </c>
      <c r="J416" s="2">
        <v>2.5957553425511682E-4</v>
      </c>
      <c r="K416" s="2">
        <v>3.4568387395635062E-3</v>
      </c>
      <c r="L416" s="2">
        <v>0.99532713990182375</v>
      </c>
      <c r="M416" s="2">
        <v>6.3747336295352566E-5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3.4589726798554224E-4</v>
      </c>
      <c r="X416" s="2">
        <f t="shared" si="68"/>
        <v>1.4389261361702705E-9</v>
      </c>
      <c r="Y416" s="2">
        <v>1.7666805461005412E-3</v>
      </c>
      <c r="Z416" s="2">
        <f t="shared" si="69"/>
        <v>7.3493578797329228E-9</v>
      </c>
      <c r="AA416" s="2">
        <v>103.11716043881999</v>
      </c>
      <c r="AB416" s="2">
        <f t="shared" si="70"/>
        <v>4.2896545008063786E-4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9.4098022890891191E-4</v>
      </c>
      <c r="J417" s="2">
        <v>2.5537823410741662E-4</v>
      </c>
      <c r="K417" s="2">
        <v>3.4044478636661678E-3</v>
      </c>
      <c r="L417" s="2">
        <v>0.99539919367331231</v>
      </c>
      <c r="M417" s="2">
        <v>6.2780289055851797E-5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3.4065000562768491E-4</v>
      </c>
      <c r="X417" s="2">
        <f t="shared" si="68"/>
        <v>1.37521605917844E-9</v>
      </c>
      <c r="Y417" s="2">
        <v>1.7398403983126549E-3</v>
      </c>
      <c r="Z417" s="2">
        <f t="shared" si="69"/>
        <v>7.0237969077917538E-9</v>
      </c>
      <c r="AA417" s="2">
        <v>101.5479306202966</v>
      </c>
      <c r="AB417" s="2">
        <f t="shared" si="70"/>
        <v>4.0995256908347587E-4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9.2576470998446427E-4</v>
      </c>
      <c r="J418" s="2">
        <v>2.5124880371708955E-4</v>
      </c>
      <c r="K418" s="2">
        <v>3.3528347229335267E-3</v>
      </c>
      <c r="L418" s="2">
        <v>0.99547015176335973</v>
      </c>
      <c r="M418" s="2">
        <v>6.1827616732532071E-5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3.3548074251690992E-4</v>
      </c>
      <c r="X418" s="2">
        <f t="shared" si="68"/>
        <v>1.3143205425212459E-9</v>
      </c>
      <c r="Y418" s="2">
        <v>1.7134000584425495E-3</v>
      </c>
      <c r="Z418" s="2">
        <f t="shared" si="69"/>
        <v>6.7126264162678024E-9</v>
      </c>
      <c r="AA418" s="2">
        <v>100.00213132529819</v>
      </c>
      <c r="AB418" s="2">
        <f t="shared" si="70"/>
        <v>3.91780626544076E-4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9.1079522387667701E-4</v>
      </c>
      <c r="J419" s="2">
        <v>2.4718614563963462E-4</v>
      </c>
      <c r="K419" s="2">
        <v>3.3019881160647312E-3</v>
      </c>
      <c r="L419" s="2">
        <v>0.99554003051441375</v>
      </c>
      <c r="M419" s="2">
        <v>6.0889111876312914E-5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3.3038835302076972E-4</v>
      </c>
      <c r="X419" s="2">
        <f t="shared" si="68"/>
        <v>1.2561155583378131E-9</v>
      </c>
      <c r="Y419" s="2">
        <v>1.6873537387291659E-3</v>
      </c>
      <c r="Z419" s="2">
        <f t="shared" si="69"/>
        <v>6.4152118688758393E-9</v>
      </c>
      <c r="AA419" s="2">
        <v>98.479422173439616</v>
      </c>
      <c r="AB419" s="2">
        <f t="shared" si="70"/>
        <v>3.7441251556588281E-4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8.9606779226925526E-4</v>
      </c>
      <c r="J420" s="2">
        <v>2.4318918017607522E-4</v>
      </c>
      <c r="K420" s="2">
        <v>3.251896995664126E-3</v>
      </c>
      <c r="L420" s="2">
        <v>0.99560884603188538</v>
      </c>
      <c r="M420" s="2">
        <v>5.9964569897675448E-5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3.253717270229873E-4</v>
      </c>
      <c r="X420" s="2">
        <f t="shared" si="68"/>
        <v>1.2004825286206692E-9</v>
      </c>
      <c r="Y420" s="2">
        <v>1.6616957315917058E-3</v>
      </c>
      <c r="Z420" s="2">
        <f t="shared" si="69"/>
        <v>6.1309466311387575E-9</v>
      </c>
      <c r="AA420" s="2">
        <v>96.979467526127323</v>
      </c>
      <c r="AB420" s="2">
        <f t="shared" si="70"/>
        <v>3.5781276223740925E-4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8.8157850117472297E-4</v>
      </c>
      <c r="J421" s="2">
        <v>2.3925684508601652E-4</v>
      </c>
      <c r="K421" s="2">
        <v>3.2025504662915863E-3</v>
      </c>
      <c r="L421" s="2">
        <v>0.99567661418744247</v>
      </c>
      <c r="M421" s="2">
        <v>5.9053789030222614E-5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3.2042976972573145E-4</v>
      </c>
      <c r="X421" s="2">
        <f t="shared" si="68"/>
        <v>1.1473080865284237E-9</v>
      </c>
      <c r="Y421" s="2">
        <v>1.6364204085986083E-3</v>
      </c>
      <c r="Z421" s="2">
        <f t="shared" si="69"/>
        <v>5.8592507473707537E-9</v>
      </c>
      <c r="AA421" s="2">
        <v>95.501936424976137</v>
      </c>
      <c r="AB421" s="2">
        <f t="shared" si="70"/>
        <v>3.419474539874493E-4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8.673234998942353E-4</v>
      </c>
      <c r="J422" s="2">
        <v>2.3538809530534253E-4</v>
      </c>
      <c r="K422" s="2">
        <v>3.1539377825337022E-3</v>
      </c>
      <c r="L422" s="2">
        <v>0.99574335062226149</v>
      </c>
      <c r="M422" s="2">
        <v>5.8156570294634599E-5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3.1556140145403691E-4</v>
      </c>
      <c r="X422" s="2">
        <f t="shared" si="68"/>
        <v>1.0964838481129805E-9</v>
      </c>
      <c r="Y422" s="2">
        <v>1.6115222194479342E-3</v>
      </c>
      <c r="Z422" s="2">
        <f t="shared" si="69"/>
        <v>5.5995697710742209E-9</v>
      </c>
      <c r="AA422" s="2">
        <v>94.04650253092295</v>
      </c>
      <c r="AB422" s="2">
        <f t="shared" si="70"/>
        <v>3.2678417107262584E-4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8.5329899999421E-4</v>
      </c>
      <c r="J423" s="2">
        <v>2.3158190266847807E-4</v>
      </c>
      <c r="K423" s="2">
        <v>3.1060483470956952E-3</v>
      </c>
      <c r="L423" s="2">
        <v>0.99580907075023639</v>
      </c>
      <c r="M423" s="2">
        <v>5.7272717463016796E-5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3.1076555746235358E-4</v>
      </c>
      <c r="X423" s="2">
        <f t="shared" si="68"/>
        <v>1.0479061940088125E-9</v>
      </c>
      <c r="Y423" s="2">
        <v>1.5869956909590921E-3</v>
      </c>
      <c r="Z423" s="2">
        <f t="shared" si="69"/>
        <v>5.3513736464272996E-9</v>
      </c>
      <c r="AA423" s="2">
        <v>92.612844064032018</v>
      </c>
      <c r="AB423" s="2">
        <f t="shared" si="70"/>
        <v>3.1229192106087272E-4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8.3950127429950692E-4</v>
      </c>
      <c r="J424" s="2">
        <v>2.2783725563514185E-4</v>
      </c>
      <c r="K424" s="2">
        <v>3.0588717089139296E-3</v>
      </c>
      <c r="L424" s="2">
        <v>0.99587378976114616</v>
      </c>
      <c r="M424" s="2">
        <v>5.6402037023637973E-5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3.0604118774321378E-4</v>
      </c>
      <c r="X424" s="2">
        <f t="shared" si="68"/>
        <v>1.0014760606514245E-9</v>
      </c>
      <c r="Y424" s="2">
        <v>1.562835426075811E-3</v>
      </c>
      <c r="Z424" s="2">
        <f t="shared" si="69"/>
        <v>5.1141556386395241E-9</v>
      </c>
      <c r="AA424" s="2">
        <v>91.200643743986461</v>
      </c>
      <c r="AB424" s="2">
        <f t="shared" si="70"/>
        <v>2.9844107618036403E-4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8.259266559028875E-4</v>
      </c>
      <c r="J425" s="2">
        <v>2.241531590215176E-4</v>
      </c>
      <c r="K425" s="2">
        <v>3.0123975612888982E-3</v>
      </c>
      <c r="L425" s="2">
        <v>0.99593752262378143</v>
      </c>
      <c r="M425" s="2">
        <v>5.5544338146055795E-5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3.0138725683800087E-4</v>
      </c>
      <c r="X425" s="2">
        <f t="shared" si="68"/>
        <v>9.5709874061086844E-10</v>
      </c>
      <c r="Y425" s="2">
        <v>1.539036102880288E-3</v>
      </c>
      <c r="Z425" s="2">
        <f t="shared" si="69"/>
        <v>4.887431311049565E-9</v>
      </c>
      <c r="AA425" s="2">
        <v>89.809588731260732</v>
      </c>
      <c r="AB425" s="2">
        <f t="shared" si="70"/>
        <v>2.8520331340907483E-4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8.1257153719049152E-4</v>
      </c>
      <c r="J426" s="2">
        <v>2.2052863373577246E-4</v>
      </c>
      <c r="K426" s="2">
        <v>2.9666157400385414E-3</v>
      </c>
      <c r="L426" s="2">
        <v>0.99600028408902996</v>
      </c>
      <c r="M426" s="2">
        <v>5.4699432646627142E-5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2.968027436498061E-4</v>
      </c>
      <c r="X426" s="2">
        <f t="shared" si="68"/>
        <v>9.1468369164403862E-10</v>
      </c>
      <c r="Y426" s="2">
        <v>1.5155924736184225E-3</v>
      </c>
      <c r="Z426" s="2">
        <f t="shared" si="69"/>
        <v>4.6707375469307744E-9</v>
      </c>
      <c r="AA426" s="2">
        <v>88.439370568968286</v>
      </c>
      <c r="AB426" s="2">
        <f t="shared" si="70"/>
        <v>2.7255155718555263E-4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7.9943236888307088E-4</v>
      </c>
      <c r="J427" s="2">
        <v>2.1696271651785179E-4</v>
      </c>
      <c r="K427" s="2">
        <v>2.9215162216717754E-3</v>
      </c>
      <c r="L427" s="2">
        <v>0.99606208869292212</v>
      </c>
      <c r="M427" s="2">
        <v>5.3867134954400639E-5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2.9228664125835908E-4</v>
      </c>
      <c r="X427" s="2">
        <f t="shared" si="68"/>
        <v>8.7414435408662996E-10</v>
      </c>
      <c r="Y427" s="2">
        <v>1.4924993637360567E-3</v>
      </c>
      <c r="Z427" s="2">
        <f t="shared" si="69"/>
        <v>4.4636316140584121E-9</v>
      </c>
      <c r="AA427" s="2">
        <v>87.089685125379333</v>
      </c>
      <c r="AB427" s="2">
        <f t="shared" si="70"/>
        <v>2.6045992462666304E-4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7.8650565909272761E-4</v>
      </c>
      <c r="J428" s="2">
        <v>2.1345445968348157E-4</v>
      </c>
      <c r="K428" s="2">
        <v>2.8770891215820849E-3</v>
      </c>
      <c r="L428" s="2">
        <v>0.99612295075963653</v>
      </c>
      <c r="M428" s="2">
        <v>5.3047262077388507E-5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2.8783795673701669E-4</v>
      </c>
      <c r="X428" s="2">
        <f t="shared" si="68"/>
        <v>8.3539797622207561E-10</v>
      </c>
      <c r="Y428" s="2">
        <v>1.4697516709261378E-3</v>
      </c>
      <c r="Z428" s="2">
        <f t="shared" si="69"/>
        <v>4.2656902701769622E-9</v>
      </c>
      <c r="AA428" s="2">
        <v>85.760232537103022</v>
      </c>
      <c r="AB428" s="2">
        <f t="shared" si="70"/>
        <v>2.4890367314303851E-4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7.7378797239490338E-4</v>
      </c>
      <c r="J429" s="2">
        <v>2.1000293087231021E-4</v>
      </c>
      <c r="K429" s="2">
        <v>2.8333246922610483E-3</v>
      </c>
      <c r="L429" s="2">
        <v>0.99618288440446656</v>
      </c>
      <c r="M429" s="2">
        <v>5.2239633569215191E-5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2.834557109717963E-4</v>
      </c>
      <c r="X429" s="2">
        <f t="shared" si="68"/>
        <v>7.9836544728043829E-10</v>
      </c>
      <c r="Y429" s="2">
        <v>1.4473443641867157E-3</v>
      </c>
      <c r="Z429" s="2">
        <f t="shared" si="69"/>
        <v>4.0765089075863477E-9</v>
      </c>
      <c r="AA429" s="2">
        <v>84.450717152928434</v>
      </c>
      <c r="AB429" s="2">
        <f t="shared" si="70"/>
        <v>2.3785915034768871E-4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7.6127592891537523E-4</v>
      </c>
      <c r="J430" s="2">
        <v>2.0660721280012272E-4</v>
      </c>
      <c r="K430" s="2">
        <v>2.7902133215316574E-3</v>
      </c>
      <c r="L430" s="2">
        <v>0.99624190353674769</v>
      </c>
      <c r="M430" s="2">
        <v>5.1444071496139877E-5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2.7913893848243771E-4</v>
      </c>
      <c r="X430" s="2">
        <f t="shared" si="68"/>
        <v>7.6297113773525736E-10</v>
      </c>
      <c r="Y430" s="2">
        <v>1.4252724828896957E-3</v>
      </c>
      <c r="Z430" s="2">
        <f t="shared" si="69"/>
        <v>3.8957007351431326E-9</v>
      </c>
      <c r="AA430" s="2">
        <v>83.160847478319255</v>
      </c>
      <c r="AB430" s="2">
        <f t="shared" si="70"/>
        <v>2.2730374615777019E-4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7.4896620343201483E-4</v>
      </c>
      <c r="J431" s="2">
        <v>2.0326640301506193E-4</v>
      </c>
      <c r="K431" s="2">
        <v>2.7477455308012873E-3</v>
      </c>
      <c r="L431" s="2">
        <v>0.99630002186274647</v>
      </c>
      <c r="M431" s="2">
        <v>5.0660400404450216E-5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2.7488668724547956E-4</v>
      </c>
      <c r="X431" s="2">
        <f t="shared" si="68"/>
        <v>7.2914274658076299E-10</v>
      </c>
      <c r="Y431" s="2">
        <v>1.4035311358602555E-3</v>
      </c>
      <c r="Z431" s="2">
        <f t="shared" si="69"/>
        <v>3.7228959960467996E-9</v>
      </c>
      <c r="AA431" s="2">
        <v>81.890336120556128</v>
      </c>
      <c r="AB431" s="2">
        <f t="shared" si="70"/>
        <v>2.1721584699386373E-4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7.3685552449107125E-4</v>
      </c>
      <c r="J432" s="2">
        <v>1.9997961365779112E-4</v>
      </c>
      <c r="K432" s="2">
        <v>2.7059119733341807E-3</v>
      </c>
      <c r="L432" s="2">
        <v>0.99635725288851174</v>
      </c>
      <c r="M432" s="2">
        <v>4.9888447288224424E-5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2.70698018519334E-4</v>
      </c>
      <c r="X432" s="2">
        <f t="shared" si="68"/>
        <v>6.9681115528558873E-10</v>
      </c>
      <c r="Y432" s="2">
        <v>1.3821155004668483E-3</v>
      </c>
      <c r="Z432" s="2">
        <f t="shared" si="69"/>
        <v>3.5577412198517397E-9</v>
      </c>
      <c r="AA432" s="2">
        <v>80.638899734521644</v>
      </c>
      <c r="AB432" s="2">
        <f t="shared" si="70"/>
        <v>2.0757479198525247E-4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7.2494067353774379E-4</v>
      </c>
      <c r="J433" s="2">
        <v>1.967459712255351E-4</v>
      </c>
      <c r="K433" s="2">
        <v>2.6647034325433003E-3</v>
      </c>
      <c r="L433" s="2">
        <v>0.99641360992268824</v>
      </c>
      <c r="M433" s="2">
        <v>4.9128041557458891E-5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2.6657200667134525E-4</v>
      </c>
      <c r="X433" s="2">
        <f t="shared" si="68"/>
        <v>6.6591028813227682E-10</v>
      </c>
      <c r="Y433" s="2">
        <v>1.3610208217216962E-3</v>
      </c>
      <c r="Z433" s="2">
        <f t="shared" si="69"/>
        <v>3.3998985072131586E-9</v>
      </c>
      <c r="AA433" s="2">
        <v>79.406258969121993</v>
      </c>
      <c r="AB433" s="2">
        <f t="shared" si="70"/>
        <v>1.9836083109366559E-4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7.1321848406081362E-4</v>
      </c>
      <c r="J434" s="2">
        <v>1.9356461633993663E-4</v>
      </c>
      <c r="K434" s="2">
        <v>2.6241108203014043E-3</v>
      </c>
      <c r="L434" s="2">
        <v>0.99646910607929262</v>
      </c>
      <c r="M434" s="2">
        <v>4.8379015006558678E-5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2.6250773900681688E-4</v>
      </c>
      <c r="X434" s="2">
        <f t="shared" si="68"/>
        <v>6.3637697866451795E-10</v>
      </c>
      <c r="Y434" s="2">
        <v>1.340242411391698E-3</v>
      </c>
      <c r="Z434" s="2">
        <f t="shared" si="69"/>
        <v>3.2490448459401356E-9</v>
      </c>
      <c r="AA434" s="2">
        <v>78.192138414339865</v>
      </c>
      <c r="AB434" s="2">
        <f t="shared" si="70"/>
        <v>1.8955508507177086E-4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7.0168584075110639E-4</v>
      </c>
      <c r="J435" s="2">
        <v>1.9043470351866646E-4</v>
      </c>
      <c r="K435" s="2">
        <v>2.5841251752712073E-3</v>
      </c>
      <c r="L435" s="2">
        <v>0.99652375428045381</v>
      </c>
      <c r="M435" s="2">
        <v>4.764120178318772E-5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2.5850431559999091E-4</v>
      </c>
      <c r="X435" s="2">
        <f t="shared" si="68"/>
        <v>6.0815084197603867E-10</v>
      </c>
      <c r="Y435" s="2">
        <v>1.3197756471196582E-3</v>
      </c>
      <c r="Z435" s="2">
        <f t="shared" si="69"/>
        <v>3.1048714569905603E-9</v>
      </c>
      <c r="AA435" s="2">
        <v>76.996266548913354</v>
      </c>
      <c r="AB435" s="2">
        <f t="shared" si="70"/>
        <v>1.8113950717631578E-4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6.9033967867356189E-4</v>
      </c>
      <c r="J436" s="2">
        <v>1.8735540095072661E-4</v>
      </c>
      <c r="K436" s="2">
        <v>2.5447376612544744E-3</v>
      </c>
      <c r="L436" s="2">
        <v>0.99657756725911606</v>
      </c>
      <c r="M436" s="2">
        <v>4.6914438357476211E-5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2.5456084912696511E-4</v>
      </c>
      <c r="X436" s="2">
        <f t="shared" si="68"/>
        <v>5.8117415258667024E-10</v>
      </c>
      <c r="Y436" s="2">
        <v>1.2996159715557534E-3</v>
      </c>
      <c r="Z436" s="2">
        <f t="shared" si="69"/>
        <v>2.9670831691023357E-9</v>
      </c>
      <c r="AA436" s="2">
        <v>75.81837568863476</v>
      </c>
      <c r="AB436" s="2">
        <f t="shared" si="70"/>
        <v>1.7309684655931852E-4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6.7917698245269209E-4</v>
      </c>
      <c r="J437" s="2">
        <v>1.8432589027538677E-4</v>
      </c>
      <c r="K437" s="2">
        <v>2.5059395655599019E-3</v>
      </c>
      <c r="L437" s="2">
        <v>0.99663055756170682</v>
      </c>
      <c r="M437" s="2">
        <v>4.6198563491582104E-5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2.5067646470053161E-4</v>
      </c>
      <c r="X437" s="2">
        <f t="shared" si="68"/>
        <v>5.5539172766211042E-10</v>
      </c>
      <c r="Y437" s="2">
        <v>1.2797588914991468E-3</v>
      </c>
      <c r="Z437" s="2">
        <f t="shared" si="69"/>
        <v>2.8353978208116608E-9</v>
      </c>
      <c r="AA437" s="2">
        <v>74.658201935264216</v>
      </c>
      <c r="AB437" s="2">
        <f t="shared" si="70"/>
        <v>1.6541061326402683E-4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6.6819478547120955E-4</v>
      </c>
      <c r="J438" s="2">
        <v>1.8134536636469544E-4</v>
      </c>
      <c r="K438" s="2">
        <v>2.467722297389644E-3</v>
      </c>
      <c r="L438" s="2">
        <v>0.9966827375507693</v>
      </c>
      <c r="M438" s="2">
        <v>4.5493418209603951E-5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2.4685029970692194E-4</v>
      </c>
      <c r="X438" s="2">
        <f t="shared" si="68"/>
        <v>5.3075081534446372E-10</v>
      </c>
      <c r="Y438" s="2">
        <v>1.2601999770496678E-3</v>
      </c>
      <c r="Z438" s="2">
        <f t="shared" si="69"/>
        <v>2.7095456886635099E-9</v>
      </c>
      <c r="AA438" s="2">
        <v>73.515485126052269</v>
      </c>
      <c r="AB438" s="2">
        <f t="shared" si="70"/>
        <v>1.5806504475555198E-4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6.5739016908161426E-4</v>
      </c>
      <c r="J439" s="2">
        <v>1.7841303710950765E-4</v>
      </c>
      <c r="K439" s="2">
        <v>2.4300773862443296E-3</v>
      </c>
      <c r="L439" s="2">
        <v>0.9967341194075594</v>
      </c>
      <c r="M439" s="2">
        <v>4.4798845767842019E-5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2.4308150364444218E-4</v>
      </c>
      <c r="X439" s="2">
        <f t="shared" si="68"/>
        <v>5.0720098797077699E-10</v>
      </c>
      <c r="Y439" s="2">
        <v>1.240934860769465E-3</v>
      </c>
      <c r="Z439" s="2">
        <f t="shared" si="69"/>
        <v>2.5892689404714482E-9</v>
      </c>
      <c r="AA439" s="2">
        <v>72.389968783866081</v>
      </c>
      <c r="AB439" s="2">
        <f t="shared" si="70"/>
        <v>1.5104507391914049E-4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6.4676026183052863E-4</v>
      </c>
      <c r="J440" s="2">
        <v>1.7552812320897269E-4</v>
      </c>
      <c r="K440" s="2">
        <v>2.3929964803464242E-3</v>
      </c>
      <c r="L440" s="2">
        <v>0.99678471513460898</v>
      </c>
      <c r="M440" s="2">
        <v>4.4114691625405077E-5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2.3936923796398296E-4</v>
      </c>
      <c r="X440" s="2">
        <f t="shared" si="68"/>
        <v>4.8469403996642579E-10</v>
      </c>
      <c r="Y440" s="2">
        <v>1.2219592368545487E-3</v>
      </c>
      <c r="Z440" s="2">
        <f t="shared" si="69"/>
        <v>2.4743211125334304E-9</v>
      </c>
      <c r="AA440" s="2">
        <v>71.281400067913481</v>
      </c>
      <c r="AB440" s="2">
        <f t="shared" si="70"/>
        <v>1.4433629846195446E-4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6.3630223869557529E-4</v>
      </c>
      <c r="J441" s="2">
        <v>1.7268985796342582E-4</v>
      </c>
      <c r="K441" s="2">
        <v>2.3564713450817914E-3</v>
      </c>
      <c r="L441" s="2">
        <v>0.99683453655825416</v>
      </c>
      <c r="M441" s="2">
        <v>4.3440803415159634E-5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2.3571267591138847E-4</v>
      </c>
      <c r="X441" s="2">
        <f t="shared" si="68"/>
        <v>4.6318389020946209E-10</v>
      </c>
      <c r="Y441" s="2">
        <v>1.2032688603161358E-3</v>
      </c>
      <c r="Z441" s="2">
        <f t="shared" si="69"/>
        <v>2.364466609757774E-9</v>
      </c>
      <c r="AA441" s="2">
        <v>70.189529725059543</v>
      </c>
      <c r="AB441" s="2">
        <f t="shared" si="70"/>
        <v>1.3792495165702287E-4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6.2601332033459438E-4</v>
      </c>
      <c r="J442" s="2">
        <v>1.6989748707062886E-4</v>
      </c>
      <c r="K442" s="2">
        <v>2.3204938614592961E-3</v>
      </c>
      <c r="L442" s="2">
        <v>0.99688359533113047</v>
      </c>
      <c r="M442" s="2">
        <v>4.2777030915018972E-5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2.3211100237166871E-4</v>
      </c>
      <c r="X442" s="2">
        <f t="shared" si="68"/>
        <v>4.4262648867091305E-10</v>
      </c>
      <c r="Y442" s="2">
        <v>1.1848595461717063E-3</v>
      </c>
      <c r="Z442" s="2">
        <f t="shared" si="69"/>
        <v>2.259480227699055E-9</v>
      </c>
      <c r="AA442" s="2">
        <v>69.114112041730166</v>
      </c>
      <c r="AB442" s="2">
        <f t="shared" si="70"/>
        <v>1.3179787437070281E-4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6.1589077234700082E-4</v>
      </c>
      <c r="J443" s="2">
        <v>1.6715026842530544E-4</v>
      </c>
      <c r="K443" s="2">
        <v>2.2850560245883046E-3</v>
      </c>
      <c r="L443" s="2">
        <v>0.99693190293463441</v>
      </c>
      <c r="M443" s="2">
        <v>4.2123226019568827E-5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2.2856341371503861E-4</v>
      </c>
      <c r="X443" s="2">
        <f t="shared" si="68"/>
        <v>4.2297972714445957E-10</v>
      </c>
      <c r="Y443" s="2">
        <v>1.1667271686456857E-3</v>
      </c>
      <c r="Z443" s="2">
        <f t="shared" si="69"/>
        <v>2.1591466955470549E-9</v>
      </c>
      <c r="AA443" s="2">
        <v>68.054904796396727</v>
      </c>
      <c r="AB443" s="2">
        <f t="shared" si="70"/>
        <v>1.2594248831753453E-4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6.059319045470849E-4</v>
      </c>
      <c r="J444" s="2">
        <v>1.6444747192191801E-4</v>
      </c>
      <c r="K444" s="2">
        <v>2.2501499421739325E-3</v>
      </c>
      <c r="L444" s="2">
        <v>0.99697947068135206</v>
      </c>
      <c r="M444" s="2">
        <v>4.1479242712027038E-5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2.2506911764476911E-4</v>
      </c>
      <c r="X444" s="2">
        <f t="shared" si="68"/>
        <v>4.0420335388703522E-10</v>
      </c>
      <c r="Y444" s="2">
        <v>1.1488676603796716E-3</v>
      </c>
      <c r="Z444" s="2">
        <f t="shared" si="69"/>
        <v>2.0632602391535047E-9</v>
      </c>
      <c r="AA444" s="2">
        <v>67.011669212636889</v>
      </c>
      <c r="AB444" s="2">
        <f t="shared" si="70"/>
        <v>1.2034677048882068E-4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5.961340702490645E-4</v>
      </c>
      <c r="J445" s="2">
        <v>1.6178837926063351E-4</v>
      </c>
      <c r="K445" s="2">
        <v>2.2157678330298834E-3</v>
      </c>
      <c r="L445" s="2">
        <v>0.99702630971745543</v>
      </c>
      <c r="M445" s="2">
        <v>4.0844937036534036E-5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2.2162733304683369E-4</v>
      </c>
      <c r="X445" s="2">
        <f t="shared" si="68"/>
        <v>3.8625889199965871E-10</v>
      </c>
      <c r="Y445" s="2">
        <v>1.131277011652105E-3</v>
      </c>
      <c r="Z445" s="2">
        <f t="shared" si="69"/>
        <v>1.9716241632212785E-9</v>
      </c>
      <c r="AA445" s="2">
        <v>65.984169912765637</v>
      </c>
      <c r="AB445" s="2">
        <f t="shared" si="70"/>
        <v>1.1499922870360143E-4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5.8649466556369716E-4</v>
      </c>
      <c r="J446" s="2">
        <v>1.5917228375642692E-4</v>
      </c>
      <c r="K446" s="2">
        <v>2.1819020256087346E-3</v>
      </c>
      <c r="L446" s="2">
        <v>0.99707243102506615</v>
      </c>
      <c r="M446" s="2">
        <v>4.0220167070771325E-5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2.1823728984133434E-4</v>
      </c>
      <c r="X446" s="2">
        <f t="shared" si="68"/>
        <v>3.6910956138520713E-10</v>
      </c>
      <c r="Y446" s="2">
        <v>1.1139512696073132E-3</v>
      </c>
      <c r="Z446" s="2">
        <f t="shared" si="69"/>
        <v>1.8840504518186791E-9</v>
      </c>
      <c r="AA446" s="2">
        <v>64.972174872031218</v>
      </c>
      <c r="AB446" s="2">
        <f t="shared" si="70"/>
        <v>1.0988887823292715E-4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5.7701112870626569E-4</v>
      </c>
      <c r="J447" s="2">
        <v>1.5659849015127149E-4</v>
      </c>
      <c r="K447" s="2">
        <v>2.1485449565495133E-3</v>
      </c>
      <c r="L447" s="2">
        <v>0.99711784542458792</v>
      </c>
      <c r="M447" s="2">
        <v>3.9604792898905112E-5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2.1489822883569187E-4</v>
      </c>
      <c r="X447" s="2">
        <f t="shared" si="68"/>
        <v>3.5272020412694207E-10</v>
      </c>
      <c r="Y447" s="2">
        <v>1.096886537493827E-3</v>
      </c>
      <c r="Z447" s="2">
        <f t="shared" si="69"/>
        <v>1.8003593864178893E-9</v>
      </c>
      <c r="AA447" s="2">
        <v>63.975455373370515</v>
      </c>
      <c r="AB447" s="2">
        <f t="shared" si="70"/>
        <v>1.0500521945047083E-4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5.6768093931575418E-4</v>
      </c>
      <c r="J448" s="2">
        <v>1.5406631442936559E-4</v>
      </c>
      <c r="K448" s="2">
        <v>2.1156891692424122E-3</v>
      </c>
      <c r="L448" s="2">
        <v>0.99716256357700739</v>
      </c>
      <c r="M448" s="2">
        <v>3.8998676584851955E-5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2.1160940157958363E-4</v>
      </c>
      <c r="X448" s="2">
        <f t="shared" si="68"/>
        <v>3.3705721313840839E-10</v>
      </c>
      <c r="Y448" s="2">
        <v>1.0800789739118894E-3</v>
      </c>
      <c r="Z448" s="2">
        <f t="shared" si="69"/>
        <v>1.720379180691644E-9</v>
      </c>
      <c r="AA448" s="2">
        <v>62.99378596271827</v>
      </c>
      <c r="AB448" s="2">
        <f t="shared" si="70"/>
        <v>1.0033821646457391E-4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5.5850161778503243E-4</v>
      </c>
      <c r="J449" s="2">
        <v>1.5157508363534768E-4</v>
      </c>
      <c r="K449" s="2">
        <v>2.0833273124104975E-3</v>
      </c>
      <c r="L449" s="2">
        <v>0.99720659598616401</v>
      </c>
      <c r="M449" s="2">
        <v>3.8401682145863762E-5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2.0837007022161391E-4</v>
      </c>
      <c r="X449" s="2">
        <f t="shared" si="68"/>
        <v>3.2208846394179085E-10</v>
      </c>
      <c r="Y449" s="2">
        <v>1.0635247920700701E-3</v>
      </c>
      <c r="Z449" s="2">
        <f t="shared" si="69"/>
        <v>1.6439456313353456E-9</v>
      </c>
      <c r="AA449" s="2">
        <v>62.026944404864906</v>
      </c>
      <c r="AB449" s="2">
        <f t="shared" si="70"/>
        <v>9.587827668876743E-5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5.4947072460187149E-4</v>
      </c>
      <c r="J450" s="2">
        <v>1.4912413569545042E-4</v>
      </c>
      <c r="K450" s="2">
        <v>2.0514521387082511E-3</v>
      </c>
      <c r="L450" s="2">
        <v>0.99724995300098929</v>
      </c>
      <c r="M450" s="2">
        <v>3.781367552642901E-5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2.0517950736770023E-4</v>
      </c>
      <c r="X450" s="2">
        <f t="shared" si="68"/>
        <v>3.0778324943806276E-10</v>
      </c>
      <c r="Y450" s="2">
        <v>1.0472202590508944E-3</v>
      </c>
      <c r="Z450" s="2">
        <f t="shared" si="69"/>
        <v>1.5709017842139235E-9</v>
      </c>
      <c r="AA450" s="2">
        <v>61.074711639857433</v>
      </c>
      <c r="AB450" s="2">
        <f t="shared" si="70"/>
        <v>9.1616231309692563E-5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5.405858597006143E-4</v>
      </c>
      <c r="J451" s="2">
        <v>1.4671281924154685E-4</v>
      </c>
      <c r="K451" s="2">
        <v>2.0200565033368016E-3</v>
      </c>
      <c r="L451" s="2">
        <v>0.99729264481771585</v>
      </c>
      <c r="M451" s="2">
        <v>3.7234524572487292E-5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2.0203699594115979E-4</v>
      </c>
      <c r="X451" s="2">
        <f t="shared" ref="X451:X503" si="79">W451*Q451</f>
        <v>2.9411221753818461E-10</v>
      </c>
      <c r="Y451" s="2">
        <v>1.0311616950854079E-3</v>
      </c>
      <c r="Z451" s="2">
        <f t="shared" ref="Z451:Z503" si="80">Y451*Q451</f>
        <v>1.5010976151631535E-9</v>
      </c>
      <c r="AA451" s="2">
        <v>60.136871739937973</v>
      </c>
      <c r="AB451" s="2">
        <f t="shared" ref="AB451:AB503" si="81">AA451*S451</f>
        <v>8.754331661312966E-5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5.3184466182433065E-4</v>
      </c>
      <c r="J452" s="2">
        <v>1.4434049343804166E-4</v>
      </c>
      <c r="K452" s="2">
        <v>1.9891333626756882E-3</v>
      </c>
      <c r="L452" s="2">
        <v>0.99733468148205673</v>
      </c>
      <c r="M452" s="2">
        <v>3.666409900595447E-5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03" si="85">(1/r_H)*(1 - EXP(-r_H*LOOKUP(U452,$A$18:$B$38)))</f>
        <v>5.4260662184054196</v>
      </c>
      <c r="W452" s="2">
        <f t="shared" ref="W452:W503" si="86">V452*M452</f>
        <v>1.9894182904448126E-4</v>
      </c>
      <c r="X452" s="2">
        <f t="shared" si="79"/>
        <v>2.8104731153030542E-10</v>
      </c>
      <c r="Y452" s="2">
        <v>1.015345472836583E-3</v>
      </c>
      <c r="Z452" s="2">
        <f t="shared" si="80"/>
        <v>1.4343897248043544E-9</v>
      </c>
      <c r="AA452" s="2">
        <v>59.213211867014643</v>
      </c>
      <c r="AB452" s="2">
        <f t="shared" si="81"/>
        <v>8.3651156130558815E-5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5.2324480789728506E-4</v>
      </c>
      <c r="J453" s="2">
        <v>1.4200652781156173E-4</v>
      </c>
      <c r="K453" s="2">
        <v>1.9586757729310091E-3</v>
      </c>
      <c r="L453" s="2">
        <v>0.99737607289135488</v>
      </c>
      <c r="M453" s="2">
        <v>3.6102270399555226E-5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1.9589330982276455E-4</v>
      </c>
      <c r="X453" s="2">
        <f t="shared" si="79"/>
        <v>2.685617130633717E-10</v>
      </c>
      <c r="Y453" s="2">
        <v>9.9976801669148657E-4</v>
      </c>
      <c r="Z453" s="2">
        <f t="shared" si="80"/>
        <v>1.3706410467593885E-9</v>
      </c>
      <c r="AA453" s="2">
        <v>58.303522230659375</v>
      </c>
      <c r="AB453" s="2">
        <f t="shared" si="81"/>
        <v>7.9931743570318928E-5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5.1478401240755243E-4</v>
      </c>
      <c r="J454" s="2">
        <v>1.3971030208340026E-4</v>
      </c>
      <c r="K454" s="2">
        <v>1.9286768887998001E-3</v>
      </c>
      <c r="L454" s="2">
        <v>0.99741682879670401</v>
      </c>
      <c r="M454" s="2">
        <v>3.5548912151960374E-5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1.9289075132881408E-4</v>
      </c>
      <c r="X454" s="2">
        <f t="shared" si="79"/>
        <v>2.5662978763274549E-10</v>
      </c>
      <c r="Y454" s="2">
        <v>9.8442580206211977E-4</v>
      </c>
      <c r="Z454" s="2">
        <f t="shared" si="80"/>
        <v>1.3097205686795337E-9</v>
      </c>
      <c r="AA454" s="2">
        <v>57.407596046627312</v>
      </c>
      <c r="AB454" s="2">
        <f t="shared" si="81"/>
        <v>7.6377426498994925E-5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5.0646002679961637E-4</v>
      </c>
      <c r="J455" s="2">
        <v>1.3745120600467059E-4</v>
      </c>
      <c r="K455" s="2">
        <v>1.8991299621504956E-3</v>
      </c>
      <c r="L455" s="2">
        <v>0.99745695880504004</v>
      </c>
      <c r="M455" s="2">
        <v>3.5003899463225781E-5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1.89933476389869E-4</v>
      </c>
      <c r="X455" s="2">
        <f t="shared" si="79"/>
        <v>2.4522703245841314E-10</v>
      </c>
      <c r="Y455" s="2">
        <v>9.6931535469484782E-4</v>
      </c>
      <c r="Z455" s="2">
        <f t="shared" si="80"/>
        <v>1.2515030655273715E-9</v>
      </c>
      <c r="AA455" s="2">
        <v>56.525229495892511</v>
      </c>
      <c r="AB455" s="2">
        <f t="shared" si="81"/>
        <v>7.2980890740163658E-5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4.9827063887678924E-4</v>
      </c>
      <c r="J456" s="2">
        <v>1.3522863919412535E-4</v>
      </c>
      <c r="K456" s="2">
        <v>1.8700283407193194E-3</v>
      </c>
      <c r="L456" s="2">
        <v>0.99749647238120454</v>
      </c>
      <c r="M456" s="2">
        <v>3.4467109310530314E-5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1.8702081747595545E-4</v>
      </c>
      <c r="X456" s="2">
        <f t="shared" si="79"/>
        <v>2.3433002665114599E-10</v>
      </c>
      <c r="Y456" s="2">
        <v>9.5443324998833209E-4</v>
      </c>
      <c r="Z456" s="2">
        <f t="shared" si="80"/>
        <v>1.1958688445753365E-9</v>
      </c>
      <c r="AA456" s="2">
        <v>55.656221684194655</v>
      </c>
      <c r="AB456" s="2">
        <f t="shared" si="81"/>
        <v>6.9735145459067259E-5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4.9021367221329488E-4</v>
      </c>
      <c r="J457" s="2">
        <v>1.3304201097859809E-4</v>
      </c>
      <c r="K457" s="2">
        <v>1.8413654668224548E-3</v>
      </c>
      <c r="L457" s="2">
        <v>0.99753537884998045</v>
      </c>
      <c r="M457" s="2">
        <v>3.3938420424209545E-5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1.8415211656984393E-4</v>
      </c>
      <c r="X457" s="2">
        <f t="shared" si="79"/>
        <v>2.2391638356651793E-10</v>
      </c>
      <c r="Y457" s="2">
        <v>9.3977611231988096E-4</v>
      </c>
      <c r="Z457" s="2">
        <f t="shared" si="80"/>
        <v>1.1427035016079145E-9</v>
      </c>
      <c r="AA457" s="2">
        <v>54.800374602091487</v>
      </c>
      <c r="AB457" s="2">
        <f t="shared" si="81"/>
        <v>6.663350890315094E-5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4.8228698557585819E-4</v>
      </c>
      <c r="J458" s="2">
        <v>1.3089074023602505E-4</v>
      </c>
      <c r="K458" s="2">
        <v>1.8131348760838438E-3</v>
      </c>
      <c r="L458" s="2">
        <v>0.99757368739809904</v>
      </c>
      <c r="M458" s="2">
        <v>3.3417713264082727E-5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1.81326725038598E-4</v>
      </c>
      <c r="X458" s="2">
        <f t="shared" si="79"/>
        <v>2.139647052510503E-10</v>
      </c>
      <c r="Y458" s="2">
        <v>9.2534061438013431E-4</v>
      </c>
      <c r="Z458" s="2">
        <f t="shared" si="80"/>
        <v>1.0918976878368379E-9</v>
      </c>
      <c r="AA458" s="2">
        <v>53.957493085511764</v>
      </c>
      <c r="AB458" s="2">
        <f t="shared" si="81"/>
        <v>6.3669594769715212E-5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4.7448847235464722E-4</v>
      </c>
      <c r="J459" s="2">
        <v>1.2877425524100505E-4</v>
      </c>
      <c r="K459" s="2">
        <v>1.785330196178467E-3</v>
      </c>
      <c r="L459" s="2">
        <v>0.99761140707622065</v>
      </c>
      <c r="M459" s="2">
        <v>3.2904869996069857E-5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1.7854400350669671E-4</v>
      </c>
      <c r="X459" s="2">
        <f t="shared" si="79"/>
        <v>2.0445453888893618E-10</v>
      </c>
      <c r="Y459" s="2">
        <v>9.1112347651599876E-4</v>
      </c>
      <c r="Z459" s="2">
        <f t="shared" si="80"/>
        <v>1.0433468870601192E-9</v>
      </c>
      <c r="AA459" s="2">
        <v>53.12738477680346</v>
      </c>
      <c r="AB459" s="2">
        <f t="shared" si="81"/>
        <v>6.08372991731925E-5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4.6681606000341678E-4</v>
      </c>
      <c r="J460" s="2">
        <v>1.2669199351285685E-4</v>
      </c>
      <c r="K460" s="2">
        <v>1.757945145590952E-3</v>
      </c>
      <c r="L460" s="2">
        <v>0.99764854680088755</v>
      </c>
      <c r="M460" s="2">
        <v>3.239977446909616E-5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1.7580332173071706E-4</v>
      </c>
      <c r="X460" s="2">
        <f t="shared" si="79"/>
        <v>1.9536633516177004E-10</v>
      </c>
      <c r="Y460" s="2">
        <v>8.9712146608174857E-4</v>
      </c>
      <c r="Z460" s="2">
        <f t="shared" si="80"/>
        <v>9.9695120261611081E-10</v>
      </c>
      <c r="AA460" s="2">
        <v>52.30986008627206</v>
      </c>
      <c r="AB460" s="2">
        <f t="shared" si="81"/>
        <v>5.8130788185751997E-5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4.5926770948870516E-4</v>
      </c>
      <c r="J461" s="2">
        <v>1.2464340166613329E-4</v>
      </c>
      <c r="K461" s="2">
        <v>1.7309735323893631E-3</v>
      </c>
      <c r="L461" s="2">
        <v>0.99768511535645055</v>
      </c>
      <c r="M461" s="2">
        <v>3.1902312192281074E-5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1.7310405847555967E-4</v>
      </c>
      <c r="X461" s="2">
        <f t="shared" si="79"/>
        <v>1.8668140843754355E-10</v>
      </c>
      <c r="Y461" s="2">
        <v>8.8333139679820909E-4</v>
      </c>
      <c r="Z461" s="2">
        <f t="shared" si="80"/>
        <v>9.5261515370348496E-10</v>
      </c>
      <c r="AA461" s="2">
        <v>51.504732154203843</v>
      </c>
      <c r="AB461" s="2">
        <f t="shared" si="81"/>
        <v>5.5544485926092464E-5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4.5184141474793698E-4</v>
      </c>
      <c r="J462" s="2">
        <v>1.2262793526355263E-4</v>
      </c>
      <c r="K462" s="2">
        <v>1.7044092530140256E-3</v>
      </c>
      <c r="L462" s="2">
        <v>0.99772112139696922</v>
      </c>
      <c r="M462" s="2">
        <v>3.1412370312408826E-5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1.7044560139220283E-4</v>
      </c>
      <c r="X462" s="2">
        <f t="shared" si="79"/>
        <v>1.7838189870881017E-10</v>
      </c>
      <c r="Y462" s="2">
        <v>8.6975012811994149E-4</v>
      </c>
      <c r="Z462" s="2">
        <f t="shared" si="80"/>
        <v>9.102474806566844E-10</v>
      </c>
      <c r="AA462" s="2">
        <v>50.711816813368984</v>
      </c>
      <c r="AB462" s="2">
        <f t="shared" si="81"/>
        <v>5.3073063172376725E-5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4.4453520215628864E-4</v>
      </c>
      <c r="J463" s="2">
        <v>1.2064505867130795E-4</v>
      </c>
      <c r="K463" s="2">
        <v>1.6782462910812305E-3</v>
      </c>
      <c r="L463" s="2">
        <v>0.99775657344808588</v>
      </c>
      <c r="M463" s="2">
        <v>3.092983759167801E-5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1.6782734689697008E-4</v>
      </c>
      <c r="X463" s="2">
        <f t="shared" si="79"/>
        <v>1.7045073520341522E-10</v>
      </c>
      <c r="Y463" s="2">
        <v>8.5637456461034277E-4</v>
      </c>
      <c r="Z463" s="2">
        <f t="shared" si="80"/>
        <v>8.6976095878432103E-10</v>
      </c>
      <c r="AA463" s="2">
        <v>49.930932551999263</v>
      </c>
      <c r="AB463" s="2">
        <f t="shared" si="81"/>
        <v>5.0711426476313218E-5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4.3734713000217448E-4</v>
      </c>
      <c r="J464" s="2">
        <v>1.1869424491671622E-4</v>
      </c>
      <c r="K464" s="2">
        <v>1.6524787162016791E-3</v>
      </c>
      <c r="L464" s="2">
        <v>0.99779147990887418</v>
      </c>
      <c r="M464" s="2">
        <v>3.0454604385727023E-5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1.6524870005229494E-4</v>
      </c>
      <c r="X464" s="2">
        <f t="shared" si="79"/>
        <v>1.6287160159453719E-10</v>
      </c>
      <c r="Y464" s="2">
        <v>8.432016553245827E-4</v>
      </c>
      <c r="Z464" s="2">
        <f t="shared" si="80"/>
        <v>8.3107222039519119E-10</v>
      </c>
      <c r="AA464" s="2">
        <v>49.161900477235541</v>
      </c>
      <c r="AB464" s="2">
        <f t="shared" si="81"/>
        <v>4.8454707756397835E-5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4.3027528797121391E-4</v>
      </c>
      <c r="J465" s="2">
        <v>1.1677497554816912E-4</v>
      </c>
      <c r="K465" s="2">
        <v>1.6271006828135152E-3</v>
      </c>
      <c r="L465" s="2">
        <v>0.9978258490536619</v>
      </c>
      <c r="M465" s="2">
        <v>2.9986562621932777E-5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1.627090744489681E-4</v>
      </c>
      <c r="X465" s="2">
        <f t="shared" si="79"/>
        <v>1.5562890273997565E-10</v>
      </c>
      <c r="Y465" s="2">
        <v>8.3022839320029309E-4</v>
      </c>
      <c r="Z465" s="2">
        <f t="shared" si="80"/>
        <v>7.9410158465291481E-10</v>
      </c>
      <c r="AA465" s="2">
        <v>48.404544279039726</v>
      </c>
      <c r="AB465" s="2">
        <f t="shared" si="81"/>
        <v>4.6298254349287728E-5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4.2331779663854331E-4</v>
      </c>
      <c r="J466" s="2">
        <v>1.1488674049734844E-4</v>
      </c>
      <c r="K466" s="2">
        <v>1.6021064290298013E-3</v>
      </c>
      <c r="L466" s="2">
        <v>0.99785968903382916</v>
      </c>
      <c r="M466" s="2">
        <v>2.9525605777979892E-5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1.6020789208985256E-4</v>
      </c>
      <c r="X466" s="2">
        <f t="shared" si="79"/>
        <v>1.4870773288367925E-10</v>
      </c>
      <c r="Y466" s="2">
        <v>8.1745181445592888E-4</v>
      </c>
      <c r="Z466" s="2">
        <f t="shared" si="80"/>
        <v>7.5877289491589779E-10</v>
      </c>
      <c r="AA466" s="2">
        <v>47.658690194566447</v>
      </c>
      <c r="AB466" s="2">
        <f t="shared" si="81"/>
        <v>4.4237619499198871E-5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4.164728069693366E-4</v>
      </c>
      <c r="J467" s="2">
        <v>1.1302903794366947E-4</v>
      </c>
      <c r="K467" s="2">
        <v>1.577490275500292E-3</v>
      </c>
      <c r="L467" s="2">
        <v>0.99789300787958157</v>
      </c>
      <c r="M467" s="2">
        <v>2.907162886069744E-5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1.5774458327505041E-4</v>
      </c>
      <c r="X467" s="2">
        <f t="shared" si="79"/>
        <v>1.4209384525543892E-10</v>
      </c>
      <c r="Y467" s="2">
        <v>8.0486899799672175E-4</v>
      </c>
      <c r="Z467" s="2">
        <f t="shared" si="80"/>
        <v>7.2501336323435668E-10</v>
      </c>
      <c r="AA467" s="2">
        <v>46.924166972989227</v>
      </c>
      <c r="AB467" s="2">
        <f t="shared" si="81"/>
        <v>4.2268553266100593E-5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4.0973849982740281E-4</v>
      </c>
      <c r="J468" s="2">
        <v>1.1120137418091628E-4</v>
      </c>
      <c r="K468" s="2">
        <v>1.5532466242873595E-3</v>
      </c>
      <c r="L468" s="2">
        <v>0.99792581350169918</v>
      </c>
      <c r="M468" s="2">
        <v>2.862452838516063E-5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1.5531858648850714E-4</v>
      </c>
      <c r="X468" s="2">
        <f t="shared" si="79"/>
        <v>1.3577362300746219E-10</v>
      </c>
      <c r="Y468" s="2">
        <v>7.9247706482814284E-4</v>
      </c>
      <c r="Z468" s="2">
        <f t="shared" si="80"/>
        <v>6.9275342169044372E-10</v>
      </c>
      <c r="AA468" s="2">
        <v>46.200805840776447</v>
      </c>
      <c r="AB468" s="2">
        <f t="shared" si="81"/>
        <v>4.0386993834319375E-5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4.0311308549172912E-4</v>
      </c>
      <c r="J469" s="2">
        <v>1.0940326348603355E-4</v>
      </c>
      <c r="K469" s="2">
        <v>1.5293699577559254E-3</v>
      </c>
      <c r="L469" s="2">
        <v>0.99795811369326115</v>
      </c>
      <c r="M469" s="2">
        <v>2.8184202354054652E-5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1.5292934828603844E-4</v>
      </c>
      <c r="X469" s="2">
        <f t="shared" si="79"/>
        <v>1.2973405142922135E-10</v>
      </c>
      <c r="Y469" s="2">
        <v>7.8027317747679753E-4</v>
      </c>
      <c r="Z469" s="2">
        <f t="shared" si="80"/>
        <v>6.6192658028124438E-10</v>
      </c>
      <c r="AA469" s="2">
        <v>45.488440467411941</v>
      </c>
      <c r="AB469" s="2">
        <f t="shared" si="81"/>
        <v>3.8589059203968746E-5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3.9659480318084161E-4</v>
      </c>
      <c r="J470" s="2">
        <v>1.0763422799003991E-4</v>
      </c>
      <c r="K470" s="2">
        <v>1.5058548374772569E-3</v>
      </c>
      <c r="L470" s="2">
        <v>0.99798991613134669</v>
      </c>
      <c r="M470" s="2">
        <v>2.7750550237297796E-5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1.5057632318476408E-4</v>
      </c>
      <c r="X470" s="2">
        <f t="shared" si="79"/>
        <v>1.2396269138453405E-10</v>
      </c>
      <c r="Y470" s="2">
        <v>7.6825453941867044E-4</v>
      </c>
      <c r="Z470" s="2">
        <f t="shared" si="80"/>
        <v>6.3246929105757474E-10</v>
      </c>
      <c r="AA470" s="2">
        <v>44.786906931555556</v>
      </c>
      <c r="AB470" s="2">
        <f t="shared" si="81"/>
        <v>3.6871039248393828E-5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3.901819205848569E-4</v>
      </c>
      <c r="J471" s="2">
        <v>1.0589379755102877E-4</v>
      </c>
      <c r="K471" s="2">
        <v>1.4826959031464828E-3</v>
      </c>
      <c r="L471" s="2">
        <v>0.99802122837871243</v>
      </c>
      <c r="M471" s="2">
        <v>2.7323472951921373E-5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1.4825897355393478E-4</v>
      </c>
      <c r="X471" s="2">
        <f t="shared" si="79"/>
        <v>1.184476539172771E-10</v>
      </c>
      <c r="Y471" s="2">
        <v>7.5641839451464341E-4</v>
      </c>
      <c r="Z471" s="2">
        <f t="shared" si="80"/>
        <v>6.0432081824402312E-10</v>
      </c>
      <c r="AA471" s="2">
        <v>44.096043687638719</v>
      </c>
      <c r="AB471" s="2">
        <f t="shared" si="81"/>
        <v>3.5229388121552541E-5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3.838727334051007E-4</v>
      </c>
      <c r="J472" s="2">
        <v>1.0418150962922242E-4</v>
      </c>
      <c r="K472" s="2">
        <v>1.4598878715136874E-3</v>
      </c>
      <c r="L472" s="2">
        <v>0.99805205788544682</v>
      </c>
      <c r="M472" s="2">
        <v>2.69028728422035E-5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1.4597676950713702E-4</v>
      </c>
      <c r="X472" s="2">
        <f t="shared" si="79"/>
        <v>1.1317757597447621E-10</v>
      </c>
      <c r="Y472" s="2">
        <v>7.4476202645320708E-4</v>
      </c>
      <c r="Z472" s="2">
        <f t="shared" si="80"/>
        <v>5.7742311407769318E-10</v>
      </c>
      <c r="AA472" s="2">
        <v>43.415691532890229</v>
      </c>
      <c r="AB472" s="2">
        <f t="shared" si="81"/>
        <v>3.3660716999959845E-5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3.7766556490117018E-4</v>
      </c>
      <c r="J473" s="2">
        <v>1.0249690916404688E-4</v>
      </c>
      <c r="K473" s="2">
        <v>1.4374255353284391E-3</v>
      </c>
      <c r="L473" s="2">
        <v>0.99808241199060121</v>
      </c>
      <c r="M473" s="2">
        <v>2.6488653660054216E-5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1.4372918879586126E-4</v>
      </c>
      <c r="X473" s="2">
        <f t="shared" si="79"/>
        <v>1.0814159719776193E-10</v>
      </c>
      <c r="Y473" s="2">
        <v>7.3328275820028796E-4</v>
      </c>
      <c r="Z473" s="2">
        <f t="shared" si="80"/>
        <v>5.5172070011462299E-10</v>
      </c>
      <c r="AA473" s="2">
        <v>42.745693574787431</v>
      </c>
      <c r="AB473" s="2">
        <f t="shared" si="81"/>
        <v>3.2161787144496372E-5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3.7155876544532087E-4</v>
      </c>
      <c r="J474" s="2">
        <v>1.0083954845319405E-4</v>
      </c>
      <c r="K474" s="2">
        <v>1.4153037622976151E-3</v>
      </c>
      <c r="L474" s="2">
        <v>0.99811229792379874</v>
      </c>
      <c r="M474" s="2">
        <v>2.6080720545649135E-5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1.4151571670441895E-4</v>
      </c>
      <c r="X474" s="2">
        <f t="shared" si="79"/>
        <v>1.0332933773631284E-10</v>
      </c>
      <c r="Y474" s="2">
        <v>7.219779514561135E-4</v>
      </c>
      <c r="Z474" s="2">
        <f t="shared" si="80"/>
        <v>5.2716055376378225E-10</v>
      </c>
      <c r="AA474" s="2">
        <v>42.085895198928171</v>
      </c>
      <c r="AB474" s="2">
        <f t="shared" si="81"/>
        <v>3.0729503268023403E-5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3.6555071208405846E-4</v>
      </c>
      <c r="J475" s="2">
        <v>9.9208987033639679E-5</v>
      </c>
      <c r="K475" s="2">
        <v>1.3935174940563795E-3</v>
      </c>
      <c r="L475" s="2">
        <v>0.99814172280682079</v>
      </c>
      <c r="M475" s="2">
        <v>2.5678980008309049E-5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1.3933584594619385E-4</v>
      </c>
      <c r="X475" s="2">
        <f t="shared" si="79"/>
        <v>9.873087703646777E-11</v>
      </c>
      <c r="Y475" s="2">
        <v>7.1084500611903929E-4</v>
      </c>
      <c r="Z475" s="2">
        <f t="shared" si="80"/>
        <v>5.0369199981911169E-10</v>
      </c>
      <c r="AA475" s="2">
        <v>41.43614403731862</v>
      </c>
      <c r="AB475" s="2">
        <f t="shared" si="81"/>
        <v>2.9360907195365E-5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3.5963980810682021E-4</v>
      </c>
      <c r="J476" s="2">
        <v>9.7604791564585088E-5</v>
      </c>
      <c r="K476" s="2">
        <v>1.3720617451521769E-3</v>
      </c>
      <c r="L476" s="2">
        <v>0.9981706936551713</v>
      </c>
      <c r="M476" s="2">
        <v>2.5283339907622832E-5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1.3718907656121385E-4</v>
      </c>
      <c r="X476" s="2">
        <f t="shared" si="79"/>
        <v>9.4336733565142191E-11</v>
      </c>
      <c r="Y476" s="2">
        <v>6.9988135975625936E-4</v>
      </c>
      <c r="Z476" s="2">
        <f t="shared" si="80"/>
        <v>4.8126660677007687E-10</v>
      </c>
      <c r="AA476" s="2">
        <v>40.796289937072537</v>
      </c>
      <c r="AB476" s="2">
        <f t="shared" si="81"/>
        <v>2.8053171802805019E-5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3.5382448262163008E-4</v>
      </c>
      <c r="J477" s="2">
        <v>9.6026535712291861E-5</v>
      </c>
      <c r="K477" s="2">
        <v>1.3509316020416022E-3</v>
      </c>
      <c r="L477" s="2">
        <v>0.99819921737961936</v>
      </c>
      <c r="M477" s="2">
        <v>2.489370943481097E-5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1.3507491581502806E-4</v>
      </c>
      <c r="X477" s="2">
        <f t="shared" si="79"/>
        <v>9.0137845426057703E-11</v>
      </c>
      <c r="Y477" s="2">
        <v>6.8908448708132706E-4</v>
      </c>
      <c r="Z477" s="2">
        <f t="shared" si="80"/>
        <v>4.5983808768082488E-10</v>
      </c>
      <c r="AA477" s="2">
        <v>40.166184929517087</v>
      </c>
      <c r="AB477" s="2">
        <f t="shared" si="81"/>
        <v>2.6803595224809708E-5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3.481031901376161E-4</v>
      </c>
      <c r="J478" s="2">
        <v>9.4473800036778581E-5</v>
      </c>
      <c r="K478" s="2">
        <v>1.3301222221000083E-3</v>
      </c>
      <c r="L478" s="2">
        <v>0.99822730078772048</v>
      </c>
      <c r="M478" s="2">
        <v>2.4509999094327135E-5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1.3299287809887591E-4</v>
      </c>
      <c r="X478" s="2">
        <f t="shared" si="79"/>
        <v>8.6125551829593319E-11</v>
      </c>
      <c r="Y478" s="2">
        <v>6.7845189943840749E-4</v>
      </c>
      <c r="Z478" s="2">
        <f t="shared" si="80"/>
        <v>4.3936220543724345E-10</v>
      </c>
      <c r="AA478" s="2">
        <v>39.545683199700704</v>
      </c>
      <c r="AB478" s="2">
        <f t="shared" si="81"/>
        <v>2.5609595316226848E-5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3.4247441015427789E-4</v>
      </c>
      <c r="J479" s="2">
        <v>9.294617188034977E-5</v>
      </c>
      <c r="K479" s="2">
        <v>1.3096288326437161E-3</v>
      </c>
      <c r="L479" s="2">
        <v>0.99825495058531655</v>
      </c>
      <c r="M479" s="2">
        <v>2.4132120685695207E-5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1.3094248483113341E-4</v>
      </c>
      <c r="X479" s="2">
        <f t="shared" si="79"/>
        <v>8.2291575378775146E-11</v>
      </c>
      <c r="Y479" s="2">
        <v>6.6798114429318883E-4</v>
      </c>
      <c r="Z479" s="2">
        <f t="shared" si="80"/>
        <v>4.1979668216998523E-10</v>
      </c>
      <c r="AA479" s="2">
        <v>38.934641056298553</v>
      </c>
      <c r="AB479" s="2">
        <f t="shared" si="81"/>
        <v>2.4468704358725835E-5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3.3693664675739588E-4</v>
      </c>
      <c r="J480" s="2">
        <v>9.1443245257927274E-5</v>
      </c>
      <c r="K480" s="2">
        <v>1.2894467299646884E-3</v>
      </c>
      <c r="L480" s="2">
        <v>0.99828217337801484</v>
      </c>
      <c r="M480" s="2">
        <v>2.3759987285579182E-5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1.2892326436002348E-4</v>
      </c>
      <c r="X480" s="2">
        <f t="shared" si="79"/>
        <v>7.8628005135563499E-11</v>
      </c>
      <c r="Y480" s="2">
        <v>6.5766980473037885E-4</v>
      </c>
      <c r="Z480" s="2">
        <f t="shared" si="80"/>
        <v>4.011011126699325E-10</v>
      </c>
      <c r="AA480" s="2">
        <v>38.332916901910835</v>
      </c>
      <c r="AB480" s="2">
        <f t="shared" si="81"/>
        <v>2.337856400073568E-5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3.3148842822147451E-4</v>
      </c>
      <c r="J481" s="2">
        <v>8.9964620749154967E-5</v>
      </c>
      <c r="K481" s="2">
        <v>1.2695712783775349E-3</v>
      </c>
      <c r="L481" s="2">
        <v>0.99830897567264665</v>
      </c>
      <c r="M481" s="2">
        <v>2.3393513230083345E-5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1.2693475186757548E-4</v>
      </c>
      <c r="X481" s="2">
        <f t="shared" si="79"/>
        <v>7.5127280433167626E-11</v>
      </c>
      <c r="Y481" s="2">
        <v>6.4751549895770857E-4</v>
      </c>
      <c r="Z481" s="2">
        <f t="shared" si="80"/>
        <v>3.832368816206313E-10</v>
      </c>
      <c r="AA481" s="2">
        <v>37.740371203749561</v>
      </c>
      <c r="AB481" s="2">
        <f t="shared" si="81"/>
        <v>2.2336920420610213E-5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3.2612830661861404E-4</v>
      </c>
      <c r="J482" s="2">
        <v>8.8509905392248115E-5</v>
      </c>
      <c r="K482" s="2">
        <v>1.2499979092787123E-3</v>
      </c>
      <c r="L482" s="2">
        <v>0.99833536387870525</v>
      </c>
      <c r="M482" s="2">
        <v>2.3032614097280252E-5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1.249764892748208E-4</v>
      </c>
      <c r="X482" s="2">
        <f t="shared" si="79"/>
        <v>7.1782175401615243E-11</v>
      </c>
      <c r="Y482" s="2">
        <v>6.3751587981637694E-4</v>
      </c>
      <c r="Z482" s="2">
        <f t="shared" si="80"/>
        <v>3.6616708447989688E-10</v>
      </c>
      <c r="AA482" s="2">
        <v>37.156866464709388</v>
      </c>
      <c r="AB482" s="2">
        <f t="shared" si="81"/>
        <v>2.1341619703199083E-5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3.2085485743370675E-4</v>
      </c>
      <c r="J483" s="2">
        <v>8.7078712579559183E-5</v>
      </c>
      <c r="K483" s="2">
        <v>1.2307221202177859E-3</v>
      </c>
      <c r="L483" s="2">
        <v>0.99836134430976375</v>
      </c>
      <c r="M483" s="2">
        <v>2.2677206689963898E-5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1.2304802514821048E-4</v>
      </c>
      <c r="X483" s="2">
        <f t="shared" si="79"/>
        <v>6.8585784175238912E-11</v>
      </c>
      <c r="Y483" s="2">
        <v>6.2766863429785519E-4</v>
      </c>
      <c r="Z483" s="2">
        <f t="shared" si="80"/>
        <v>3.4985645185013955E-10</v>
      </c>
      <c r="AA483" s="2">
        <v>36.582267194817923</v>
      </c>
      <c r="AB483" s="2">
        <f t="shared" si="81"/>
        <v>2.0390603420433639E-5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3.1566667918585527E-4</v>
      </c>
      <c r="J484" s="2">
        <v>8.5670661954832323E-5</v>
      </c>
      <c r="K484" s="2">
        <v>1.21173947398062E-3</v>
      </c>
      <c r="L484" s="2">
        <v>0.99838692318487354</v>
      </c>
      <c r="M484" s="2">
        <v>2.2327209018625675E-5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1.211489146072416E-4</v>
      </c>
      <c r="X484" s="2">
        <f t="shared" si="79"/>
        <v>6.5531506752117186E-11</v>
      </c>
      <c r="Y484" s="2">
        <v>6.1797148306698684E-4</v>
      </c>
      <c r="Z484" s="2">
        <f t="shared" si="80"/>
        <v>3.342712771840175E-10</v>
      </c>
      <c r="AA484" s="2">
        <v>36.016439883061224</v>
      </c>
      <c r="AB484" s="2">
        <f t="shared" si="81"/>
        <v>1.9481904406950168E-5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3.1056239305591275E-4</v>
      </c>
      <c r="J485" s="2">
        <v>8.4285379312119227E-5</v>
      </c>
      <c r="K485" s="2">
        <v>1.1930455976843679E-3</v>
      </c>
      <c r="L485" s="2">
        <v>0.9984121066299424</v>
      </c>
      <c r="M485" s="2">
        <v>2.1982540284650492E-5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1.1927871923327829E-4</v>
      </c>
      <c r="X485" s="2">
        <f t="shared" si="79"/>
        <v>6.261303547681683E-11</v>
      </c>
      <c r="Y485" s="2">
        <v>6.0842217999130556E-4</v>
      </c>
      <c r="Z485" s="2">
        <f t="shared" si="80"/>
        <v>3.1937934767872201E-10</v>
      </c>
      <c r="AA485" s="2">
        <v>35.459252969580156</v>
      </c>
      <c r="AB485" s="2">
        <f t="shared" si="81"/>
        <v>1.8613642722165606E-5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3.0554064252004534E-4</v>
      </c>
      <c r="J486" s="2">
        <v>8.292249649632954E-5</v>
      </c>
      <c r="K486" s="2">
        <v>1.1746361818841258E-3</v>
      </c>
      <c r="L486" s="2">
        <v>0.9984369006790943</v>
      </c>
      <c r="M486" s="2">
        <v>2.1643120863730756E-5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1.1743700697955498E-4</v>
      </c>
      <c r="X486" s="2">
        <f t="shared" si="79"/>
        <v>5.9824342119038365E-11</v>
      </c>
      <c r="Y486" s="2">
        <v>5.9901851167650389E-4</v>
      </c>
      <c r="Z486" s="2">
        <f t="shared" si="80"/>
        <v>3.0514987821863637E-10</v>
      </c>
      <c r="AA486" s="2">
        <v>34.910576818233217</v>
      </c>
      <c r="AB486" s="2">
        <f t="shared" si="81"/>
        <v>1.7784021790597478E-5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3.0060009298922021E-4</v>
      </c>
      <c r="J487" s="2">
        <v>8.1581651305389331E-5</v>
      </c>
      <c r="K487" s="2">
        <v>1.156506979691125E-3</v>
      </c>
      <c r="L487" s="2">
        <v>0.99846131127600901</v>
      </c>
      <c r="M487" s="2">
        <v>2.1308872289495579E-5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1.1562335208234731E-4</v>
      </c>
      <c r="X487" s="2">
        <f t="shared" si="79"/>
        <v>5.7159665521970877E-11</v>
      </c>
      <c r="Y487" s="2">
        <v>5.8975829700797888E-4</v>
      </c>
      <c r="Z487" s="2">
        <f t="shared" si="80"/>
        <v>2.9155344823227916E-10</v>
      </c>
      <c r="AA487" s="2">
        <v>34.370283689521557</v>
      </c>
      <c r="AB487" s="2">
        <f t="shared" si="81"/>
        <v>1.6991324712581534E-5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2.9573943145452293E-4</v>
      </c>
      <c r="J488" s="2">
        <v>8.0262487393981591E-5</v>
      </c>
      <c r="K488" s="2">
        <v>1.1386538059023328E-3</v>
      </c>
      <c r="L488" s="2">
        <v>0.99848534427524394</v>
      </c>
      <c r="M488" s="2">
        <v>2.0979717237352908E-5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1.1383733497329849E-4</v>
      </c>
      <c r="X488" s="2">
        <f t="shared" si="79"/>
        <v>5.461349979530386E-11</v>
      </c>
      <c r="Y488" s="2">
        <v>5.8063938669838944E-4</v>
      </c>
      <c r="Z488" s="2">
        <f t="shared" si="80"/>
        <v>2.7856194133529106E-10</v>
      </c>
      <c r="AA488" s="2">
        <v>33.83824771387205</v>
      </c>
      <c r="AB488" s="2">
        <f t="shared" si="81"/>
        <v>1.6233910737882809E-5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2.9095736613820987E-4</v>
      </c>
      <c r="J489" s="2">
        <v>7.896465417884335E-5</v>
      </c>
      <c r="K489" s="2">
        <v>1.1210725361413311E-3</v>
      </c>
      <c r="L489" s="2">
        <v>0.99850900544353638</v>
      </c>
      <c r="M489" s="2">
        <v>2.0655579508542141E-5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1.1207854219288773E-4</v>
      </c>
      <c r="X489" s="2">
        <f t="shared" si="79"/>
        <v>5.2180583028948518E-11</v>
      </c>
      <c r="Y489" s="2">
        <v>5.7165966284114988E-4</v>
      </c>
      <c r="Z489" s="2">
        <f t="shared" si="80"/>
        <v>2.6614848763688023E-10</v>
      </c>
      <c r="AA489" s="2">
        <v>33.314344865274023</v>
      </c>
      <c r="AB489" s="2">
        <f t="shared" si="81"/>
        <v>1.5510211895027385E-5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2.8625262615040303E-4</v>
      </c>
      <c r="J490" s="2">
        <v>7.7687806745594079E-5</v>
      </c>
      <c r="K490" s="2">
        <v>1.1037591060103484E-3</v>
      </c>
      <c r="L490" s="2">
        <v>0.99853230046108843</v>
      </c>
      <c r="M490" s="2">
        <v>2.0336384014394759E-5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1.103465663050274E-4</v>
      </c>
      <c r="X490" s="2">
        <f t="shared" si="79"/>
        <v>4.9855886504565698E-11</v>
      </c>
      <c r="Y490" s="2">
        <v>5.6281703846979665E-4</v>
      </c>
      <c r="Z490" s="2">
        <f t="shared" si="80"/>
        <v>2.5428740859250064E-10</v>
      </c>
      <c r="AA490" s="2">
        <v>32.798452935265665</v>
      </c>
      <c r="AB490" s="2">
        <f t="shared" si="81"/>
        <v>1.4818729769495738E-5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2.8162396115133652E-4</v>
      </c>
      <c r="J491" s="2">
        <v>7.6431605757070617E-5</v>
      </c>
      <c r="K491" s="2">
        <v>1.0867095102533204E-3</v>
      </c>
      <c r="L491" s="2">
        <v>0.99855523492283305</v>
      </c>
      <c r="M491" s="2">
        <v>2.0022056760800679E-5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1.086410058127764E-4</v>
      </c>
      <c r="X491" s="2">
        <f t="shared" si="79"/>
        <v>4.7634604383003167E-11</v>
      </c>
      <c r="Y491" s="2">
        <v>5.5410945712315661E-4</v>
      </c>
      <c r="Z491" s="2">
        <f t="shared" si="80"/>
        <v>2.4295416429068204E-10</v>
      </c>
      <c r="AA491" s="2">
        <v>32.290451507265843</v>
      </c>
      <c r="AB491" s="2">
        <f t="shared" si="81"/>
        <v>1.4158032424219955E-5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2.7707014101906375E-4</v>
      </c>
      <c r="J492" s="2">
        <v>7.5195717363144325E-5</v>
      </c>
      <c r="K492" s="2">
        <v>1.069919801929849E-3</v>
      </c>
      <c r="L492" s="2">
        <v>0.99857781433968273</v>
      </c>
      <c r="M492" s="2">
        <v>1.9712524832877926E-5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1.0696146507515685E-4</v>
      </c>
      <c r="X492" s="2">
        <f t="shared" si="79"/>
        <v>4.5512143846707021E-11</v>
      </c>
      <c r="Y492" s="2">
        <v>5.455348924162497E-4</v>
      </c>
      <c r="Z492" s="2">
        <f t="shared" si="80"/>
        <v>2.3212530306686048E-10</v>
      </c>
      <c r="AA492" s="2">
        <v>31.790221931247352</v>
      </c>
      <c r="AB492" s="2">
        <f t="shared" si="81"/>
        <v>1.3526751456115917E-5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2.7258995552253826E-4</v>
      </c>
      <c r="J493" s="2">
        <v>7.3979813111996575E-5</v>
      </c>
      <c r="K493" s="2">
        <v>1.0533860915999409E-3</v>
      </c>
      <c r="L493" s="2">
        <v>0.99860004413976033</v>
      </c>
      <c r="M493" s="2">
        <v>1.940771637984332E-5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1.0530755422506137E-4</v>
      </c>
      <c r="X493" s="2">
        <f t="shared" si="79"/>
        <v>4.3484115677087752E-11</v>
      </c>
      <c r="Y493" s="2">
        <v>5.3709134761686071E-4</v>
      </c>
      <c r="Z493" s="2">
        <f t="shared" si="80"/>
        <v>2.2177841334175106E-10</v>
      </c>
      <c r="AA493" s="2">
        <v>31.297647298747361</v>
      </c>
      <c r="AB493" s="2">
        <f t="shared" si="81"/>
        <v>1.2923579182656023E-5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2.6818221399998072E-4</v>
      </c>
      <c r="J494" s="2">
        <v>7.2783569862828757E-5</v>
      </c>
      <c r="K494" s="2">
        <v>1.0371045465193997E-3</v>
      </c>
      <c r="L494" s="2">
        <v>0.99862192966961261</v>
      </c>
      <c r="M494" s="2">
        <v>1.9107560600081762E-5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1.0367888908823804E-4</v>
      </c>
      <c r="X494" s="2">
        <f t="shared" si="79"/>
        <v>4.154632524769977E-11</v>
      </c>
      <c r="Y494" s="2">
        <v>5.2877685522771092E-4</v>
      </c>
      <c r="Z494" s="2">
        <f t="shared" si="80"/>
        <v>2.1189207758630004E-10</v>
      </c>
      <c r="AA494" s="2">
        <v>30.812612418211241</v>
      </c>
      <c r="AB494" s="2">
        <f t="shared" si="81"/>
        <v>1.234726595275166E-5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2.6384574504244643E-4</v>
      </c>
      <c r="J495" s="2">
        <v>7.1606669699983855E-5</v>
      </c>
      <c r="K495" s="2">
        <v>1.02107138984575E-3</v>
      </c>
      <c r="L495" s="2">
        <v>0.99864347619540661</v>
      </c>
      <c r="M495" s="2">
        <v>1.8811987726411993E-5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1.0207509110334149E-4</v>
      </c>
      <c r="X495" s="2">
        <f t="shared" si="79"/>
        <v>3.96947639149354E-11</v>
      </c>
      <c r="Y495" s="2">
        <v>5.2058947657416643E-4</v>
      </c>
      <c r="Z495" s="2">
        <f t="shared" si="80"/>
        <v>2.0244582831956795E-10</v>
      </c>
      <c r="AA495" s="2">
        <v>30.33500379066562</v>
      </c>
      <c r="AB495" s="2">
        <f t="shared" si="81"/>
        <v>1.1796617576466939E-5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2.5957939618250994E-4</v>
      </c>
      <c r="J496" s="2">
        <v>7.0448799848456674E-5</v>
      </c>
      <c r="K496" s="2">
        <v>1.0052828998545716E-3</v>
      </c>
      <c r="L496" s="2">
        <v>0.9986646889041092</v>
      </c>
      <c r="M496" s="2">
        <v>1.852092901154632E-5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1.0049578724303636E-4</v>
      </c>
      <c r="X496" s="2">
        <f t="shared" si="79"/>
        <v>3.7925600788734432E-11</v>
      </c>
      <c r="Y496" s="2">
        <v>5.1252730139741531E-4</v>
      </c>
      <c r="Z496" s="2">
        <f t="shared" si="80"/>
        <v>1.9342010604999416E-10</v>
      </c>
      <c r="AA496" s="2">
        <v>29.864709585716788</v>
      </c>
      <c r="AB496" s="2">
        <f t="shared" si="81"/>
        <v>1.1270492868325373E-5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2.55382033587983E-4</v>
      </c>
      <c r="J497" s="2">
        <v>6.9309652590770156E-5</v>
      </c>
      <c r="K497" s="2">
        <v>9.8973540916612508E-4</v>
      </c>
      <c r="L497" s="2">
        <v>0.99868557290464988</v>
      </c>
      <c r="M497" s="2">
        <v>1.823431671374225E-5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9.8940609936142145E-5</v>
      </c>
      <c r="X497" s="2">
        <f t="shared" si="79"/>
        <v>3.6235174866579026E-11</v>
      </c>
      <c r="Y497" s="2">
        <v>5.0458844745305067E-4</v>
      </c>
      <c r="Z497" s="2">
        <f t="shared" si="80"/>
        <v>1.8479621907442864E-10</v>
      </c>
      <c r="AA497" s="2">
        <v>29.401619617870562</v>
      </c>
      <c r="AB497" s="2">
        <f t="shared" si="81"/>
        <v>1.07678012992015E-5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2.512525417605856E-4</v>
      </c>
      <c r="J498" s="2">
        <v>6.8188925185195902E-5</v>
      </c>
      <c r="K498" s="2">
        <v>9.7442530398214892E-4</v>
      </c>
      <c r="L498" s="2">
        <v>0.99870613322906687</v>
      </c>
      <c r="M498" s="2">
        <v>1.7952084082643643E-5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9.7409196990806319E-5</v>
      </c>
      <c r="X498" s="2">
        <f t="shared" si="79"/>
        <v>3.4619987514780084E-11</v>
      </c>
      <c r="Y498" s="2">
        <v>4.9677106011499579E-4</v>
      </c>
      <c r="Z498" s="2">
        <f t="shared" si="80"/>
        <v>1.765563050530888E-10</v>
      </c>
      <c r="AA498" s="2">
        <v>28.945625323169672</v>
      </c>
      <c r="AB498" s="2">
        <f t="shared" si="81"/>
        <v>1.0287500752010266E-5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2.471898232394892E-4</v>
      </c>
      <c r="J499" s="2">
        <v>6.7086319785296972E-5</v>
      </c>
      <c r="K499" s="2">
        <v>9.5934902333270758E-4</v>
      </c>
      <c r="L499" s="2">
        <v>0.99872637483363735</v>
      </c>
      <c r="M499" s="2">
        <v>1.767416534530927E-5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9.5901191518694379E-5</v>
      </c>
      <c r="X499" s="2">
        <f t="shared" si="79"/>
        <v>3.3076695281759697E-11</v>
      </c>
      <c r="Y499" s="2">
        <v>4.890733119847047E-4</v>
      </c>
      <c r="Z499" s="2">
        <f t="shared" si="80"/>
        <v>1.6868329428217419E-10</v>
      </c>
      <c r="AA499" s="2">
        <v>28.49661973614484</v>
      </c>
      <c r="AB499" s="2">
        <f t="shared" si="81"/>
        <v>9.8285953766163888E-6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2.4319279830965361E-4</v>
      </c>
      <c r="J500" s="2">
        <v>6.6001543360771748E-5</v>
      </c>
      <c r="K500" s="2">
        <v>9.4450305833297806E-4</v>
      </c>
      <c r="L500" s="2">
        <v>0.99874630259999142</v>
      </c>
      <c r="M500" s="2">
        <v>1.7400495692426433E-5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9.4416241860184087E-5</v>
      </c>
      <c r="X500" s="2">
        <f t="shared" si="79"/>
        <v>3.1602103028709479E-11</v>
      </c>
      <c r="Y500" s="2">
        <v>4.8149340250557926E-4</v>
      </c>
      <c r="Z500" s="2">
        <f t="shared" si="80"/>
        <v>1.6116087458933237E-10</v>
      </c>
      <c r="AA500" s="2">
        <v>28.054497467075812</v>
      </c>
      <c r="AB500" s="2">
        <f t="shared" si="81"/>
        <v>9.390133539588338E-6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2.3926040471488014E-4</v>
      </c>
      <c r="J501" s="2">
        <v>6.4934307619577677E-5</v>
      </c>
      <c r="K501" s="2">
        <v>9.2988395144985407E-4</v>
      </c>
      <c r="L501" s="2">
        <v>0.99876592133621056</v>
      </c>
      <c r="M501" s="2">
        <v>1.7131011264707624E-5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9.2954001510552742E-5</v>
      </c>
      <c r="X501" s="2">
        <f t="shared" si="79"/>
        <v>3.0193157363644321E-11</v>
      </c>
      <c r="Y501" s="2">
        <v>4.7402955758253694E-4</v>
      </c>
      <c r="Z501" s="2">
        <f t="shared" si="80"/>
        <v>1.53973457780442E-10</v>
      </c>
      <c r="AA501" s="2">
        <v>27.619154679558495</v>
      </c>
      <c r="AB501" s="2">
        <f t="shared" si="81"/>
        <v>8.9712058646132873E-6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2.3539159737550442E-4</v>
      </c>
      <c r="J502" s="2">
        <v>6.3884328931314261E-5</v>
      </c>
      <c r="K502" s="2">
        <v>9.1548829577825486E-4</v>
      </c>
      <c r="L502" s="2">
        <v>0.99878523577790979</v>
      </c>
      <c r="M502" s="2">
        <v>1.686564913946795E-5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9.1514129047145479E-5</v>
      </c>
      <c r="X502" s="2">
        <f t="shared" si="79"/>
        <v>2.8846940365485292E-11</v>
      </c>
      <c r="Y502" s="2">
        <v>4.6668002920666966E-4</v>
      </c>
      <c r="Z502" s="2">
        <f t="shared" si="80"/>
        <v>1.4710614756932608E-10</v>
      </c>
      <c r="AA502" s="2">
        <v>27.190489068374486</v>
      </c>
      <c r="AB502" s="2">
        <f t="shared" si="81"/>
        <v>8.570943359573442E-6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2.315853481106544E-4</v>
      </c>
      <c r="J503" s="2">
        <v>6.2851328251845002E-5</v>
      </c>
      <c r="K503" s="2">
        <v>9.0131273432702457E-4</v>
      </c>
      <c r="L503" s="2">
        <v>0.99880425058930533</v>
      </c>
      <c r="M503" s="2">
        <v>1.660434731738115E-5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9.0096288057512508E-5</v>
      </c>
      <c r="X503" s="2">
        <f t="shared" si="79"/>
        <v>1.3780331792697006E-11</v>
      </c>
      <c r="Y503" s="2">
        <v>4.59443095084931E-4</v>
      </c>
      <c r="Z503" s="2">
        <f t="shared" si="80"/>
        <v>7.0272354462510694E-11</v>
      </c>
      <c r="AA503" s="2">
        <v>26.768399837659363</v>
      </c>
      <c r="AB503" s="2">
        <f t="shared" si="81"/>
        <v>4.0942578132303482E-6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4A1FD-2306-F94E-95AC-890CC9BF6E6C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m_P_AB</f>
        <v>0.88734760892983333</v>
      </c>
      <c r="C3" s="52">
        <v>0.10659897566875001</v>
      </c>
      <c r="D3" s="52">
        <v>3.79127975625E-3</v>
      </c>
      <c r="E3" s="52">
        <v>2.6413431249999996E-4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0.35532991889583332</v>
      </c>
      <c r="C4" s="50">
        <v>0.5905439812091251</v>
      </c>
      <c r="D4" s="50">
        <v>4.8562849537124995E-2</v>
      </c>
      <c r="E4" s="50">
        <v>3.5652490252500004E-3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0.88734760892983333</v>
      </c>
      <c r="J4" s="2">
        <v>0.10659897566875001</v>
      </c>
      <c r="K4" s="2">
        <v>3.79127975625E-3</v>
      </c>
      <c r="L4" s="2">
        <v>2.6413431249999996E-4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2.6413431249999996E-4</v>
      </c>
      <c r="X4" s="2">
        <f t="shared" ref="X4:X67" si="9">W4*V4</f>
        <v>7.5194480112512679E-3</v>
      </c>
      <c r="Y4" s="2">
        <f t="shared" si="2"/>
        <v>7.2972147372690052E-3</v>
      </c>
      <c r="Z4" s="2">
        <v>7.1182805896809606E-3</v>
      </c>
      <c r="AA4" s="2">
        <f t="shared" si="3"/>
        <v>6.9079036048009289E-3</v>
      </c>
      <c r="AB4" s="2">
        <v>5017.7167025034169</v>
      </c>
      <c r="AC4" s="2">
        <f t="shared" ref="AC4:AC67" si="10">AB4*S4</f>
        <v>4869.4207625561894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0.82526358445224823</v>
      </c>
      <c r="J5" s="2">
        <v>0.15754172965827309</v>
      </c>
      <c r="K5" s="2">
        <v>1.2256462978900677E-2</v>
      </c>
      <c r="L5" s="2">
        <v>9.4673999527835674E-4</v>
      </c>
      <c r="M5" s="2">
        <v>3.9914829152996184E-3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6.8260568277835683E-4</v>
      </c>
      <c r="X5" s="2">
        <f t="shared" si="9"/>
        <v>1.943260568933667E-2</v>
      </c>
      <c r="Y5" s="2">
        <f t="shared" si="2"/>
        <v>1.8300938833344767E-2</v>
      </c>
      <c r="Z5" s="2">
        <v>1.3797323338556915E-2</v>
      </c>
      <c r="AA5" s="2">
        <f t="shared" si="3"/>
        <v>1.2993829778647123E-2</v>
      </c>
      <c r="AB5" s="2">
        <v>6709.4958481504436</v>
      </c>
      <c r="AC5" s="2">
        <f t="shared" si="10"/>
        <v>6318.7652280188559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0.78827495842274953</v>
      </c>
      <c r="J6" s="2">
        <v>0.18100757299829892</v>
      </c>
      <c r="K6" s="2">
        <v>2.2791059119761703E-2</v>
      </c>
      <c r="L6" s="2">
        <v>1.9467917871799031E-3</v>
      </c>
      <c r="M6" s="2">
        <v>5.9796176720099455E-3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1.0000517919015464E-3</v>
      </c>
      <c r="X6" s="2">
        <f t="shared" si="9"/>
        <v>2.8469748540384549E-2</v>
      </c>
      <c r="Y6" s="2">
        <f t="shared" si="2"/>
        <v>2.6019391027887469E-2</v>
      </c>
      <c r="Z6" s="2">
        <v>2.0142263608556386E-2</v>
      </c>
      <c r="AA6" s="2">
        <f t="shared" si="3"/>
        <v>1.8408642853813464E-2</v>
      </c>
      <c r="AB6" s="2">
        <v>7737.4118985866362</v>
      </c>
      <c r="AC6" s="2">
        <f t="shared" si="10"/>
        <v>7071.4620274069885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0.7637913057687078</v>
      </c>
      <c r="J7" s="2">
        <v>0.19092223590060839</v>
      </c>
      <c r="K7" s="2">
        <v>3.4114507879643555E-2</v>
      </c>
      <c r="L7" s="2">
        <v>3.2101684230264335E-3</v>
      </c>
      <c r="M7" s="2">
        <v>7.9617820280138887E-3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1.2633766358465305E-3</v>
      </c>
      <c r="X7" s="2">
        <f t="shared" si="9"/>
        <v>3.5966152378924691E-2</v>
      </c>
      <c r="Y7" s="2">
        <f t="shared" si="2"/>
        <v>3.1899115574951717E-2</v>
      </c>
      <c r="Z7" s="2">
        <v>2.6208276003581901E-2</v>
      </c>
      <c r="AA7" s="2">
        <f t="shared" si="3"/>
        <v>2.3244655598700658E-2</v>
      </c>
      <c r="AB7" s="2">
        <v>8428.9077678408012</v>
      </c>
      <c r="AC7" s="2">
        <f t="shared" si="10"/>
        <v>7475.770558502004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0.74558877149323244</v>
      </c>
      <c r="J8" s="2">
        <v>0.19416734810973429</v>
      </c>
      <c r="K8" s="2">
        <v>4.5600373888468985E-2</v>
      </c>
      <c r="L8" s="2">
        <v>4.7060447197734816E-3</v>
      </c>
      <c r="M8" s="2">
        <v>9.9374617887908918E-3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1.4958762967470481E-3</v>
      </c>
      <c r="X8" s="2">
        <f t="shared" si="9"/>
        <v>4.1419171087881061E-2</v>
      </c>
      <c r="Y8" s="2">
        <f t="shared" si="2"/>
        <v>3.5649810932253369E-2</v>
      </c>
      <c r="Z8" s="2">
        <v>3.2025765963844495E-2</v>
      </c>
      <c r="AA8" s="2">
        <f t="shared" si="3"/>
        <v>2.7564832216203088E-2</v>
      </c>
      <c r="AB8" s="2">
        <v>8946.0455937075185</v>
      </c>
      <c r="AC8" s="2">
        <f t="shared" si="10"/>
        <v>7699.9327999663028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0.73058988168550254</v>
      </c>
      <c r="J9" s="2">
        <v>0.1941433580848409</v>
      </c>
      <c r="K9" s="2">
        <v>5.6945333137601591E-2</v>
      </c>
      <c r="L9" s="2">
        <v>6.4152217161165077E-3</v>
      </c>
      <c r="M9" s="2">
        <v>1.1906205375938533E-2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1.7091769963430261E-3</v>
      </c>
      <c r="X9" s="2">
        <f t="shared" si="9"/>
        <v>4.7325233099120005E-2</v>
      </c>
      <c r="Y9" s="2">
        <f t="shared" si="2"/>
        <v>3.9529357455789692E-2</v>
      </c>
      <c r="Z9" s="2">
        <v>3.7612821235235218E-2</v>
      </c>
      <c r="AA9" s="2">
        <f t="shared" si="3"/>
        <v>3.1416869144929305E-2</v>
      </c>
      <c r="AB9" s="2">
        <v>9369.1504733354541</v>
      </c>
      <c r="AC9" s="2">
        <f t="shared" si="10"/>
        <v>7825.7722966069241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0.71727212830441178</v>
      </c>
      <c r="J10" s="2">
        <v>0.19253032463035857</v>
      </c>
      <c r="K10" s="2">
        <v>6.8005589938482477E-2</v>
      </c>
      <c r="L10" s="2">
        <v>8.3243566538883824E-3</v>
      </c>
      <c r="M10" s="2">
        <v>1.3867600472858919E-2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1.9091349377718747E-3</v>
      </c>
      <c r="X10" s="2">
        <f t="shared" si="9"/>
        <v>5.2861848796843358E-2</v>
      </c>
      <c r="Y10" s="2">
        <f t="shared" si="2"/>
        <v>4.2848981847579314E-2</v>
      </c>
      <c r="Z10" s="2">
        <v>4.2981367139484479E-2</v>
      </c>
      <c r="AA10" s="2">
        <f t="shared" si="3"/>
        <v>3.4840019073526803E-2</v>
      </c>
      <c r="AB10" s="2">
        <v>9738.1472684285218</v>
      </c>
      <c r="AC10" s="2">
        <f t="shared" si="10"/>
        <v>7893.58876072577</v>
      </c>
    </row>
    <row r="11" spans="1:29" x14ac:dyDescent="0.2">
      <c r="A11" s="90" t="s">
        <v>45</v>
      </c>
      <c r="B11" s="2">
        <f>c_S1+c_trtB+c_trtA</f>
        <v>29000</v>
      </c>
      <c r="C11" s="91">
        <f>dw_trtA*(1/r_H)*(1-EXP(-r_H))*Delta_t</f>
        <v>4.9257444085819752E-2</v>
      </c>
      <c r="H11" s="2">
        <f t="shared" si="11"/>
        <v>8</v>
      </c>
      <c r="I11" s="2" cm="1">
        <f t="array" ref="I11:M11">MMULT(_xlfn.ANCHORARRAY(I10),_xlfn.ANCHORARRAY($B$3))</f>
        <v>0.70488149263882627</v>
      </c>
      <c r="J11" s="2">
        <v>0.19015809856369176</v>
      </c>
      <c r="K11" s="2">
        <v>7.8716037831344565E-2</v>
      </c>
      <c r="L11" s="2">
        <v>1.042310872052577E-2</v>
      </c>
      <c r="M11" s="2">
        <v>1.5821262245611863E-2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2.0987520666373872E-3</v>
      </c>
      <c r="X11" s="2">
        <f t="shared" si="9"/>
        <v>5.8112138756482662E-2</v>
      </c>
      <c r="Y11" s="2">
        <f t="shared" si="2"/>
        <v>4.571262741201472E-2</v>
      </c>
      <c r="Z11" s="2">
        <v>4.8140210228814116E-2</v>
      </c>
      <c r="AA11" s="2">
        <f t="shared" si="3"/>
        <v>3.7868430603586266E-2</v>
      </c>
      <c r="AB11" s="2">
        <v>10072.989356878496</v>
      </c>
      <c r="AC11" s="2">
        <f t="shared" si="10"/>
        <v>7923.6940723474891</v>
      </c>
    </row>
    <row r="12" spans="1:29" x14ac:dyDescent="0.2">
      <c r="A12" s="90" t="s">
        <v>46</v>
      </c>
      <c r="B12" s="2">
        <f>c_S2+c_trtB+c_trtA</f>
        <v>40000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0.69304376881197682</v>
      </c>
      <c r="J12" s="2">
        <v>0.18743636566811817</v>
      </c>
      <c r="K12" s="2">
        <v>8.9050312408863116E-2</v>
      </c>
      <c r="L12" s="2">
        <v>1.2702725820928892E-2</v>
      </c>
      <c r="M12" s="2">
        <v>1.7766827290113189E-2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2.2796171004031227E-3</v>
      </c>
      <c r="X12" s="2">
        <f t="shared" si="9"/>
        <v>6.3120092819027154E-2</v>
      </c>
      <c r="Y12" s="2">
        <f t="shared" si="2"/>
        <v>4.8184584538684183E-2</v>
      </c>
      <c r="Z12" s="2">
        <v>5.3096544144590148E-2</v>
      </c>
      <c r="AA12" s="2">
        <f t="shared" si="3"/>
        <v>4.0532813020131626E-2</v>
      </c>
      <c r="AB12" s="2">
        <v>10383.754638353905</v>
      </c>
      <c r="AC12" s="2">
        <f t="shared" si="10"/>
        <v>7926.7453651445576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0.68157247975001001</v>
      </c>
      <c r="J13" s="2">
        <v>0.1845671734539866</v>
      </c>
      <c r="K13" s="2">
        <v>9.9001052814808616E-2</v>
      </c>
      <c r="L13" s="2">
        <v>1.5155343566136736E-2</v>
      </c>
      <c r="M13" s="2">
        <v>1.9703950415058236E-2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2.452617745207844E-3</v>
      </c>
      <c r="X13" s="2">
        <f t="shared" si="9"/>
        <v>6.5697077089833342E-2</v>
      </c>
      <c r="Y13" s="2">
        <f t="shared" si="2"/>
        <v>4.8669591753679992E-2</v>
      </c>
      <c r="Z13" s="2">
        <v>5.7856695461114771E-2</v>
      </c>
      <c r="AA13" s="2">
        <f t="shared" si="3"/>
        <v>4.286129418602707E-2</v>
      </c>
      <c r="AB13" s="2">
        <v>10675.635102257975</v>
      </c>
      <c r="AC13" s="2">
        <f t="shared" si="10"/>
        <v>7908.7050011020419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0.67037394899278691</v>
      </c>
      <c r="J14" s="2">
        <v>0.18164996159739333</v>
      </c>
      <c r="K14" s="2">
        <v>0.10857015027904643</v>
      </c>
      <c r="L14" s="2">
        <v>1.7773636298878917E-2</v>
      </c>
      <c r="M14" s="2">
        <v>2.1632302831894656E-2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2.6182927327421807E-3</v>
      </c>
      <c r="X14" s="2">
        <f t="shared" si="9"/>
        <v>7.0134932295426389E-2</v>
      </c>
      <c r="Y14" s="2">
        <f t="shared" si="2"/>
        <v>5.0421667369823314E-2</v>
      </c>
      <c r="Z14" s="2">
        <v>6.2426493894166671E-2</v>
      </c>
      <c r="AA14" s="2">
        <f t="shared" si="3"/>
        <v>4.4879888055459644E-2</v>
      </c>
      <c r="AB14" s="2">
        <v>10951.402795471837</v>
      </c>
      <c r="AC14" s="2">
        <f t="shared" si="10"/>
        <v>7873.2233840374456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0.65940038684943247</v>
      </c>
      <c r="J15" s="2">
        <v>0.1787334677858553</v>
      </c>
      <c r="K15" s="2">
        <v>0.11776393216500536</v>
      </c>
      <c r="L15" s="2">
        <v>2.0550642154044039E-2</v>
      </c>
      <c r="M15" s="2">
        <v>2.3551571045663057E-2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2.7770058551651218E-3</v>
      </c>
      <c r="X15" s="2">
        <f t="shared" si="9"/>
        <v>7.4386303410783172E-2</v>
      </c>
      <c r="Y15" s="2">
        <f t="shared" si="2"/>
        <v>5.189756287364021E-2</v>
      </c>
      <c r="Z15" s="2">
        <v>6.6811456835166649E-2</v>
      </c>
      <c r="AA15" s="2">
        <f t="shared" si="3"/>
        <v>4.6612771744212342E-2</v>
      </c>
      <c r="AB15" s="2">
        <v>11212.628626088883</v>
      </c>
      <c r="AC15" s="2">
        <f t="shared" si="10"/>
        <v>7822.7855454485643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0.64862670521057009</v>
      </c>
      <c r="J16" s="2">
        <v>0.1758413794352989</v>
      </c>
      <c r="K16" s="2">
        <v>0.12659078507220661</v>
      </c>
      <c r="L16" s="2">
        <v>2.3479674184341548E-2</v>
      </c>
      <c r="M16" s="2">
        <v>2.5461456097583161E-2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2.9290320302975091E-3</v>
      </c>
      <c r="X16" s="2">
        <f t="shared" si="9"/>
        <v>7.8458554525682678E-2</v>
      </c>
      <c r="Y16" s="2">
        <f t="shared" si="2"/>
        <v>5.3120903704802547E-2</v>
      </c>
      <c r="Z16" s="2">
        <v>7.1016882090250075E-2</v>
      </c>
      <c r="AA16" s="2">
        <f t="shared" si="3"/>
        <v>4.8082468224629402E-2</v>
      </c>
      <c r="AB16" s="2">
        <v>11460.284816933072</v>
      </c>
      <c r="AC16" s="2">
        <f t="shared" si="10"/>
        <v>7759.2646190114765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0.63803905904991143</v>
      </c>
      <c r="J17" s="2">
        <v>0.17298501063986882</v>
      </c>
      <c r="K17" s="2">
        <v>0.13505998324817561</v>
      </c>
      <c r="L17" s="2">
        <v>2.6554274075320093E-2</v>
      </c>
      <c r="M17" s="2">
        <v>2.7361672986724331E-2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3.0745998909785452E-3</v>
      </c>
      <c r="X17" s="2">
        <f t="shared" si="9"/>
        <v>8.2357809916641989E-2</v>
      </c>
      <c r="Y17" s="2">
        <f t="shared" si="2"/>
        <v>5.4112937092662565E-2</v>
      </c>
      <c r="Z17" s="2">
        <v>7.5047895220065886E-2</v>
      </c>
      <c r="AA17" s="2">
        <f t="shared" si="3"/>
        <v>4.9309980888157891E-2</v>
      </c>
      <c r="AB17" s="2">
        <v>11695.042756583043</v>
      </c>
      <c r="AC17" s="2">
        <f t="shared" si="10"/>
        <v>7684.1906508140037</v>
      </c>
    </row>
    <row r="18" spans="1:29" x14ac:dyDescent="0.2">
      <c r="A18" s="97">
        <v>0</v>
      </c>
      <c r="B18" s="91">
        <v>88.871895100000003</v>
      </c>
      <c r="D18" s="90" t="s">
        <v>108</v>
      </c>
      <c r="E18" s="103">
        <f>SUM(Y3:Y503)</f>
        <v>2.1798744069377851</v>
      </c>
      <c r="H18" s="2">
        <f t="shared" si="11"/>
        <v>15</v>
      </c>
      <c r="I18" s="2" cm="1">
        <f t="array" ref="I18:M18">MMULT(_xlfn.ANCHORARRAY(I17),_xlfn.ANCHORARRAY($B$3))</f>
        <v>0.62762918325263906</v>
      </c>
      <c r="J18" s="2">
        <v>0.17016956700414465</v>
      </c>
      <c r="K18" s="2">
        <v>0.14318111259513233</v>
      </c>
      <c r="L18" s="2">
        <v>2.9768186962775174E-2</v>
      </c>
      <c r="M18" s="2">
        <v>2.9251950185309048E-2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3.213912887455081E-3</v>
      </c>
      <c r="X18" s="2">
        <f t="shared" si="9"/>
        <v>8.2731841457260355E-2</v>
      </c>
      <c r="Y18" s="2">
        <f t="shared" si="2"/>
        <v>5.275215114865852E-2</v>
      </c>
      <c r="Z18" s="2">
        <v>7.8909474409816729E-2</v>
      </c>
      <c r="AA18" s="2">
        <f t="shared" si="3"/>
        <v>5.0314902313377062E-2</v>
      </c>
      <c r="AB18" s="2">
        <v>11917.420313430765</v>
      </c>
      <c r="AC18" s="2">
        <f t="shared" si="10"/>
        <v>7598.8826865526325</v>
      </c>
    </row>
    <row r="19" spans="1:29" x14ac:dyDescent="0.2">
      <c r="A19" s="97">
        <v>1</v>
      </c>
      <c r="B19" s="91">
        <v>88.00051053</v>
      </c>
      <c r="D19" s="90" t="s">
        <v>109</v>
      </c>
      <c r="E19" s="103">
        <f>SUM(AA3:AA503)</f>
        <v>2.962733247387185</v>
      </c>
      <c r="H19" s="2">
        <f t="shared" si="11"/>
        <v>16</v>
      </c>
      <c r="I19" s="2" cm="1">
        <f t="array" ref="I19:M19">MMULT(_xlfn.ANCHORARRAY(I18),_xlfn.ANCHORARRAY($B$3))</f>
        <v>0.6173915934959352</v>
      </c>
      <c r="J19" s="2">
        <v>0.16739724161380606</v>
      </c>
      <c r="K19" s="2">
        <v>0.15096378895247206</v>
      </c>
      <c r="L19" s="2">
        <v>3.3115346732487221E-2</v>
      </c>
      <c r="M19" s="2">
        <v>3.1132029205299675E-2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3.3471597697120464E-3</v>
      </c>
      <c r="X19" s="2">
        <f t="shared" si="9"/>
        <v>8.6161853509107419E-2</v>
      </c>
      <c r="Y19" s="2">
        <f t="shared" si="2"/>
        <v>5.3315523958669328E-2</v>
      </c>
      <c r="Z19" s="2">
        <v>8.260646420201137E-2</v>
      </c>
      <c r="AA19" s="2">
        <f t="shared" si="3"/>
        <v>5.1115508104033147E-2</v>
      </c>
      <c r="AB19" s="2">
        <v>12127.854751891129</v>
      </c>
      <c r="AC19" s="2">
        <f t="shared" si="10"/>
        <v>7504.5150987074157</v>
      </c>
    </row>
    <row r="20" spans="1:29" x14ac:dyDescent="0.2">
      <c r="A20" s="97">
        <v>5</v>
      </c>
      <c r="B20" s="91">
        <v>84.030080560000002</v>
      </c>
      <c r="D20" s="90" t="s">
        <v>110</v>
      </c>
      <c r="E20" s="103">
        <f>E18+E19</f>
        <v>5.1426076543249701</v>
      </c>
      <c r="H20" s="2">
        <f t="shared" si="11"/>
        <v>17</v>
      </c>
      <c r="I20" s="2" cm="1">
        <f t="array" ref="I20:M20">MMULT(_xlfn.ANCHORARRAY(I19),_xlfn.ANCHORARRAY($B$3))</f>
        <v>0.60732220254801772</v>
      </c>
      <c r="J20" s="2">
        <v>0.16466874495920686</v>
      </c>
      <c r="K20" s="2">
        <v>0.15841752174487869</v>
      </c>
      <c r="L20" s="2">
        <v>3.6589866552674745E-2</v>
      </c>
      <c r="M20" s="2">
        <v>3.3001664195222311E-2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3.4745198201875244E-3</v>
      </c>
      <c r="X20" s="2">
        <f t="shared" si="9"/>
        <v>8.9440328026899774E-2</v>
      </c>
      <c r="Y20" s="2">
        <f t="shared" si="2"/>
        <v>5.3708521547672104E-2</v>
      </c>
      <c r="Z20" s="2">
        <v>8.6143583693135212E-2</v>
      </c>
      <c r="AA20" s="2">
        <f t="shared" si="3"/>
        <v>5.1728841150772101E-2</v>
      </c>
      <c r="AB20" s="2">
        <v>12326.738878708182</v>
      </c>
      <c r="AC20" s="2">
        <f t="shared" si="10"/>
        <v>7402.1521978375313</v>
      </c>
    </row>
    <row r="21" spans="1:29" x14ac:dyDescent="0.2">
      <c r="A21" s="97">
        <v>10</v>
      </c>
      <c r="B21" s="91">
        <v>79.046334759999993</v>
      </c>
      <c r="D21" s="92" t="s">
        <v>111</v>
      </c>
      <c r="E21" s="104">
        <f>SUM(AC5:AC505)</f>
        <v>379386.92807780206</v>
      </c>
      <c r="H21" s="2">
        <f t="shared" si="11"/>
        <v>18</v>
      </c>
      <c r="I21" s="2" cm="1">
        <f t="array" ref="I21:M21">MMULT(_xlfn.ANCHORARRAY(I20),_xlfn.ANCHORARRAY($B$3))</f>
        <v>0.59741763607201714</v>
      </c>
      <c r="J21" s="2">
        <v>0.16198406092142786</v>
      </c>
      <c r="K21" s="2">
        <v>0.16555164940620115</v>
      </c>
      <c r="L21" s="2">
        <v>4.0186032043641871E-2</v>
      </c>
      <c r="M21" s="2">
        <v>3.4860621556712365E-2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3.5961654909671265E-3</v>
      </c>
      <c r="X21" s="2">
        <f t="shared" si="9"/>
        <v>9.2571704234445093E-2</v>
      </c>
      <c r="Y21" s="2">
        <f t="shared" si="2"/>
        <v>5.3945998861904737E-2</v>
      </c>
      <c r="Z21" s="2">
        <v>8.9525431963043134E-2</v>
      </c>
      <c r="AA21" s="2">
        <f t="shared" si="3"/>
        <v>5.2170789019489898E-2</v>
      </c>
      <c r="AB21" s="2">
        <v>12514.439015113488</v>
      </c>
      <c r="AC21" s="2">
        <f t="shared" si="10"/>
        <v>7292.7674654982575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0.58767489413064644</v>
      </c>
      <c r="J22" s="2">
        <v>0.15934282028068458</v>
      </c>
      <c r="K22" s="2">
        <v>0.17237531021241995</v>
      </c>
      <c r="L22" s="2">
        <v>4.3898295800776081E-2</v>
      </c>
      <c r="M22" s="2">
        <v>3.6708679575473351E-2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3.7122637571342099E-3</v>
      </c>
      <c r="X22" s="2">
        <f t="shared" si="9"/>
        <v>9.5560280367758918E-2</v>
      </c>
      <c r="Y22" s="2">
        <f t="shared" si="2"/>
        <v>5.4041769477227622E-2</v>
      </c>
      <c r="Z22" s="2">
        <v>9.2756492106093741E-2</v>
      </c>
      <c r="AA22" s="2">
        <f t="shared" si="3"/>
        <v>5.2456155890528815E-2</v>
      </c>
      <c r="AB22" s="2">
        <v>12691.303984897942</v>
      </c>
      <c r="AC22" s="2">
        <f t="shared" si="10"/>
        <v>7177.2552537285919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0.57809118354189104</v>
      </c>
      <c r="J23" s="2">
        <v>0.15674448520621362</v>
      </c>
      <c r="K23" s="2">
        <v>0.1788974305526734</v>
      </c>
      <c r="L23" s="2">
        <v>4.7721272635306296E-2</v>
      </c>
      <c r="M23" s="2">
        <v>3.8545628063916045E-2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3.8229768345302145E-3</v>
      </c>
      <c r="X23" s="2">
        <f t="shared" si="9"/>
        <v>9.3830491043440586E-2</v>
      </c>
      <c r="Y23" s="2">
        <f t="shared" si="2"/>
        <v>5.149526530505652E-2</v>
      </c>
      <c r="Z23" s="2">
        <v>9.5841134541256978E-2</v>
      </c>
      <c r="AA23" s="2">
        <f t="shared" si="3"/>
        <v>5.2598729852694946E-2</v>
      </c>
      <c r="AB23" s="2">
        <v>12857.669660170914</v>
      </c>
      <c r="AC23" s="2">
        <f t="shared" si="10"/>
        <v>7056.4387225549235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0.56866383467500747</v>
      </c>
      <c r="J24" s="2">
        <v>0.15418844033495316</v>
      </c>
      <c r="K24" s="2">
        <v>0.18512672175839701</v>
      </c>
      <c r="L24" s="2">
        <v>5.1649735217622166E-2</v>
      </c>
      <c r="M24" s="2">
        <v>4.0371268014020641E-2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3.9284625823158698E-3</v>
      </c>
      <c r="X24" s="2">
        <f t="shared" si="9"/>
        <v>9.6419515236162073E-2</v>
      </c>
      <c r="Y24" s="2">
        <f t="shared" si="2"/>
        <v>5.1352243271839522E-2</v>
      </c>
      <c r="Z24" s="2">
        <v>9.8783619936532216E-2</v>
      </c>
      <c r="AA24" s="2">
        <f t="shared" si="3"/>
        <v>5.2611346051978529E-2</v>
      </c>
      <c r="AB24" s="2">
        <v>13013.861309399537</v>
      </c>
      <c r="AC24" s="2">
        <f t="shared" si="10"/>
        <v>6931.0758328270767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0.55939025998263181</v>
      </c>
      <c r="J25" s="2">
        <v>0.1516740376880481</v>
      </c>
      <c r="K25" s="2">
        <v>0.1910716811034073</v>
      </c>
      <c r="L25" s="2">
        <v>5.5678609966316066E-2</v>
      </c>
      <c r="M25" s="2">
        <v>4.2185411259597162E-2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4.0288747486939003E-3</v>
      </c>
      <c r="X25" s="2">
        <f t="shared" si="9"/>
        <v>9.8884014312611235E-2</v>
      </c>
      <c r="Y25" s="2">
        <f t="shared" si="2"/>
        <v>5.1108334757369409E-2</v>
      </c>
      <c r="Z25" s="2">
        <v>0.10158810191403621</v>
      </c>
      <c r="AA25" s="2">
        <f t="shared" si="3"/>
        <v>5.2505946042748365E-2</v>
      </c>
      <c r="AB25" s="2">
        <v>13160.19485705495</v>
      </c>
      <c r="AC25" s="2">
        <f t="shared" si="10"/>
        <v>6801.864274039649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0.55026793316452383</v>
      </c>
      <c r="J26" s="2">
        <v>0.14920061877558713</v>
      </c>
      <c r="K26" s="2">
        <v>0.19674059480806111</v>
      </c>
      <c r="L26" s="2">
        <v>5.980297310439403E-2</v>
      </c>
      <c r="M26" s="2">
        <v>4.3987880147434336E-2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4.1243631380779647E-3</v>
      </c>
      <c r="X26" s="2">
        <f t="shared" si="9"/>
        <v>0.10122766504675308</v>
      </c>
      <c r="Y26" s="2">
        <f t="shared" si="2"/>
        <v>5.0773374314885759E-2</v>
      </c>
      <c r="Z26" s="2">
        <v>0.10425862961859807</v>
      </c>
      <c r="AA26" s="2">
        <f t="shared" si="3"/>
        <v>5.2293633610310253E-2</v>
      </c>
      <c r="AB26" s="2">
        <v>13296.977603143518</v>
      </c>
      <c r="AC26" s="2">
        <f t="shared" si="10"/>
        <v>6669.445756644107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0.54129437853303908</v>
      </c>
      <c r="J27" s="2">
        <v>0.14676752542929861</v>
      </c>
      <c r="K27" s="2">
        <v>0.20214154197786471</v>
      </c>
      <c r="L27" s="2">
        <v>6.4018046842812842E-2</v>
      </c>
      <c r="M27" s="2">
        <v>4.5778507216985238E-2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4.2150737384188119E-3</v>
      </c>
      <c r="X27" s="2">
        <f t="shared" si="9"/>
        <v>0.10345405054193826</v>
      </c>
      <c r="Y27" s="2">
        <f t="shared" si="2"/>
        <v>5.0356492489485379E-2</v>
      </c>
      <c r="Z27" s="2">
        <v>0.10679915019140837</v>
      </c>
      <c r="AA27" s="2">
        <f t="shared" si="3"/>
        <v>5.1984727290275867E-2</v>
      </c>
      <c r="AB27" s="2">
        <v>13424.508673630327</v>
      </c>
      <c r="AC27" s="2">
        <f t="shared" si="10"/>
        <v>6534.4098820437694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0.5324671654257872</v>
      </c>
      <c r="J28" s="2">
        <v>0.1443741050661041</v>
      </c>
      <c r="K28" s="2">
        <v>0.20728239894913744</v>
      </c>
      <c r="L28" s="2">
        <v>6.831919567065356E-2</v>
      </c>
      <c r="M28" s="2">
        <v>4.7557134888318225E-2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4.3011488278407173E-3</v>
      </c>
      <c r="X28" s="2">
        <f t="shared" si="9"/>
        <v>9.9713130940672925E-2</v>
      </c>
      <c r="Y28" s="2">
        <f t="shared" si="2"/>
        <v>4.710114792545908E-2</v>
      </c>
      <c r="Z28" s="2">
        <v>0.10921351116985109</v>
      </c>
      <c r="AA28" s="2">
        <f t="shared" si="3"/>
        <v>5.1588809784044863E-2</v>
      </c>
      <c r="AB28" s="2">
        <v>13543.079335734092</v>
      </c>
      <c r="AC28" s="2">
        <f t="shared" si="10"/>
        <v>6397.297699318784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0.52378390511801565</v>
      </c>
      <c r="J29" s="2">
        <v>0.14201971320087342</v>
      </c>
      <c r="K29" s="2">
        <v>0.21217084378227913</v>
      </c>
      <c r="L29" s="2">
        <v>7.2701922740728869E-2</v>
      </c>
      <c r="M29" s="2">
        <v>4.9323615158103545E-2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4.3827270700753096E-3</v>
      </c>
      <c r="X29" s="2">
        <f t="shared" si="9"/>
        <v>0.10160435169946064</v>
      </c>
      <c r="Y29" s="2">
        <f t="shared" si="2"/>
        <v>4.6576045593802858E-2</v>
      </c>
      <c r="Z29" s="2">
        <v>0.11150546282454428</v>
      </c>
      <c r="AA29" s="2">
        <f t="shared" si="3"/>
        <v>5.1114774452142228E-2</v>
      </c>
      <c r="AB29" s="2">
        <v>13652.973244352526</v>
      </c>
      <c r="AC29" s="2">
        <f t="shared" si="10"/>
        <v>6258.605007400578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0.51524224897567772</v>
      </c>
      <c r="J30" s="2">
        <v>0.13970371460118014</v>
      </c>
      <c r="K30" s="2">
        <v>0.21681436077558225</v>
      </c>
      <c r="L30" s="2">
        <v>7.7161866344131524E-2</v>
      </c>
      <c r="M30" s="2">
        <v>5.1077809303428978E-2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4.4599436034026552E-3</v>
      </c>
      <c r="X30" s="2">
        <f t="shared" si="9"/>
        <v>0.10339445536865169</v>
      </c>
      <c r="Y30" s="2">
        <f t="shared" si="2"/>
        <v>4.5995857473472589E-2</v>
      </c>
      <c r="Z30" s="2">
        <v>0.11367866043960888</v>
      </c>
      <c r="AA30" s="2">
        <f t="shared" si="3"/>
        <v>5.057086905397877E-2</v>
      </c>
      <c r="AB30" s="2">
        <v>13754.466652408868</v>
      </c>
      <c r="AC30" s="2">
        <f t="shared" si="10"/>
        <v>6118.7854369185397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0.50683988722688145</v>
      </c>
      <c r="J31" s="2">
        <v>0.13742548377235461</v>
      </c>
      <c r="K31" s="2">
        <v>0.22122024493793419</v>
      </c>
      <c r="L31" s="2">
        <v>8.1694796469579292E-2</v>
      </c>
      <c r="M31" s="2">
        <v>5.2819587593251081E-2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4.5329301254477677E-3</v>
      </c>
      <c r="X31" s="2">
        <f t="shared" si="9"/>
        <v>0.10508649508196759</v>
      </c>
      <c r="Y31" s="2">
        <f t="shared" si="2"/>
        <v>4.5366945797163639E-2</v>
      </c>
      <c r="Z31" s="2">
        <v>0.11573666653969991</v>
      </c>
      <c r="AA31" s="2">
        <f t="shared" si="3"/>
        <v>4.9964736891790706E-2</v>
      </c>
      <c r="AB31" s="2">
        <v>13847.828601369414</v>
      </c>
      <c r="AC31" s="2">
        <f t="shared" si="10"/>
        <v>5978.2533338533713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0.49857454804409107</v>
      </c>
      <c r="J32" s="2">
        <v>0.13518440511296664</v>
      </c>
      <c r="K32" s="2">
        <v>0.22539560639105258</v>
      </c>
      <c r="L32" s="2">
        <v>8.6296611444592997E-2</v>
      </c>
      <c r="M32" s="2">
        <v>5.4548829007297378E-2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4.6018149750137044E-3</v>
      </c>
      <c r="X32" s="2">
        <f t="shared" si="9"/>
        <v>0.10668344610587463</v>
      </c>
      <c r="Y32" s="2">
        <f t="shared" si="2"/>
        <v>4.4695195025133173E-2</v>
      </c>
      <c r="Z32" s="2">
        <v>0.11768295306609385</v>
      </c>
      <c r="AA32" s="2">
        <f t="shared" si="3"/>
        <v>4.9303455507077203E-2</v>
      </c>
      <c r="AB32" s="2">
        <v>13933.321100006317</v>
      </c>
      <c r="AC32" s="2">
        <f t="shared" si="10"/>
        <v>5837.3864610124638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0.49044399678496842</v>
      </c>
      <c r="J33" s="2">
        <v>0.13297987290880864</v>
      </c>
      <c r="K33" s="2">
        <v>0.22934737468783503</v>
      </c>
      <c r="L33" s="2">
        <v>9.0963334656147435E-2</v>
      </c>
      <c r="M33" s="2">
        <v>5.6265420962241144E-2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4.6667232115544383E-3</v>
      </c>
      <c r="X33" s="2">
        <f t="shared" si="9"/>
        <v>0.10098283747034563</v>
      </c>
      <c r="Y33" s="2">
        <f t="shared" si="2"/>
        <v>4.1056557869958647E-2</v>
      </c>
      <c r="Z33" s="2">
        <v>0.11952090350350091</v>
      </c>
      <c r="AA33" s="2">
        <f t="shared" si="3"/>
        <v>4.8593573069307353E-2</v>
      </c>
      <c r="AB33" s="2">
        <v>14011.19929543879</v>
      </c>
      <c r="AC33" s="2">
        <f t="shared" si="10"/>
        <v>5696.5285301042713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0.4824460353165978</v>
      </c>
      <c r="J34" s="2">
        <v>0.13081129124841667</v>
      </c>
      <c r="K34" s="2">
        <v>0.23308230304125774</v>
      </c>
      <c r="L34" s="2">
        <v>9.569111134875305E-2</v>
      </c>
      <c r="M34" s="2">
        <v>5.7969259044975414E-2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4.7277766926056147E-3</v>
      </c>
      <c r="X34" s="2">
        <f t="shared" si="9"/>
        <v>0.10230396869551125</v>
      </c>
      <c r="Y34" s="2">
        <f t="shared" si="2"/>
        <v>4.0364410434554097E-2</v>
      </c>
      <c r="Z34" s="2">
        <v>0.12125381495895124</v>
      </c>
      <c r="AA34" s="2">
        <f t="shared" si="3"/>
        <v>4.7841142588765768E-2</v>
      </c>
      <c r="AB34" s="2">
        <v>14081.711638487588</v>
      </c>
      <c r="AC34" s="2">
        <f t="shared" si="10"/>
        <v>5555.9915753482364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0.47457850138582008</v>
      </c>
      <c r="J35" s="2">
        <v>0.12867807390114527</v>
      </c>
      <c r="K35" s="2">
        <v>0.23660697246211604</v>
      </c>
      <c r="L35" s="2">
        <v>0.10047620549810191</v>
      </c>
      <c r="M35" s="2">
        <v>5.9660246752817357E-2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4.7850941493488564E-3</v>
      </c>
      <c r="X35" s="2">
        <f t="shared" si="9"/>
        <v>0.10354425639977996</v>
      </c>
      <c r="Y35" s="2">
        <f t="shared" si="2"/>
        <v>3.9646359159058717E-2</v>
      </c>
      <c r="Z35" s="2">
        <v>0.12288490019393439</v>
      </c>
      <c r="AA35" s="2">
        <f t="shared" si="3"/>
        <v>4.7051754078019148E-2</v>
      </c>
      <c r="AB35" s="2">
        <v>14145.100044389494</v>
      </c>
      <c r="AC35" s="2">
        <f t="shared" si="10"/>
        <v>5416.0581784029791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0.46683926801717707</v>
      </c>
      <c r="J36" s="2">
        <v>0.12657964417804324</v>
      </c>
      <c r="K36" s="2">
        <v>0.23992779580578458</v>
      </c>
      <c r="L36" s="2">
        <v>0.10531499675851763</v>
      </c>
      <c r="M36" s="2">
        <v>6.133829524047818E-2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4.8387912604157257E-3</v>
      </c>
      <c r="X36" s="2">
        <f t="shared" si="9"/>
        <v>0.10470620374348938</v>
      </c>
      <c r="Y36" s="2">
        <f t="shared" si="2"/>
        <v>3.8906384716485921E-2</v>
      </c>
      <c r="Z36" s="2">
        <v>0.12441728961087703</v>
      </c>
      <c r="AA36" s="2">
        <f t="shared" si="3"/>
        <v>4.6230564779541232E-2</v>
      </c>
      <c r="AB36" s="2">
        <v>14201.600049428991</v>
      </c>
      <c r="AC36" s="2">
        <f t="shared" si="10"/>
        <v>5276.9835535853454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0.45922624292924324</v>
      </c>
      <c r="J37" s="2">
        <v>0.12451543478551623</v>
      </c>
      <c r="K37" s="2">
        <v>0.24305102172908447</v>
      </c>
      <c r="L37" s="2">
        <v>0.11020397748251921</v>
      </c>
      <c r="M37" s="2">
        <v>6.3003323073637568E-2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4.888980724001582E-3</v>
      </c>
      <c r="X37" s="2">
        <f t="shared" si="9"/>
        <v>0.10579224939356473</v>
      </c>
      <c r="Y37" s="2">
        <f t="shared" si="2"/>
        <v>3.8148149840847849E-2</v>
      </c>
      <c r="Z37" s="2">
        <v>0.12585403319498648</v>
      </c>
      <c r="AA37" s="2">
        <f t="shared" si="3"/>
        <v>4.5382327570486762E-2</v>
      </c>
      <c r="AB37" s="2">
        <v>14251.440963801837</v>
      </c>
      <c r="AC37" s="2">
        <f t="shared" si="10"/>
        <v>5138.9975017222805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0.4517373679647117</v>
      </c>
      <c r="J38" s="2">
        <v>0.12248488767668983</v>
      </c>
      <c r="K38" s="2">
        <v>0.24598273855877253</v>
      </c>
      <c r="L38" s="2">
        <v>0.11513974981086128</v>
      </c>
      <c r="M38" s="2">
        <v>6.4655255988965446E-2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4.9357723283420668E-3</v>
      </c>
      <c r="X38" s="2">
        <f t="shared" si="9"/>
        <v>9.8141223298331026E-2</v>
      </c>
      <c r="Y38" s="2">
        <f t="shared" si="2"/>
        <v>3.4343318776033235E-2</v>
      </c>
      <c r="Z38" s="2">
        <v>0.127198102412448</v>
      </c>
      <c r="AA38" s="2">
        <f t="shared" si="3"/>
        <v>4.451141764942227E-2</v>
      </c>
      <c r="AB38" s="2">
        <v>14294.84602090433</v>
      </c>
      <c r="AC38" s="2">
        <f t="shared" si="10"/>
        <v>5002.306240445816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0.44437061853186666</v>
      </c>
      <c r="J39" s="2">
        <v>0.12048745390288039</v>
      </c>
      <c r="K39" s="2">
        <v>0.24872887807335931</v>
      </c>
      <c r="L39" s="2">
        <v>0.12011902283145719</v>
      </c>
      <c r="M39" s="2">
        <v>6.6294026660437252E-2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4.9792730205959063E-3</v>
      </c>
      <c r="X39" s="2">
        <f t="shared" si="9"/>
        <v>9.9006176312391544E-2</v>
      </c>
      <c r="Y39" s="2">
        <f t="shared" si="2"/>
        <v>3.3622054486902128E-2</v>
      </c>
      <c r="Z39" s="2">
        <v>0.12845239206593564</v>
      </c>
      <c r="AA39" s="2">
        <f t="shared" si="3"/>
        <v>4.3621857603981219E-2</v>
      </c>
      <c r="AB39" s="2">
        <v>14332.032523181635</v>
      </c>
      <c r="AC39" s="2">
        <f t="shared" si="10"/>
        <v>4867.09411827023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0.43712400305619892</v>
      </c>
      <c r="J40" s="2">
        <v>0.11852259346634378</v>
      </c>
      <c r="K40" s="2">
        <v>0.25129521920003572</v>
      </c>
      <c r="L40" s="2">
        <v>0.12513860980562971</v>
      </c>
      <c r="M40" s="2">
        <v>6.7919574471792657E-2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5.0195869741725269E-3</v>
      </c>
      <c r="X40" s="2">
        <f t="shared" si="9"/>
        <v>9.9807765295190254E-2</v>
      </c>
      <c r="Y40" s="2">
        <f t="shared" si="2"/>
        <v>3.2892543437919218E-2</v>
      </c>
      <c r="Z40" s="2">
        <v>0.12961972210837053</v>
      </c>
      <c r="AA40" s="2">
        <f t="shared" si="3"/>
        <v>4.2717340952889316E-2</v>
      </c>
      <c r="AB40" s="2">
        <v>14363.211984637797</v>
      </c>
      <c r="AC40" s="2">
        <f t="shared" si="10"/>
        <v>4733.5252193599381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0.42999556244147502</v>
      </c>
      <c r="J41" s="2">
        <v>0.11658977517485965</v>
      </c>
      <c r="K41" s="2">
        <v>0.25368739162850523</v>
      </c>
      <c r="L41" s="2">
        <v>0.1301954254601701</v>
      </c>
      <c r="M41" s="2">
        <v>6.9531845294990832E-2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5.0568156545403864E-3</v>
      </c>
      <c r="X41" s="2">
        <f t="shared" si="9"/>
        <v>0.10054800775169585</v>
      </c>
      <c r="Y41" s="2">
        <f t="shared" si="2"/>
        <v>3.2157165484725518E-2</v>
      </c>
      <c r="Z41" s="2">
        <v>0.13070283941583949</v>
      </c>
      <c r="AA41" s="2">
        <f t="shared" si="3"/>
        <v>4.1801254250587241E-2</v>
      </c>
      <c r="AB41" s="2">
        <v>14388.59027009409</v>
      </c>
      <c r="AC41" s="2">
        <f t="shared" si="10"/>
        <v>4601.7448654970804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0.422983369539848</v>
      </c>
      <c r="J42" s="2">
        <v>0.11468847649840772</v>
      </c>
      <c r="K42" s="2">
        <v>0.25591087934350604</v>
      </c>
      <c r="L42" s="2">
        <v>0.13528648334372026</v>
      </c>
      <c r="M42" s="2">
        <v>7.1130791274518809E-2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5.0910578835501596E-3</v>
      </c>
      <c r="X42" s="2">
        <f t="shared" si="9"/>
        <v>0.10122886862207751</v>
      </c>
      <c r="Y42" s="2">
        <f t="shared" si="2"/>
        <v>3.141809432199983E-2</v>
      </c>
      <c r="Z42" s="2">
        <v>0.1317044195205653</v>
      </c>
      <c r="AA42" s="2">
        <f t="shared" si="3"/>
        <v>4.0876697837744093E-2</v>
      </c>
      <c r="AB42" s="2">
        <v>14408.36773127376</v>
      </c>
      <c r="AC42" s="2">
        <f t="shared" si="10"/>
        <v>4471.8810213837533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0.41608552863073411</v>
      </c>
      <c r="J43" s="2">
        <v>0.11281818342804303</v>
      </c>
      <c r="K43" s="2">
        <v>0.25797102407778494</v>
      </c>
      <c r="L43" s="2">
        <v>0.14040889324602596</v>
      </c>
      <c r="M43" s="2">
        <v>7.2716370617412818E-2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5.1224099023056968E-3</v>
      </c>
      <c r="X43" s="2">
        <f t="shared" si="9"/>
        <v>9.1722645427308416E-2</v>
      </c>
      <c r="Y43" s="2">
        <f t="shared" si="2"/>
        <v>2.762632990398051E-2</v>
      </c>
      <c r="Z43" s="2">
        <v>0.13262706830480209</v>
      </c>
      <c r="AA43" s="2">
        <f t="shared" si="3"/>
        <v>3.9946505316290667E-2</v>
      </c>
      <c r="AB43" s="2">
        <v>14422.739339786112</v>
      </c>
      <c r="AC43" s="2">
        <f t="shared" si="10"/>
        <v>4344.0456090619928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0.40930017490824938</v>
      </c>
      <c r="J44" s="2">
        <v>0.11097839033700449</v>
      </c>
      <c r="K44" s="2">
        <v>0.25987302868725104</v>
      </c>
      <c r="L44" s="2">
        <v>0.14555985867864052</v>
      </c>
      <c r="M44" s="2">
        <v>7.4288547388855403E-2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5.1509654326145626E-3</v>
      </c>
      <c r="X44" s="2">
        <f t="shared" si="9"/>
        <v>9.2233965066201407E-2</v>
      </c>
      <c r="Y44" s="2">
        <f t="shared" si="2"/>
        <v>2.6959303398926347E-2</v>
      </c>
      <c r="Z44" s="2">
        <v>0.13347332365650827</v>
      </c>
      <c r="AA44" s="2">
        <f t="shared" si="3"/>
        <v>3.9013261823192438E-2</v>
      </c>
      <c r="AB44" s="2">
        <v>14431.894817079672</v>
      </c>
      <c r="AC44" s="2">
        <f t="shared" si="10"/>
        <v>4218.3357369032528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0.40262547397703558</v>
      </c>
      <c r="J45" s="2">
        <v>0.10916859984405453</v>
      </c>
      <c r="K45" s="2">
        <v>0.26162196045000602</v>
      </c>
      <c r="L45" s="2">
        <v>0.15073667441569011</v>
      </c>
      <c r="M45" s="2">
        <v>7.5847291313214577E-2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5.1768157370495893E-3</v>
      </c>
      <c r="X45" s="2">
        <f t="shared" si="9"/>
        <v>9.2696844521985428E-2</v>
      </c>
      <c r="Y45" s="2">
        <f t="shared" si="2"/>
        <v>2.629383319248435E-2</v>
      </c>
      <c r="Z45" s="2">
        <v>0.13424565708763292</v>
      </c>
      <c r="AA45" s="2">
        <f t="shared" si="3"/>
        <v>3.8079321173014519E-2</v>
      </c>
      <c r="AB45" s="2">
        <v>14436.018761431893</v>
      </c>
      <c r="AC45" s="2">
        <f t="shared" si="10"/>
        <v>4094.8348483063846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0.39605962135632289</v>
      </c>
      <c r="J46" s="2">
        <v>0.1073883226790308</v>
      </c>
      <c r="K46" s="2">
        <v>0.26322275429091135</v>
      </c>
      <c r="L46" s="2">
        <v>0.15593672409334175</v>
      </c>
      <c r="M46" s="2">
        <v>7.7392577580394001E-2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5.2000496776516414E-3</v>
      </c>
      <c r="X46" s="2">
        <f t="shared" si="9"/>
        <v>9.3112874971786386E-2</v>
      </c>
      <c r="Y46" s="2">
        <f t="shared" si="2"/>
        <v>2.5631254009221838E-2</v>
      </c>
      <c r="Z46" s="2">
        <v>0.13494647531583268</v>
      </c>
      <c r="AA46" s="2">
        <f t="shared" si="3"/>
        <v>3.7146821935391192E-2</v>
      </c>
      <c r="AB46" s="2">
        <v>14435.290772040993</v>
      </c>
      <c r="AC46" s="2">
        <f t="shared" si="10"/>
        <v>3973.6137949479998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0.38960084199208789</v>
      </c>
      <c r="J47" s="2">
        <v>0.10563707755058202</v>
      </c>
      <c r="K47" s="2">
        <v>0.26468021593331931</v>
      </c>
      <c r="L47" s="2">
        <v>0.16115747786664525</v>
      </c>
      <c r="M47" s="2">
        <v>7.8924386657366369E-2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5.2207537733034992E-3</v>
      </c>
      <c r="X47" s="2">
        <f t="shared" si="9"/>
        <v>9.3483605635787656E-2</v>
      </c>
      <c r="Y47" s="2">
        <f t="shared" si="2"/>
        <v>2.497277122037261E-2</v>
      </c>
      <c r="Z47" s="2">
        <v>0.13557812181041892</v>
      </c>
      <c r="AA47" s="2">
        <f t="shared" si="3"/>
        <v>3.6217702509789104E-2</v>
      </c>
      <c r="AB47" s="2">
        <v>14429.885570283826</v>
      </c>
      <c r="AC47" s="2">
        <f t="shared" si="10"/>
        <v>3854.7318391504373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0.38324738977717016</v>
      </c>
      <c r="J48" s="2">
        <v>0.1039143910160569</v>
      </c>
      <c r="K48" s="2">
        <v>0.26599902497955968</v>
      </c>
      <c r="L48" s="2">
        <v>0.16639649012244917</v>
      </c>
      <c r="M48" s="2">
        <v>8.0442704104764964E-2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5.2390122558039209E-3</v>
      </c>
      <c r="X48" s="2">
        <f t="shared" si="9"/>
        <v>8.242592823173539E-2</v>
      </c>
      <c r="Y48" s="2">
        <f t="shared" si="2"/>
        <v>2.1368119118774634E-2</v>
      </c>
      <c r="Z48" s="2">
        <v>0.13614287830331773</v>
      </c>
      <c r="AA48" s="2">
        <f t="shared" si="3"/>
        <v>3.5293715256433981E-2</v>
      </c>
      <c r="AB48" s="2">
        <v>14419.973118202377</v>
      </c>
      <c r="AC48" s="2">
        <f t="shared" si="10"/>
        <v>3738.2375896695339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0.37699754707921718</v>
      </c>
      <c r="J49" s="2">
        <v>0.1022197973535125</v>
      </c>
      <c r="K49" s="2">
        <v>0.26718373792174033</v>
      </c>
      <c r="L49" s="2">
        <v>0.17165139724711959</v>
      </c>
      <c r="M49" s="2">
        <v>8.19475203984113E-2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5.254907124670416E-3</v>
      </c>
      <c r="X49" s="2">
        <f t="shared" si="9"/>
        <v>8.2676003867460643E-2</v>
      </c>
      <c r="Y49" s="2">
        <f t="shared" si="2"/>
        <v>2.0799509425738581E-2</v>
      </c>
      <c r="Z49" s="2">
        <v>0.13664296626580888</v>
      </c>
      <c r="AA49" s="2">
        <f t="shared" si="3"/>
        <v>3.4376439738945316E-2</v>
      </c>
      <c r="AB49" s="2">
        <v>14405.71873427991</v>
      </c>
      <c r="AC49" s="2">
        <f t="shared" si="10"/>
        <v>3624.1698749559669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0.37084962427632773</v>
      </c>
      <c r="J50" s="2">
        <v>0.10055283843580917</v>
      </c>
      <c r="K50" s="2">
        <v>0.26823879108438675</v>
      </c>
      <c r="L50" s="2">
        <v>0.1769199154478179</v>
      </c>
      <c r="M50" s="2">
        <v>8.3438830755659374E-2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5.2685182006983189E-3</v>
      </c>
      <c r="X50" s="2">
        <f t="shared" si="9"/>
        <v>8.2890148351392648E-2</v>
      </c>
      <c r="Y50" s="2">
        <f t="shared" si="2"/>
        <v>2.0237072959584462E-2</v>
      </c>
      <c r="Z50" s="2">
        <v>0.13708054835179298</v>
      </c>
      <c r="AA50" s="2">
        <f t="shared" si="3"/>
        <v>3.3467295131080224E-2</v>
      </c>
      <c r="AB50" s="2">
        <v>14387.28320656659</v>
      </c>
      <c r="AC50" s="2">
        <f t="shared" si="10"/>
        <v>3512.5585577094776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0.36480195930026837</v>
      </c>
      <c r="J51" s="2">
        <v>9.8913063606758028E-2</v>
      </c>
      <c r="K51" s="2">
        <v>0.26916850350041255</v>
      </c>
      <c r="L51" s="2">
        <v>0.18219983862612191</v>
      </c>
      <c r="M51" s="2">
        <v>8.4916634966440072E-2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5.2799231783040024E-3</v>
      </c>
      <c r="X51" s="2">
        <f t="shared" si="9"/>
        <v>8.3069584057917145E-2</v>
      </c>
      <c r="Y51" s="2">
        <f t="shared" si="2"/>
        <v>1.9681490365498423E-2</v>
      </c>
      <c r="Z51" s="2">
        <v>0.13745772980832049</v>
      </c>
      <c r="AA51" s="2">
        <f t="shared" si="3"/>
        <v>3.2567551837018052E-2</v>
      </c>
      <c r="AB51" s="2">
        <v>14364.822903213022</v>
      </c>
      <c r="AC51" s="2">
        <f t="shared" si="10"/>
        <v>3403.4252943238707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0.3588529171871393</v>
      </c>
      <c r="J52" s="2">
        <v>9.7300029559287959E-2</v>
      </c>
      <c r="K52" s="2">
        <v>0.2699770797218819</v>
      </c>
      <c r="L52" s="2">
        <v>0.18748903630280028</v>
      </c>
      <c r="M52" s="2">
        <v>8.6380937228891577E-2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5.2891976766783755E-3</v>
      </c>
      <c r="X52" s="2">
        <f t="shared" si="9"/>
        <v>8.3215500711680365E-2</v>
      </c>
      <c r="Y52" s="2">
        <f t="shared" si="2"/>
        <v>1.9133364376189271E-2</v>
      </c>
      <c r="Z52" s="2">
        <v>0.1377765598541002</v>
      </c>
      <c r="AA52" s="2">
        <f t="shared" si="3"/>
        <v>3.1678342371811684E-2</v>
      </c>
      <c r="AB52" s="2">
        <v>14338.489880468906</v>
      </c>
      <c r="AC52" s="2">
        <f t="shared" si="10"/>
        <v>3296.7842426117431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0.35300088963536752</v>
      </c>
      <c r="J53" s="2">
        <v>9.571330021559929E-2</v>
      </c>
      <c r="K53" s="2">
        <v>0.27066861256699254</v>
      </c>
      <c r="L53" s="2">
        <v>0.19278545159257715</v>
      </c>
      <c r="M53" s="2">
        <v>8.7831745989464541E-2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5.2964152897768679E-3</v>
      </c>
      <c r="X53" s="2">
        <f t="shared" si="9"/>
        <v>7.0860092600141436E-2</v>
      </c>
      <c r="Y53" s="2">
        <f t="shared" si="2"/>
        <v>1.5811023810002125E-2</v>
      </c>
      <c r="Z53" s="2">
        <v>0.13803903302668957</v>
      </c>
      <c r="AA53" s="2">
        <f t="shared" si="3"/>
        <v>3.0800671545979638E-2</v>
      </c>
      <c r="AB53" s="2">
        <v>14308.431988202816</v>
      </c>
      <c r="AC53" s="2">
        <f t="shared" si="10"/>
        <v>3192.6427210006104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0.34724429457090883</v>
      </c>
      <c r="J54" s="2">
        <v>9.415244660927187E-2</v>
      </c>
      <c r="K54" s="2">
        <v>0.27124708580467827</v>
      </c>
      <c r="L54" s="2">
        <v>0.198087099227749</v>
      </c>
      <c r="M54" s="2">
        <v>8.92690737873931E-2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5.3016476351718522E-3</v>
      </c>
      <c r="X54" s="2">
        <f t="shared" si="9"/>
        <v>7.093009550945259E-2</v>
      </c>
      <c r="Y54" s="2">
        <f t="shared" si="2"/>
        <v>1.5358895563927433E-2</v>
      </c>
      <c r="Z54" s="2">
        <v>0.13824709049905426</v>
      </c>
      <c r="AA54" s="2">
        <f t="shared" si="3"/>
        <v>2.9935425995709135E-2</v>
      </c>
      <c r="AB54" s="2">
        <v>14274.792972997833</v>
      </c>
      <c r="AC54" s="2">
        <f t="shared" si="10"/>
        <v>3091.0018222059343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0.34158157571953951</v>
      </c>
      <c r="J55" s="2">
        <v>9.261704676929558E-2</v>
      </c>
      <c r="K55" s="2">
        <v>0.27171637677819954</v>
      </c>
      <c r="L55" s="2">
        <v>0.20339206362954093</v>
      </c>
      <c r="M55" s="2">
        <v>9.0692937103425519E-2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5.3049644017919284E-3</v>
      </c>
      <c r="X55" s="2">
        <f t="shared" si="9"/>
        <v>7.0974470124540903E-2</v>
      </c>
      <c r="Y55" s="2">
        <f t="shared" si="2"/>
        <v>1.4914296307527075E-2</v>
      </c>
      <c r="Z55" s="2">
        <v>0.13840262136616929</v>
      </c>
      <c r="AA55" s="2">
        <f t="shared" si="3"/>
        <v>2.9083383097773832E-2</v>
      </c>
      <c r="AB55" s="2">
        <v>14237.712578876632</v>
      </c>
      <c r="AC55" s="2">
        <f t="shared" si="10"/>
        <v>2991.8569842108432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0.33601120218612357</v>
      </c>
      <c r="J56" s="2">
        <v>9.1106685605992027E-2</v>
      </c>
      <c r="K56" s="2">
        <v>0.27208025896906113</v>
      </c>
      <c r="L56" s="2">
        <v>0.20869849702611384</v>
      </c>
      <c r="M56" s="2">
        <v>9.2103356212710444E-2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5.3064333965729127E-3</v>
      </c>
      <c r="X56" s="2">
        <f t="shared" si="9"/>
        <v>7.0994123626110267E-2</v>
      </c>
      <c r="Y56" s="2">
        <f t="shared" si="2"/>
        <v>1.4477520089988915E-2</v>
      </c>
      <c r="Z56" s="2">
        <v>0.13850746390232035</v>
      </c>
      <c r="AA56" s="2">
        <f t="shared" si="3"/>
        <v>2.8245219306035168E-2</v>
      </c>
      <c r="AB56" s="2">
        <v>14197.326645708461</v>
      </c>
      <c r="AC56" s="2">
        <f t="shared" si="10"/>
        <v>2895.1985212165469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0.33053166804074086</v>
      </c>
      <c r="J57" s="2">
        <v>8.9620954798796643E-2</v>
      </c>
      <c r="K57" s="2">
        <v>0.2723424045025678</v>
      </c>
      <c r="L57" s="2">
        <v>0.21400461761615838</v>
      </c>
      <c r="M57" s="2">
        <v>9.3500355041737343E-2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5.3061205900445385E-3</v>
      </c>
      <c r="X57" s="2">
        <f t="shared" si="9"/>
        <v>7.0989938625812182E-2</v>
      </c>
      <c r="Y57" s="2">
        <f t="shared" si="2"/>
        <v>1.4048816502073881E-2</v>
      </c>
      <c r="Z57" s="2">
        <v>0.13856340678974888</v>
      </c>
      <c r="AA57" s="2">
        <f t="shared" si="3"/>
        <v>2.7421517944285007E-2</v>
      </c>
      <c r="AB57" s="2">
        <v>14153.767205349297</v>
      </c>
      <c r="AC57" s="2">
        <f t="shared" si="10"/>
        <v>2801.0121170709549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0.32514149191156433</v>
      </c>
      <c r="J58" s="2">
        <v>8.8159452685870707E-2</v>
      </c>
      <c r="K58" s="2">
        <v>0.27250638659629994</v>
      </c>
      <c r="L58" s="2">
        <v>0.21930870777703415</v>
      </c>
      <c r="M58" s="2">
        <v>9.4883961029231911E-2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5.3040901608757685E-3</v>
      </c>
      <c r="X58" s="2">
        <f t="shared" si="9"/>
        <v>5.7951553980082726E-2</v>
      </c>
      <c r="Y58" s="2">
        <f t="shared" si="2"/>
        <v>1.1129590646305589E-2</v>
      </c>
      <c r="Z58" s="2">
        <v>0.13857219031927098</v>
      </c>
      <c r="AA58" s="2">
        <f t="shared" si="3"/>
        <v>2.6612776488193744E-2</v>
      </c>
      <c r="AB58" s="2">
        <v>14107.162575565377</v>
      </c>
      <c r="AC58" s="2">
        <f t="shared" si="10"/>
        <v>2709.279283535453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0.31983921658437686</v>
      </c>
      <c r="J59" s="2">
        <v>8.6721784155513515E-2</v>
      </c>
      <c r="K59" s="2">
        <v>0.2725756819527646</v>
      </c>
      <c r="L59" s="2">
        <v>0.22460911231643657</v>
      </c>
      <c r="M59" s="2">
        <v>9.6254204990909559E-2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5.3004045394024202E-3</v>
      </c>
      <c r="X59" s="2">
        <f t="shared" si="9"/>
        <v>5.7911285529644543E-2</v>
      </c>
      <c r="Y59" s="2">
        <f t="shared" si="2"/>
        <v>1.0793156541713401E-2</v>
      </c>
      <c r="Z59" s="2">
        <v>0.13853550756348762</v>
      </c>
      <c r="AA59" s="2">
        <f t="shared" si="3"/>
        <v>2.5819413367244942E-2</v>
      </c>
      <c r="AB59" s="2">
        <v>14057.637451789231</v>
      </c>
      <c r="AC59" s="2">
        <f t="shared" si="10"/>
        <v>2619.9777856104783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0.31462340860861848</v>
      </c>
      <c r="J60" s="2">
        <v>8.5307560539345434E-2</v>
      </c>
      <c r="K60" s="2">
        <v>0.27255367309744954</v>
      </c>
      <c r="L60" s="2">
        <v>0.22990423676659535</v>
      </c>
      <c r="M60" s="2">
        <v>9.7611120987992309E-2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5.2951244501587835E-3</v>
      </c>
      <c r="X60" s="2">
        <f t="shared" si="9"/>
        <v>5.785359620545482E-2</v>
      </c>
      <c r="Y60" s="2">
        <f t="shared" si="2"/>
        <v>1.0463736533450514E-2</v>
      </c>
      <c r="Z60" s="2">
        <v>0.13845500552318865</v>
      </c>
      <c r="AA60" s="2">
        <f t="shared" si="3"/>
        <v>2.5041774315759532E-2</v>
      </c>
      <c r="AB60" s="2">
        <v>14005.312996756238</v>
      </c>
      <c r="AC60" s="2">
        <f t="shared" si="10"/>
        <v>2533.0820360091984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0.30949265790985853</v>
      </c>
      <c r="J61" s="2">
        <v>8.3916399507232828E-2</v>
      </c>
      <c r="K61" s="2">
        <v>0.2724436506634822</v>
      </c>
      <c r="L61" s="2">
        <v>0.23519254572003104</v>
      </c>
      <c r="M61" s="2">
        <v>9.8954746199396509E-2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5.2883089534356831E-3</v>
      </c>
      <c r="X61" s="2">
        <f t="shared" si="9"/>
        <v>5.7779131289838713E-2</v>
      </c>
      <c r="Y61" s="2">
        <f t="shared" si="2"/>
        <v>1.014141627129455E-2</v>
      </c>
      <c r="Z61" s="2">
        <v>0.13833228624754165</v>
      </c>
      <c r="AA61" s="2">
        <f t="shared" si="3"/>
        <v>2.4280138300433598E-2</v>
      </c>
      <c r="AB61" s="2">
        <v>13950.306928068756</v>
      </c>
      <c r="AC61" s="2">
        <f t="shared" si="10"/>
        <v>2448.563460744695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0.30444557740858719</v>
      </c>
      <c r="J62" s="2">
        <v>8.2547924963926517E-2</v>
      </c>
      <c r="K62" s="2">
        <v>0.27224881562406877</v>
      </c>
      <c r="L62" s="2">
        <v>0.2404725612059174</v>
      </c>
      <c r="M62" s="2">
        <v>0.10028512079750121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5.2800154858863579E-3</v>
      </c>
      <c r="X62" s="2">
        <f t="shared" si="9"/>
        <v>5.7688518325543364E-2</v>
      </c>
      <c r="Y62" s="2">
        <f t="shared" si="2"/>
        <v>9.8262577472992049E-3</v>
      </c>
      <c r="Z62" s="2">
        <v>0.13816890792864323</v>
      </c>
      <c r="AA62" s="2">
        <f t="shared" si="3"/>
        <v>2.353472305022861E-2</v>
      </c>
      <c r="AB62" s="2">
        <v>13892.733603733794</v>
      </c>
      <c r="AC62" s="2">
        <f t="shared" si="10"/>
        <v>2366.3908376791783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0.29948080264522364</v>
      </c>
      <c r="J63" s="2">
        <v>8.1201766947385817E-2</v>
      </c>
      <c r="K63" s="2">
        <v>0.27197228147386471</v>
      </c>
      <c r="L63" s="2">
        <v>0.24574286110611823</v>
      </c>
      <c r="M63" s="2">
        <v>0.10160228782740864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5.2702999002008366E-3</v>
      </c>
      <c r="X63" s="2">
        <f t="shared" si="9"/>
        <v>4.5493848837680366E-2</v>
      </c>
      <c r="Y63" s="2">
        <f t="shared" si="2"/>
        <v>7.5200826337894827E-3</v>
      </c>
      <c r="Z63" s="2">
        <v>0.13796638597099783</v>
      </c>
      <c r="AA63" s="2">
        <f t="shared" si="3"/>
        <v>2.2805690212956239E-2</v>
      </c>
      <c r="AB63" s="2">
        <v>13832.704105719225</v>
      </c>
      <c r="AC63" s="2">
        <f t="shared" si="10"/>
        <v>2286.5306097735638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0.29459699141123946</v>
      </c>
      <c r="J64" s="2">
        <v>7.9877561528760688E-2</v>
      </c>
      <c r="K64" s="2">
        <v>0.27161707636040189</v>
      </c>
      <c r="L64" s="2">
        <v>0.25100207760998822</v>
      </c>
      <c r="M64" s="2">
        <v>0.10290629308961081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5.2592165038699845E-3</v>
      </c>
      <c r="X64" s="2">
        <f t="shared" si="9"/>
        <v>4.5398175656489161E-2</v>
      </c>
      <c r="Y64" s="2">
        <f t="shared" si="2"/>
        <v>7.2824833275414239E-3</v>
      </c>
      <c r="Z64" s="2">
        <v>0.13772619403647784</v>
      </c>
      <c r="AA64" s="2">
        <f t="shared" si="3"/>
        <v>2.2093150161487139E-2</v>
      </c>
      <c r="AB64" s="2">
        <v>13770.326321572615</v>
      </c>
      <c r="AC64" s="2">
        <f t="shared" si="10"/>
        <v>2208.9471746718345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0.28979282338629747</v>
      </c>
      <c r="J65" s="2">
        <v>7.857495071400486E-2</v>
      </c>
      <c r="K65" s="2">
        <v>0.27118614516667405</v>
      </c>
      <c r="L65" s="2">
        <v>0.2562488957070469</v>
      </c>
      <c r="M65" s="2">
        <v>0.1041971850259778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5.2468180970586809E-3</v>
      </c>
      <c r="X65" s="2">
        <f t="shared" si="9"/>
        <v>4.529115115010765E-2</v>
      </c>
      <c r="Y65" s="2">
        <f t="shared" si="2"/>
        <v>7.0505926319318051E-3</v>
      </c>
      <c r="Z65" s="2">
        <v>0.13744976506530557</v>
      </c>
      <c r="AA65" s="2">
        <f t="shared" si="3"/>
        <v>2.1397166471179386E-2</v>
      </c>
      <c r="AB65" s="2">
        <v>13705.705024145696</v>
      </c>
      <c r="AC65" s="2">
        <f t="shared" si="10"/>
        <v>2133.603152156637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0.28506699978130801</v>
      </c>
      <c r="J66" s="2">
        <v>7.7293582347093506E-2</v>
      </c>
      <c r="K66" s="2">
        <v>0.27068235154595877</v>
      </c>
      <c r="L66" s="2">
        <v>0.26148205171665539</v>
      </c>
      <c r="M66" s="2">
        <v>0.10547501460898541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5.2331560096084972E-3</v>
      </c>
      <c r="X66" s="2">
        <f t="shared" si="9"/>
        <v>4.5173218403767708E-2</v>
      </c>
      <c r="Y66" s="2">
        <f t="shared" si="2"/>
        <v>6.8243998152176253E-3</v>
      </c>
      <c r="Z66" s="2">
        <v>0.13713849227358735</v>
      </c>
      <c r="AA66" s="2">
        <f t="shared" si="3"/>
        <v>2.0717760088863512E-2</v>
      </c>
      <c r="AB66" s="2">
        <v>13638.94194946668</v>
      </c>
      <c r="AC66" s="2">
        <f t="shared" si="10"/>
        <v>2060.4596309201897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0.28041824298730617</v>
      </c>
      <c r="J67" s="2">
        <v>7.6033110014819161E-2</v>
      </c>
      <c r="K67" s="2">
        <v>0.27010847990993014</v>
      </c>
      <c r="L67" s="2">
        <v>0.26670033185384368</v>
      </c>
      <c r="M67" s="2">
        <v>0.10673983523410199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5.2182801371882803E-3</v>
      </c>
      <c r="X67" s="2">
        <f t="shared" si="9"/>
        <v>4.5044808122753494E-2</v>
      </c>
      <c r="Y67" s="2">
        <f t="shared" ref="Y67:Y130" si="14">X67*Q67</f>
        <v>6.6038824786214109E-3</v>
      </c>
      <c r="Z67" s="2">
        <v>0.13679373012791743</v>
      </c>
      <c r="AA67" s="2">
        <f t="shared" ref="AA67:AA130" si="15">Z67*Q67</f>
        <v>2.0054913212532929E-2</v>
      </c>
      <c r="AB67" s="2">
        <v>13570.135872801573</v>
      </c>
      <c r="AC67" s="2">
        <f t="shared" si="10"/>
        <v>1989.4763960075263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0.27584529623005477</v>
      </c>
      <c r="J68" s="2">
        <v>7.4793192953140186E-2</v>
      </c>
      <c r="K68" s="2">
        <v>0.26946723737109435</v>
      </c>
      <c r="L68" s="2">
        <v>0.2719025708304561</v>
      </c>
      <c r="M68" s="2">
        <v>0.10799170261525569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5.2022389766124277E-3</v>
      </c>
      <c r="X68" s="2">
        <f t="shared" ref="X68:X131" si="21">W68*V68</f>
        <v>3.5427067897188566E-2</v>
      </c>
      <c r="Y68" s="2">
        <f t="shared" si="14"/>
        <v>5.0403531941048832E-3</v>
      </c>
      <c r="Z68" s="2">
        <v>0.13641679529755921</v>
      </c>
      <c r="AA68" s="2">
        <f t="shared" si="15"/>
        <v>1.9408572899767711E-2</v>
      </c>
      <c r="AB68" s="2">
        <v>13499.38268294495</v>
      </c>
      <c r="AC68" s="2">
        <f t="shared" ref="AC68:AC131" si="22">AB68*S68</f>
        <v>1920.6121382070517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0.27134692323028037</v>
      </c>
      <c r="J69" s="2">
        <v>7.3573495955056439E-2</v>
      </c>
      <c r="K69" s="2">
        <v>0.26876125564055814</v>
      </c>
      <c r="L69" s="2">
        <v>0.27708765049080075</v>
      </c>
      <c r="M69" s="2">
        <v>0.10923067468330538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5.1850796603446492E-3</v>
      </c>
      <c r="X69" s="2">
        <f t="shared" si="21"/>
        <v>3.5310213545587103E-2</v>
      </c>
      <c r="Y69" s="2">
        <f t="shared" si="14"/>
        <v>4.8752542535239682E-3</v>
      </c>
      <c r="Z69" s="2">
        <v>0.13600896758469949</v>
      </c>
      <c r="AA69" s="2">
        <f t="shared" si="15"/>
        <v>1.8778654421861402E-2</v>
      </c>
      <c r="AB69" s="2">
        <v>13426.775454779523</v>
      </c>
      <c r="AC69" s="2">
        <f t="shared" si="22"/>
        <v>1853.8246465860248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0.26692190786944947</v>
      </c>
      <c r="J70" s="2">
        <v>7.237368927998733E-2</v>
      </c>
      <c r="K70" s="2">
        <v>0.26799309288211748</v>
      </c>
      <c r="L70" s="2">
        <v>0.2822544984810062</v>
      </c>
      <c r="M70" s="2">
        <v>0.11045681148744063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5.1668479902054476E-3</v>
      </c>
      <c r="X70" s="2">
        <f t="shared" si="21"/>
        <v>3.5186056501129055E-2</v>
      </c>
      <c r="Y70" s="2">
        <f t="shared" si="14"/>
        <v>4.7145330774079714E-3</v>
      </c>
      <c r="Z70" s="2">
        <v>0.13557149083326148</v>
      </c>
      <c r="AA70" s="2">
        <f t="shared" si="15"/>
        <v>1.8165044379622748E-2</v>
      </c>
      <c r="AB70" s="2">
        <v>13352.404520143231</v>
      </c>
      <c r="AC70" s="2">
        <f t="shared" si="22"/>
        <v>1789.0709852957525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0.26256905386099538</v>
      </c>
      <c r="J71" s="2">
        <v>7.119344856462767E-2</v>
      </c>
      <c r="K71" s="2">
        <v>0.26716523552363391</v>
      </c>
      <c r="L71" s="2">
        <v>0.28740208695130709</v>
      </c>
      <c r="M71" s="2">
        <v>0.11167017509943707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5.1475884703008901E-3</v>
      </c>
      <c r="X71" s="2">
        <f t="shared" si="21"/>
        <v>3.5054899835240877E-2</v>
      </c>
      <c r="Y71" s="2">
        <f t="shared" si="14"/>
        <v>4.5581434355487158E-3</v>
      </c>
      <c r="Z71" s="2">
        <v>0.13510557381675145</v>
      </c>
      <c r="AA71" s="2">
        <f t="shared" si="15"/>
        <v>1.7567603595882202E-2</v>
      </c>
      <c r="AB71" s="2">
        <v>13276.357537041549</v>
      </c>
      <c r="AC71" s="2">
        <f t="shared" si="22"/>
        <v>1726.3076557025863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0.25828718442690668</v>
      </c>
      <c r="J72" s="2">
        <v>7.0032454735257252E-2</v>
      </c>
      <c r="K72" s="2">
        <v>0.26628010002664365</v>
      </c>
      <c r="L72" s="2">
        <v>0.29252943129049747</v>
      </c>
      <c r="M72" s="2">
        <v>0.11287082952069605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5.1273443391903761E-3</v>
      </c>
      <c r="X72" s="2">
        <f t="shared" si="21"/>
        <v>3.4917038001019883E-2</v>
      </c>
      <c r="Y72" s="2">
        <f t="shared" si="14"/>
        <v>4.4060337349832385E-3</v>
      </c>
      <c r="Z72" s="2">
        <v>0.13461239110560352</v>
      </c>
      <c r="AA72" s="2">
        <f t="shared" si="15"/>
        <v>1.6986169798844989E-2</v>
      </c>
      <c r="AB72" s="2">
        <v>13198.719557242019</v>
      </c>
      <c r="AC72" s="2">
        <f t="shared" si="22"/>
        <v>1665.4907448361673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0.25407514197958958</v>
      </c>
      <c r="J73" s="2">
        <v>6.8890393921480442E-2</v>
      </c>
      <c r="K73" s="2">
        <v>0.26534003461512556</v>
      </c>
      <c r="L73" s="2">
        <v>0.29763558889180697</v>
      </c>
      <c r="M73" s="2">
        <v>0.11405884059199854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5.1061576013095022E-3</v>
      </c>
      <c r="X73" s="2">
        <f t="shared" si="21"/>
        <v>2.7706349266319538E-2</v>
      </c>
      <c r="Y73" s="2">
        <f t="shared" si="14"/>
        <v>3.3928205710831165E-3</v>
      </c>
      <c r="Z73" s="2">
        <v>0.13409308391447766</v>
      </c>
      <c r="AA73" s="2">
        <f t="shared" si="15"/>
        <v>1.6420560109594317E-2</v>
      </c>
      <c r="AB73" s="2">
        <v>13119.573092287135</v>
      </c>
      <c r="AC73" s="2">
        <f t="shared" si="22"/>
        <v>1606.5760610854115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0.24993178780891839</v>
      </c>
      <c r="J74" s="2">
        <v>6.7766957371372449E-2</v>
      </c>
      <c r="K74" s="2">
        <v>0.26434732096433283</v>
      </c>
      <c r="L74" s="2">
        <v>0.30271965794947231</v>
      </c>
      <c r="M74" s="2">
        <v>0.11523427590590513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5.0840690576653413E-3</v>
      </c>
      <c r="X74" s="2">
        <f t="shared" si="21"/>
        <v>2.7586495365838185E-2</v>
      </c>
      <c r="Y74" s="2">
        <f t="shared" si="14"/>
        <v>3.2783044561482495E-3</v>
      </c>
      <c r="Z74" s="2">
        <v>0.13354876092995524</v>
      </c>
      <c r="AA74" s="2">
        <f t="shared" si="15"/>
        <v>1.5870573346258295E-2</v>
      </c>
      <c r="AB74" s="2">
        <v>13038.99817796095</v>
      </c>
      <c r="AC74" s="2">
        <f t="shared" si="22"/>
        <v>1549.5192580153794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0.24585600177438938</v>
      </c>
      <c r="J75" s="2">
        <v>6.6661841368009428E-2</v>
      </c>
      <c r="K75" s="2">
        <v>0.26330417585057486</v>
      </c>
      <c r="L75" s="2">
        <v>0.30778077628529193</v>
      </c>
      <c r="M75" s="2">
        <v>0.11639720472173548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5.0611183358196254E-3</v>
      </c>
      <c r="X75" s="2">
        <f t="shared" si="21"/>
        <v>2.7461963229343127E-2</v>
      </c>
      <c r="Y75" s="2">
        <f t="shared" si="14"/>
        <v>3.1670542333668184E-3</v>
      </c>
      <c r="Z75" s="2">
        <v>0.13298049911906792</v>
      </c>
      <c r="AA75" s="2">
        <f t="shared" si="15"/>
        <v>1.5335992156608474E-2</v>
      </c>
      <c r="AB75" s="2">
        <v>12957.072437244045</v>
      </c>
      <c r="AC75" s="2">
        <f t="shared" si="22"/>
        <v>1494.2759471241131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0.24184668200229498</v>
      </c>
      <c r="J76" s="2">
        <v>6.5574747147359738E-2</v>
      </c>
      <c r="K76" s="2">
        <v>0.26221275276281558</v>
      </c>
      <c r="L76" s="2">
        <v>0.31281812020446859</v>
      </c>
      <c r="M76" s="2">
        <v>0.11754769788306225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5.0373439191766511E-3</v>
      </c>
      <c r="X76" s="2">
        <f t="shared" si="21"/>
        <v>2.7332961670334388E-2</v>
      </c>
      <c r="Y76" s="2">
        <f t="shared" si="14"/>
        <v>3.0590162002258996E-3</v>
      </c>
      <c r="Z76" s="2">
        <v>0.13238934451908552</v>
      </c>
      <c r="AA76" s="2">
        <f t="shared" si="15"/>
        <v>1.4816584990155441E-2</v>
      </c>
      <c r="AB76" s="2">
        <v>12873.871141790645</v>
      </c>
      <c r="AC76" s="2">
        <f t="shared" si="22"/>
        <v>1440.8018003076684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0.23790274458783633</v>
      </c>
      <c r="J77" s="2">
        <v>6.4505380817514113E-2</v>
      </c>
      <c r="K77" s="2">
        <v>0.26107514347693639</v>
      </c>
      <c r="L77" s="2">
        <v>0.31783090338005854</v>
      </c>
      <c r="M77" s="2">
        <v>0.11868582773765586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5.0127831755899521E-3</v>
      </c>
      <c r="X77" s="2">
        <f t="shared" si="21"/>
        <v>2.7199693449259682E-2</v>
      </c>
      <c r="Y77" s="2">
        <f t="shared" si="14"/>
        <v>2.9541344658361424E-3</v>
      </c>
      <c r="Z77" s="2">
        <v>0.13177631300897885</v>
      </c>
      <c r="AA77" s="2">
        <f t="shared" si="15"/>
        <v>1.4312107920143915E-2</v>
      </c>
      <c r="AB77" s="2">
        <v>12789.467271961039</v>
      </c>
      <c r="AC77" s="2">
        <f t="shared" si="22"/>
        <v>1389.0526427536554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0.23402312330209357</v>
      </c>
      <c r="J78" s="2">
        <v>6.345345327923313E-2</v>
      </c>
      <c r="K78" s="2">
        <v>0.25989337959349385</v>
      </c>
      <c r="L78" s="2">
        <v>0.32281837576536265</v>
      </c>
      <c r="M78" s="2">
        <v>0.11981166805981804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4.9874723853041147E-3</v>
      </c>
      <c r="X78" s="2">
        <f t="shared" si="21"/>
        <v>2.7062355425128557E-2</v>
      </c>
      <c r="Y78" s="2">
        <f t="shared" si="14"/>
        <v>2.8523512766261121E-3</v>
      </c>
      <c r="Z78" s="2">
        <v>0.13114239106296649</v>
      </c>
      <c r="AA78" s="2">
        <f t="shared" si="15"/>
        <v>1.3822306325225435E-2</v>
      </c>
      <c r="AB78" s="2">
        <v>12703.931575441702</v>
      </c>
      <c r="AC78" s="2">
        <f t="shared" si="22"/>
        <v>1338.9845369385389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0.23020676930377473</v>
      </c>
      <c r="J79" s="2">
        <v>6.2418680147790305E-2</v>
      </c>
      <c r="K79" s="2">
        <v>0.25866943403978343</v>
      </c>
      <c r="L79" s="2">
        <v>0.3277798225336091</v>
      </c>
      <c r="M79" s="2">
        <v>0.12092529397504369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4.9614467682464469E-3</v>
      </c>
      <c r="X79" s="2">
        <f t="shared" si="21"/>
        <v>2.6921138703598788E-2</v>
      </c>
      <c r="Y79" s="2">
        <f t="shared" si="14"/>
        <v>2.7536073161765549E-3</v>
      </c>
      <c r="Z79" s="2">
        <v>0.13048853648654316</v>
      </c>
      <c r="AA79" s="2">
        <f t="shared" si="15"/>
        <v>1.3346916439997535E-2</v>
      </c>
      <c r="AB79" s="2">
        <v>12617.332624484807</v>
      </c>
      <c r="AC79" s="2">
        <f t="shared" si="22"/>
        <v>1290.5538583614989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0.22645265085566557</v>
      </c>
      <c r="J80" s="2">
        <v>6.14007816760897E-2</v>
      </c>
      <c r="K80" s="2">
        <v>0.25740522253700338</v>
      </c>
      <c r="L80" s="2">
        <v>0.33271456304429087</v>
      </c>
      <c r="M80" s="2">
        <v>0.12202678188695172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4.9347405106817677E-3</v>
      </c>
      <c r="X80" s="2">
        <f t="shared" si="21"/>
        <v>2.6776228781607049E-2</v>
      </c>
      <c r="Y80" s="2">
        <f t="shared" si="14"/>
        <v>2.6578419809097217E-3</v>
      </c>
      <c r="Z80" s="2">
        <v>0.12981567913537995</v>
      </c>
      <c r="AA80" s="2">
        <f t="shared" si="15"/>
        <v>1.2885666783043193E-2</v>
      </c>
      <c r="AB80" s="2">
        <v>12529.736871798068</v>
      </c>
      <c r="AC80" s="2">
        <f t="shared" si="22"/>
        <v>1243.7173636077157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0.22275975304570295</v>
      </c>
      <c r="J81" s="2">
        <v>6.0399482679037345E-2</v>
      </c>
      <c r="K81" s="2">
        <v>0.25610260503329652</v>
      </c>
      <c r="L81" s="2">
        <v>0.33762194983553734</v>
      </c>
      <c r="M81" s="2">
        <v>0.12311620940642713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4.9073867912464708E-3</v>
      </c>
      <c r="X81" s="2">
        <f t="shared" si="21"/>
        <v>2.6627805688631444E-2</v>
      </c>
      <c r="Y81" s="2">
        <f t="shared" si="14"/>
        <v>2.5649936332463544E-3</v>
      </c>
      <c r="Z81" s="2">
        <v>0.12912472161747893</v>
      </c>
      <c r="AA81" s="2">
        <f t="shared" si="15"/>
        <v>1.2438279470581633E-2</v>
      </c>
      <c r="AB81" s="2">
        <v>12441.208705115348</v>
      </c>
      <c r="AC81" s="2">
        <f t="shared" si="22"/>
        <v>1198.432251296412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0.21912707751259727</v>
      </c>
      <c r="J82" s="2">
        <v>5.9414512459145953E-2</v>
      </c>
      <c r="K82" s="2">
        <v>0.25476338710342888</v>
      </c>
      <c r="L82" s="2">
        <v>0.34250136764191114</v>
      </c>
      <c r="M82" s="2">
        <v>0.12419365528291797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4.8794178063737981E-3</v>
      </c>
      <c r="X82" s="2">
        <f t="shared" si="21"/>
        <v>2.6476044124650742E-2</v>
      </c>
      <c r="Y82" s="2">
        <f t="shared" si="14"/>
        <v>2.4749998337422739E-3</v>
      </c>
      <c r="Z82" s="2">
        <v>0.12841653997895461</v>
      </c>
      <c r="AA82" s="2">
        <f t="shared" si="15"/>
        <v>1.2004471423348007E-2</v>
      </c>
      <c r="AB82" s="2">
        <v>12351.810500477583</v>
      </c>
      <c r="AC82" s="2">
        <f t="shared" si="22"/>
        <v>1154.6562164335933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0.21555364217592923</v>
      </c>
      <c r="J83" s="2">
        <v>5.844560473335287E-2</v>
      </c>
      <c r="K83" s="2">
        <v>0.25338932131585051</v>
      </c>
      <c r="L83" s="2">
        <v>0.34735223243703667</v>
      </c>
      <c r="M83" s="2">
        <v>0.12525919933783192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4.8508647951255313E-3</v>
      </c>
      <c r="X83" s="2">
        <f t="shared" si="21"/>
        <v>2.6321113594882772E-2</v>
      </c>
      <c r="Y83" s="2">
        <f t="shared" si="14"/>
        <v>2.3877975536258961E-3</v>
      </c>
      <c r="Z83" s="2">
        <v>0.12769198437380824</v>
      </c>
      <c r="AA83" s="2">
        <f t="shared" si="15"/>
        <v>1.1583955473855528E-2</v>
      </c>
      <c r="AB83" s="2">
        <v>12261.602674253112</v>
      </c>
      <c r="AC83" s="2">
        <f t="shared" si="22"/>
        <v>1112.3474986562294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0.2120384809706479</v>
      </c>
      <c r="J84" s="2">
        <v>5.7492497561031419E-2</v>
      </c>
      <c r="K84" s="2">
        <v>0.25198210856786446</v>
      </c>
      <c r="L84" s="2">
        <v>0.35217399050047854</v>
      </c>
      <c r="M84" s="2">
        <v>0.12631292239997891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4.8217580634418722E-3</v>
      </c>
      <c r="X84" s="2">
        <f t="shared" si="21"/>
        <v>2.6163178541365878E-2</v>
      </c>
      <c r="Y84" s="2">
        <f t="shared" si="14"/>
        <v>2.3033233690689511E-3</v>
      </c>
      <c r="Z84" s="2">
        <v>0.12695187971805208</v>
      </c>
      <c r="AA84" s="2">
        <f t="shared" si="15"/>
        <v>1.1176441380755653E-2</v>
      </c>
      <c r="AB84" s="2">
        <v>12170.643733925785</v>
      </c>
      <c r="AC84" s="2">
        <f t="shared" si="22"/>
        <v>1071.4649248233263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0.20858064358589856</v>
      </c>
      <c r="J85" s="2">
        <v>5.6554933273176219E-2</v>
      </c>
      <c r="K85" s="2">
        <v>0.25054339938961684</v>
      </c>
      <c r="L85" s="2">
        <v>0.35696611750830265</v>
      </c>
      <c r="M85" s="2">
        <v>0.12735490624300691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4.7921270078241096E-3</v>
      </c>
      <c r="X85" s="2">
        <f t="shared" si="21"/>
        <v>2.6002398471462646E-2</v>
      </c>
      <c r="Y85" s="2">
        <f t="shared" si="14"/>
        <v>2.2215136384421599E-3</v>
      </c>
      <c r="Z85" s="2">
        <v>0.1261970263285333</v>
      </c>
      <c r="AA85" s="2">
        <f t="shared" si="15"/>
        <v>1.078163675659999E-2</v>
      </c>
      <c r="AB85" s="2">
        <v>12078.990327678581</v>
      </c>
      <c r="AC85" s="2">
        <f t="shared" si="22"/>
        <v>1031.9679463799671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0.20517919520810984</v>
      </c>
      <c r="J86" s="2">
        <v>5.5632658402743326E-2</v>
      </c>
      <c r="K86" s="2">
        <v>0.24907479521760414</v>
      </c>
      <c r="L86" s="2">
        <v>0.36172811764676394</v>
      </c>
      <c r="M86" s="2">
        <v>0.12838523352477998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4.7620001384612864E-3</v>
      </c>
      <c r="X86" s="2">
        <f t="shared" si="21"/>
        <v>2.5838928083346716E-2</v>
      </c>
      <c r="Y86" s="2">
        <f t="shared" si="14"/>
        <v>2.1423046637285676E-3</v>
      </c>
      <c r="Z86" s="2">
        <v>0.12542820054680004</v>
      </c>
      <c r="AA86" s="2">
        <f t="shared" si="15"/>
        <v>1.039924791491925E-2</v>
      </c>
      <c r="AB86" s="2">
        <v>11986.697292799941</v>
      </c>
      <c r="AC86" s="2">
        <f t="shared" si="22"/>
        <v>993.81667189275629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0.20183321626827017</v>
      </c>
      <c r="J87" s="2">
        <v>5.472542361612634E-2</v>
      </c>
      <c r="K87" s="2">
        <v>0.24757784963837851</v>
      </c>
      <c r="L87" s="2">
        <v>0.36645952274857801</v>
      </c>
      <c r="M87" s="2">
        <v>0.1294039877286482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4.731405101814079E-3</v>
      </c>
      <c r="X87" s="2">
        <f t="shared" si="21"/>
        <v>2.5672917388544429E-2</v>
      </c>
      <c r="Y87" s="2">
        <f t="shared" si="14"/>
        <v>2.0656328371955182E-3</v>
      </c>
      <c r="Z87" s="2">
        <v>0.12464615534834332</v>
      </c>
      <c r="AA87" s="2">
        <f t="shared" si="15"/>
        <v>1.0028980642168834E-2</v>
      </c>
      <c r="AB87" s="2">
        <v>11893.817702939345</v>
      </c>
      <c r="AC87" s="2">
        <f t="shared" si="22"/>
        <v>956.97189512912689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0.19854180219332576</v>
      </c>
      <c r="J88" s="2">
        <v>5.3832983645750017E-2</v>
      </c>
      <c r="K88" s="2">
        <v>0.24605406960311832</v>
      </c>
      <c r="L88" s="2">
        <v>0.37115989145124656</v>
      </c>
      <c r="M88" s="2">
        <v>0.1304112531065606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4.7003687026685448E-3</v>
      </c>
      <c r="X88" s="2">
        <f t="shared" si="21"/>
        <v>2.5504511831599897E-2</v>
      </c>
      <c r="Y88" s="2">
        <f t="shared" si="14"/>
        <v>1.9914347743574426E-3</v>
      </c>
      <c r="Z88" s="2">
        <v>0.1238516209375434</v>
      </c>
      <c r="AA88" s="2">
        <f t="shared" si="15"/>
        <v>9.6705408997466921E-3</v>
      </c>
      <c r="AB88" s="2">
        <v>11800.402914238135</v>
      </c>
      <c r="AC88" s="2">
        <f t="shared" si="22"/>
        <v>921.39511902857657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0.19530406316163262</v>
      </c>
      <c r="J89" s="2">
        <v>5.2955097223763049E-2</v>
      </c>
      <c r="K89" s="2">
        <v>0.24450491661371548</v>
      </c>
      <c r="L89" s="2">
        <v>0.37582880837691651</v>
      </c>
      <c r="M89" s="2">
        <v>0.13140711462397361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4.6689169256699525E-3</v>
      </c>
      <c r="X89" s="2">
        <f t="shared" si="21"/>
        <v>2.5333852406919016E-2</v>
      </c>
      <c r="Y89" s="2">
        <f t="shared" si="14"/>
        <v>1.9196474341960552E-3</v>
      </c>
      <c r="Z89" s="2">
        <v>0.12304530532863976</v>
      </c>
      <c r="AA89" s="2">
        <f t="shared" si="15"/>
        <v>9.3236354609646001E-3</v>
      </c>
      <c r="AB89" s="2">
        <v>11706.502610361013</v>
      </c>
      <c r="AC89" s="2">
        <f t="shared" si="22"/>
        <v>887.04857589094649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0.19211912386239655</v>
      </c>
      <c r="J90" s="2">
        <v>5.2091527016812217E-2</v>
      </c>
      <c r="K90" s="2">
        <v>0.24293180788101743</v>
      </c>
      <c r="L90" s="2">
        <v>0.38046588333326703</v>
      </c>
      <c r="M90" s="2">
        <v>0.13239165790650809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4.6370749563505176E-3</v>
      </c>
      <c r="X90" s="2">
        <f t="shared" si="21"/>
        <v>2.5161075772867331E-2</v>
      </c>
      <c r="Y90" s="2">
        <f t="shared" si="14"/>
        <v>1.8502082275455084E-3</v>
      </c>
      <c r="Z90" s="2">
        <v>0.1222278949130388</v>
      </c>
      <c r="AA90" s="2">
        <f t="shared" si="15"/>
        <v>8.9879724875491958E-3</v>
      </c>
      <c r="AB90" s="2">
        <v>11612.164846453044</v>
      </c>
      <c r="AC90" s="2">
        <f t="shared" si="22"/>
        <v>853.89524408533464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0.18898612325903605</v>
      </c>
      <c r="J91" s="2">
        <v>5.1242039561880171E-2</v>
      </c>
      <c r="K91" s="2">
        <v>0.24133611745584801</v>
      </c>
      <c r="L91" s="2">
        <v>0.38507075053492756</v>
      </c>
      <c r="M91" s="2">
        <v>0.13336496918830953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4.6048672016605341E-3</v>
      </c>
      <c r="X91" s="2">
        <f t="shared" si="21"/>
        <v>2.498631436317332E-2</v>
      </c>
      <c r="Y91" s="2">
        <f t="shared" si="14"/>
        <v>1.7830551144910126E-3</v>
      </c>
      <c r="Z91" s="2">
        <v>0.12140005501326528</v>
      </c>
      <c r="AA91" s="2">
        <f t="shared" si="15"/>
        <v>8.6632620499617237E-3</v>
      </c>
      <c r="AB91" s="2">
        <v>11517.436092046519</v>
      </c>
      <c r="AC91" s="2">
        <f t="shared" si="22"/>
        <v>821.89886156298155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0.18590421435640436</v>
      </c>
      <c r="J92" s="2">
        <v>5.040640520316958E-2</v>
      </c>
      <c r="K92" s="2">
        <v>0.23971917733341733</v>
      </c>
      <c r="L92" s="2">
        <v>0.3896430678449429</v>
      </c>
      <c r="M92" s="2">
        <v>0.13432713526206719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4.5723173100153391E-3</v>
      </c>
      <c r="X92" s="2">
        <f t="shared" si="21"/>
        <v>2.480969649570457E-2</v>
      </c>
      <c r="Y92" s="2">
        <f t="shared" si="14"/>
        <v>1.7181266915770248E-3</v>
      </c>
      <c r="Z92" s="2">
        <v>0.12056243042385742</v>
      </c>
      <c r="AA92" s="2">
        <f t="shared" si="15"/>
        <v>8.3492165955553234E-3</v>
      </c>
      <c r="AB92" s="2">
        <v>11422.36127294142</v>
      </c>
      <c r="AC92" s="2">
        <f t="shared" si="22"/>
        <v>791.02393643848734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0.18287256397180734</v>
      </c>
      <c r="J93" s="2">
        <v>4.958439803001656E-2</v>
      </c>
      <c r="K93" s="2">
        <v>0.23808227853171798</v>
      </c>
      <c r="L93" s="2">
        <v>0.39418251603581106</v>
      </c>
      <c r="M93" s="2">
        <v>0.13527824343064843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4.5394481908681561E-3</v>
      </c>
      <c r="X93" s="2">
        <f t="shared" si="21"/>
        <v>2.4631346478671299E-2</v>
      </c>
      <c r="Y93" s="2">
        <f t="shared" si="14"/>
        <v>1.6553622695695349E-3</v>
      </c>
      <c r="Z93" s="2">
        <v>0.11971564593949918</v>
      </c>
      <c r="AA93" s="2">
        <f t="shared" si="15"/>
        <v>8.045551368334387E-3</v>
      </c>
      <c r="AB93" s="2">
        <v>11326.983812082814</v>
      </c>
      <c r="AC93" s="2">
        <f t="shared" si="22"/>
        <v>761.23575488587107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0.17989035250975574</v>
      </c>
      <c r="J94" s="2">
        <v>4.8775795815816501E-2</v>
      </c>
      <c r="K94" s="2">
        <v>0.23642667214449156</v>
      </c>
      <c r="L94" s="2">
        <v>0.3986887980696312</v>
      </c>
      <c r="M94" s="2">
        <v>0.1362183814603064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4.5062820338201415E-3</v>
      </c>
      <c r="X94" s="2">
        <f t="shared" si="21"/>
        <v>2.4451384714318739E-2</v>
      </c>
      <c r="Y94" s="2">
        <f t="shared" si="14"/>
        <v>1.5947019424699795E-3</v>
      </c>
      <c r="Z94" s="2">
        <v>0.11886030687067624</v>
      </c>
      <c r="AA94" s="2">
        <f t="shared" si="15"/>
        <v>7.7519847838411621E-3</v>
      </c>
      <c r="AB94" s="2">
        <v>11231.345669457853</v>
      </c>
      <c r="AC94" s="2">
        <f t="shared" si="22"/>
        <v>732.50038657924131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0.1769567737403904</v>
      </c>
      <c r="J95" s="2">
        <v>4.7980379957945976E-2</v>
      </c>
      <c r="K95" s="2">
        <v>0.23475357036933711</v>
      </c>
      <c r="L95" s="2">
        <v>0.40316163839690866</v>
      </c>
      <c r="M95" s="2">
        <v>0.13714763753541928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4.4728403272774608E-3</v>
      </c>
      <c r="X95" s="2">
        <f t="shared" si="21"/>
        <v>2.426992780016167E-2</v>
      </c>
      <c r="Y95" s="2">
        <f t="shared" si="14"/>
        <v>1.5360866484330374E-3</v>
      </c>
      <c r="Z95" s="2">
        <v>0.11799699954713665</v>
      </c>
      <c r="AA95" s="2">
        <f t="shared" si="15"/>
        <v>7.468238762470005E-3</v>
      </c>
      <c r="AB95" s="2">
        <v>11135.487381034698</v>
      </c>
      <c r="AC95" s="2">
        <f t="shared" si="22"/>
        <v>704.78468789215049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0.17407103458152115</v>
      </c>
      <c r="J96" s="2">
        <v>4.7197935418664308E-2</v>
      </c>
      <c r="K96" s="2">
        <v>0.23306414751152024</v>
      </c>
      <c r="L96" s="2">
        <v>0.40760078227357471</v>
      </c>
      <c r="M96" s="2">
        <v>0.13806610021472099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4.4391438766660518E-3</v>
      </c>
      <c r="X96" s="2">
        <f t="shared" si="21"/>
        <v>2.4087088627818939E-2</v>
      </c>
      <c r="Y96" s="2">
        <f t="shared" si="14"/>
        <v>1.4794582231988339E-3</v>
      </c>
      <c r="Z96" s="2">
        <v>0.11712629180943052</v>
      </c>
      <c r="AA96" s="2">
        <f t="shared" si="15"/>
        <v>7.1940390242977593E-3</v>
      </c>
      <c r="AB96" s="2">
        <v>11039.448096765118</v>
      </c>
      <c r="AC96" s="2">
        <f t="shared" si="22"/>
        <v>678.05630305495129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0.1712323548842199</v>
      </c>
      <c r="J97" s="2">
        <v>4.6428250666978907E-2</v>
      </c>
      <c r="K97" s="2">
        <v>0.2313595409640298</v>
      </c>
      <c r="L97" s="2">
        <v>0.41200599509578884</v>
      </c>
      <c r="M97" s="2">
        <v>0.13897385838898399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4.4052128222141218E-3</v>
      </c>
      <c r="X97" s="2">
        <f t="shared" si="21"/>
        <v>2.3902976479502448E-2</v>
      </c>
      <c r="Y97" s="2">
        <f t="shared" si="14"/>
        <v>1.4247594466103481E-3</v>
      </c>
      <c r="Z97" s="2">
        <v>0.11624873348879736</v>
      </c>
      <c r="AA97" s="2">
        <f t="shared" si="15"/>
        <v>6.9291153483200165E-3</v>
      </c>
      <c r="AB97" s="2">
        <v>10943.265617672019</v>
      </c>
      <c r="AC97" s="2">
        <f t="shared" si="22"/>
        <v>652.2836634556644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0.16843996722191021</v>
      </c>
      <c r="J98" s="2">
        <v>4.5671117621458659E-2</v>
      </c>
      <c r="K98" s="2">
        <v>0.22964085216441699</v>
      </c>
      <c r="L98" s="2">
        <v>0.41637706175209999</v>
      </c>
      <c r="M98" s="2">
        <v>0.13987100124011559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4.3710666563111511E-3</v>
      </c>
      <c r="X98" s="2">
        <f t="shared" si="21"/>
        <v>2.3717697122208271E-2</v>
      </c>
      <c r="Y98" s="2">
        <f t="shared" si="14"/>
        <v>1.3719340827492478E-3</v>
      </c>
      <c r="Z98" s="2">
        <v>0.11536485687566357</v>
      </c>
      <c r="AA98" s="2">
        <f t="shared" si="15"/>
        <v>6.6732017987956973E-3</v>
      </c>
      <c r="AB98" s="2">
        <v>10846.9764320428</v>
      </c>
      <c r="AC98" s="2">
        <f t="shared" si="22"/>
        <v>627.43598525689413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0.16569311668289649</v>
      </c>
      <c r="J99" s="2">
        <v>4.4926331593979879E-2</v>
      </c>
      <c r="K99" s="2">
        <v>0.22790914752893993</v>
      </c>
      <c r="L99" s="2">
        <v>0.4207137859925546</v>
      </c>
      <c r="M99" s="2">
        <v>0.14075761820163055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4.3367242404546147E-3</v>
      </c>
      <c r="X99" s="2">
        <f t="shared" si="21"/>
        <v>2.3531352899670687E-2</v>
      </c>
      <c r="Y99" s="2">
        <f t="shared" si="14"/>
        <v>1.3209269141893189E-3</v>
      </c>
      <c r="Z99" s="2">
        <v>0.11447517717700748</v>
      </c>
      <c r="AA99" s="2">
        <f t="shared" si="15"/>
        <v>6.4260369212267524E-3</v>
      </c>
      <c r="AB99" s="2">
        <v>10750.615750748806</v>
      </c>
      <c r="AC99" s="2">
        <f t="shared" si="22"/>
        <v>603.48326548918669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0.16299106066627625</v>
      </c>
      <c r="J100" s="2">
        <v>4.4193691234389612E-2</v>
      </c>
      <c r="K100" s="2">
        <v>0.22616545936452573</v>
      </c>
      <c r="L100" s="2">
        <v>0.42501598981434685</v>
      </c>
      <c r="M100" s="2">
        <v>0.14163379892046302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4.3022038217922498E-3</v>
      </c>
      <c r="X100" s="2">
        <f t="shared" si="21"/>
        <v>2.3344042822121616E-2</v>
      </c>
      <c r="Y100" s="2">
        <f t="shared" si="14"/>
        <v>1.2716837708326983E-3</v>
      </c>
      <c r="Z100" s="2">
        <v>0.11358019296284257</v>
      </c>
      <c r="AA100" s="2">
        <f t="shared" si="15"/>
        <v>6.1873639103342728E-3</v>
      </c>
      <c r="AB100" s="2">
        <v>10654.217541710879</v>
      </c>
      <c r="AC100" s="2">
        <f t="shared" si="22"/>
        <v>580.39627676982616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0.1603330686811808</v>
      </c>
      <c r="J101" s="2">
        <v>4.3472998476071396E-2</v>
      </c>
      <c r="K101" s="2">
        <v>0.22441078675905041</v>
      </c>
      <c r="L101" s="2">
        <v>0.4292835128636166</v>
      </c>
      <c r="M101" s="2">
        <v>0.14249963322008224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4.2675230492697502E-3</v>
      </c>
      <c r="X101" s="2">
        <f t="shared" si="21"/>
        <v>2.3155862653909079E-2</v>
      </c>
      <c r="Y101" s="2">
        <f t="shared" si="14"/>
        <v>1.2241515537640552E-3</v>
      </c>
      <c r="Z101" s="2">
        <v>0.11268038660206546</v>
      </c>
      <c r="AA101" s="2">
        <f t="shared" si="15"/>
        <v>5.9569307522372422E-3</v>
      </c>
      <c r="AB101" s="2">
        <v>10557.814563530448</v>
      </c>
      <c r="AC101" s="2">
        <f t="shared" si="22"/>
        <v>558.14656078540565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0.15771842214928966</v>
      </c>
      <c r="J102" s="2">
        <v>4.2764058482398649E-2</v>
      </c>
      <c r="K102" s="2">
        <v>0.22264609645042635</v>
      </c>
      <c r="L102" s="2">
        <v>0.43351621185300943</v>
      </c>
      <c r="M102" s="2">
        <v>0.14335521106487734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4.2326989893928246E-3</v>
      </c>
      <c r="X102" s="2">
        <f t="shared" si="21"/>
        <v>2.2966904999023166E-2</v>
      </c>
      <c r="Y102" s="2">
        <f t="shared" si="14"/>
        <v>1.1782782545285905E-3</v>
      </c>
      <c r="Z102" s="2">
        <v>0.11177622468790854</v>
      </c>
      <c r="AA102" s="2">
        <f t="shared" si="15"/>
        <v>5.7344903428940934E-3</v>
      </c>
      <c r="AB102" s="2">
        <v>10461.438398305194</v>
      </c>
      <c r="AC102" s="2">
        <f t="shared" si="22"/>
        <v>536.70642066650646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0.15514641421056563</v>
      </c>
      <c r="J103" s="2">
        <v>4.2066679594061324E-2</v>
      </c>
      <c r="K103" s="2">
        <v>0.22087232367497636</v>
      </c>
      <c r="L103" s="2">
        <v>0.43771395999462137</v>
      </c>
      <c r="M103" s="2">
        <v>0.14420062252577676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4.1977481416119455E-3</v>
      </c>
      <c r="X103" s="2">
        <f t="shared" si="21"/>
        <v>2.2777259384574707E-2</v>
      </c>
      <c r="Y103" s="2">
        <f t="shared" si="14"/>
        <v>1.1340129702123915E-3</v>
      </c>
      <c r="Z103" s="2">
        <v>0.11086815845323285</v>
      </c>
      <c r="AA103" s="2">
        <f t="shared" si="15"/>
        <v>5.5198005847302764E-3</v>
      </c>
      <c r="AB103" s="2">
        <v>10365.119483647964</v>
      </c>
      <c r="AC103" s="2">
        <f t="shared" si="22"/>
        <v>516.04891237345987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0.15261634953215775</v>
      </c>
      <c r="J104" s="2">
        <v>4.1380673277251534E-2</v>
      </c>
      <c r="K104" s="2">
        <v>0.21909037299556264</v>
      </c>
      <c r="L104" s="2">
        <v>0.44187664644796004</v>
      </c>
      <c r="M104" s="2">
        <v>0.14503595774706951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4.1626864533386709E-3</v>
      </c>
      <c r="X104" s="2">
        <f t="shared" si="21"/>
        <v>2.258701234227483E-2</v>
      </c>
      <c r="Y104" s="2">
        <f t="shared" si="14"/>
        <v>1.0913059146783774E-3</v>
      </c>
      <c r="Z104" s="2">
        <v>0.10995662417589097</v>
      </c>
      <c r="AA104" s="2">
        <f t="shared" si="15"/>
        <v>5.312624463246385E-3</v>
      </c>
      <c r="AB104" s="2">
        <v>10268.887143927115</v>
      </c>
      <c r="AC104" s="2">
        <f t="shared" si="22"/>
        <v>496.14783520341228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0.15012754412042062</v>
      </c>
      <c r="J105" s="2">
        <v>4.0705854072694107E-2</v>
      </c>
      <c r="K105" s="2">
        <v>0.21730111910992905</v>
      </c>
      <c r="L105" s="2">
        <v>0.44600417578256202</v>
      </c>
      <c r="M105" s="2">
        <v>0.14586130691439564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4.1275293346019759E-3</v>
      </c>
      <c r="X105" s="2">
        <f t="shared" si="21"/>
        <v>2.2396247487961179E-2</v>
      </c>
      <c r="Y105" s="2">
        <f t="shared" si="14"/>
        <v>1.0501084262869566E-3</v>
      </c>
      <c r="Z105" s="2">
        <v>0.10904204357438514</v>
      </c>
      <c r="AA105" s="2">
        <f t="shared" si="15"/>
        <v>5.1127301052804747E-3</v>
      </c>
      <c r="AB105" s="2">
        <v>10172.769620746132</v>
      </c>
      <c r="AC105" s="2">
        <f t="shared" si="22"/>
        <v>476.97772152070252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0.14767932513599932</v>
      </c>
      <c r="J106" s="2">
        <v>4.0042039545508369E-2</v>
      </c>
      <c r="K106" s="2">
        <v>0.21550540763970477</v>
      </c>
      <c r="L106" s="2">
        <v>0.45009646745491461</v>
      </c>
      <c r="M106" s="2">
        <v>0.14667676022387438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4.0922916723525882E-3</v>
      </c>
      <c r="X106" s="2">
        <f t="shared" si="21"/>
        <v>2.2205045599214199E-2</v>
      </c>
      <c r="Y106" s="2">
        <f t="shared" si="14"/>
        <v>1.0103729724079873E-3</v>
      </c>
      <c r="Z106" s="2">
        <v>0.10812482419404056</v>
      </c>
      <c r="AA106" s="2">
        <f t="shared" si="15"/>
        <v>4.9198908204849566E-3</v>
      </c>
      <c r="AB106" s="2">
        <v>10076.794102679931</v>
      </c>
      <c r="AC106" s="2">
        <f t="shared" si="22"/>
        <v>458.51382580490173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0.14527103071192965</v>
      </c>
      <c r="J107" s="2">
        <v>3.9389050235887554E-2</v>
      </c>
      <c r="K107" s="2">
        <v>0.21370405590050764</v>
      </c>
      <c r="L107" s="2">
        <v>0.45415345529933754</v>
      </c>
      <c r="M107" s="2">
        <v>0.14748240785233904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4.0569878444229324E-3</v>
      </c>
      <c r="X107" s="2">
        <f t="shared" si="21"/>
        <v>2.2013484691104694E-2</v>
      </c>
      <c r="Y107" s="2">
        <f t="shared" si="14"/>
        <v>9.7205315100944048E-4</v>
      </c>
      <c r="Z107" s="2">
        <v>0.1072053597839093</v>
      </c>
      <c r="AA107" s="2">
        <f t="shared" si="15"/>
        <v>4.733885127471851E-3</v>
      </c>
      <c r="AB107" s="2">
        <v>9980.9867542849042</v>
      </c>
      <c r="AC107" s="2">
        <f t="shared" si="22"/>
        <v>440.73211310368214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0.14290200977470499</v>
      </c>
      <c r="J108" s="2">
        <v>3.8746709610582492E-2</v>
      </c>
      <c r="K108" s="2">
        <v>0.21189785365357616</v>
      </c>
      <c r="L108" s="2">
        <v>0.45817508703248921</v>
      </c>
      <c r="M108" s="2">
        <v>0.14827833992864861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4.021631733151676E-3</v>
      </c>
      <c r="X108" s="2">
        <f t="shared" si="21"/>
        <v>2.1821640090121549E-2</v>
      </c>
      <c r="Y108" s="2">
        <f t="shared" si="14"/>
        <v>9.3510368958877883E-4</v>
      </c>
      <c r="Z108" s="2">
        <v>0.10628403066461518</v>
      </c>
      <c r="AA108" s="2">
        <f t="shared" si="15"/>
        <v>4.5544967659804795E-3</v>
      </c>
      <c r="AB108" s="2">
        <v>9885.3727443993484</v>
      </c>
      <c r="AC108" s="2">
        <f t="shared" si="22"/>
        <v>423.6092469709821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0.14057162186826083</v>
      </c>
      <c r="J109" s="2">
        <v>3.8114844015176508E-2</v>
      </c>
      <c r="K109" s="2">
        <v>0.21008756383934932</v>
      </c>
      <c r="L109" s="2">
        <v>0.46216132377116814</v>
      </c>
      <c r="M109" s="2">
        <v>0.14906464650604667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3.9862367386789277E-3</v>
      </c>
      <c r="X109" s="2">
        <f t="shared" si="21"/>
        <v>2.1629584506312322E-2</v>
      </c>
      <c r="Y109" s="2">
        <f t="shared" si="14"/>
        <v>8.9948044169377512E-4</v>
      </c>
      <c r="Z109" s="2">
        <v>0.10536120408734564</v>
      </c>
      <c r="AA109" s="2">
        <f t="shared" si="15"/>
        <v>4.3815146963278985E-3</v>
      </c>
      <c r="AB109" s="2">
        <v>9789.9762737506135</v>
      </c>
      <c r="AC109" s="2">
        <f t="shared" si="22"/>
        <v>407.12257696466116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0.13827923698082994</v>
      </c>
      <c r="J110" s="2">
        <v>3.7493282627138594E-2</v>
      </c>
      <c r="K110" s="2">
        <v>0.20827392329340455</v>
      </c>
      <c r="L110" s="2">
        <v>0.46611213956308939</v>
      </c>
      <c r="M110" s="2">
        <v>0.14984141753553898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3.9508157919212472E-3</v>
      </c>
      <c r="X110" s="2">
        <f t="shared" si="21"/>
        <v>2.1437388103686533E-2</v>
      </c>
      <c r="Y110" s="2">
        <f t="shared" si="14"/>
        <v>8.6514038126291862E-4</v>
      </c>
      <c r="Z110" s="2">
        <v>0.10443723458419198</v>
      </c>
      <c r="AA110" s="2">
        <f t="shared" si="15"/>
        <v>4.2147330873146321E-3</v>
      </c>
      <c r="AB110" s="2">
        <v>9694.8206018848614</v>
      </c>
      <c r="AC110" s="2">
        <f t="shared" si="22"/>
        <v>391.2501257719876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0.13602423537462094</v>
      </c>
      <c r="J111" s="2">
        <v>3.6881857409642158E-2</v>
      </c>
      <c r="K111" s="2">
        <v>0.20645764344515491</v>
      </c>
      <c r="L111" s="2">
        <v>0.47002752093032163</v>
      </c>
      <c r="M111" s="2">
        <v>0.15060874284026182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3.9153813672322402E-3</v>
      </c>
      <c r="X111" s="2">
        <f t="shared" si="21"/>
        <v>2.1245118568912882E-2</v>
      </c>
      <c r="Y111" s="2">
        <f t="shared" si="14"/>
        <v>8.3204159499844662E-4</v>
      </c>
      <c r="Z111" s="2">
        <v>0.1035124643100349</v>
      </c>
      <c r="AA111" s="2">
        <f t="shared" si="15"/>
        <v>4.0539512936758511E-3</v>
      </c>
      <c r="AB111" s="2">
        <v>9599.9280734350614</v>
      </c>
      <c r="AC111" s="2">
        <f t="shared" si="22"/>
        <v>375.97057602583186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0.13380600741827459</v>
      </c>
      <c r="J112" s="2">
        <v>3.628040306613689E-2</v>
      </c>
      <c r="K112" s="2">
        <v>0.20463941099969787</v>
      </c>
      <c r="L112" s="2">
        <v>0.47390746642507853</v>
      </c>
      <c r="M112" s="2">
        <v>0.15136671209081359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3.8799454947568979E-3</v>
      </c>
      <c r="X112" s="2">
        <f t="shared" si="21"/>
        <v>2.1052841178354705E-2</v>
      </c>
      <c r="Y112" s="2">
        <f t="shared" si="14"/>
        <v>8.0014327297036497E-4</v>
      </c>
      <c r="Z112" s="2">
        <v>0.1025872233761683</v>
      </c>
      <c r="AA112" s="2">
        <f t="shared" si="15"/>
        <v>3.8989738240909578E-3</v>
      </c>
      <c r="AB112" s="2">
        <v>9505.3201437424341</v>
      </c>
      <c r="AC112" s="2">
        <f t="shared" si="22"/>
        <v>361.26325686933222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0.13162395342205205</v>
      </c>
      <c r="J113" s="2">
        <v>3.5688756995661465E-2</v>
      </c>
      <c r="K113" s="2">
        <v>0.2028198886031993</v>
      </c>
      <c r="L113" s="2">
        <v>0.4777519861975652</v>
      </c>
      <c r="M113" s="2">
        <v>0.15211541478152346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3.8445197724866764E-3</v>
      </c>
      <c r="X113" s="2">
        <f t="shared" si="21"/>
        <v>2.0860618863481645E-2</v>
      </c>
      <c r="Y113" s="2">
        <f t="shared" si="14"/>
        <v>7.6940569763525872E-4</v>
      </c>
      <c r="Z113" s="2">
        <v>0.101661830175849</v>
      </c>
      <c r="AA113" s="2">
        <f t="shared" si="15"/>
        <v>3.7496103006922723E-3</v>
      </c>
      <c r="AB113" s="2">
        <v>9411.0174038462592</v>
      </c>
      <c r="AC113" s="2">
        <f t="shared" si="22"/>
        <v>347.10813032204476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0.12947748347571114</v>
      </c>
      <c r="J114" s="2">
        <v>3.5106759248884949E-2</v>
      </c>
      <c r="K114" s="2">
        <v>0.20099971549218826</v>
      </c>
      <c r="L114" s="2">
        <v>0.48156110157558651</v>
      </c>
      <c r="M114" s="2">
        <v>0.15285494020763063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3.8091153780213105E-3</v>
      </c>
      <c r="X114" s="2">
        <f t="shared" si="21"/>
        <v>2.0668512274690024E-2</v>
      </c>
      <c r="Y114" s="2">
        <f t="shared" si="14"/>
        <v>7.3979023144010324E-4</v>
      </c>
      <c r="Z114" s="2">
        <v>0.10073659170195769</v>
      </c>
      <c r="AA114" s="2">
        <f t="shared" si="15"/>
        <v>3.6056754109456642E-3</v>
      </c>
      <c r="AB114" s="2">
        <v>9317.0396048566163</v>
      </c>
      <c r="AC114" s="2">
        <f t="shared" si="22"/>
        <v>333.48577749613844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0.12736601728902613</v>
      </c>
      <c r="J115" s="2">
        <v>3.4534252484865108E-2</v>
      </c>
      <c r="K115" s="2">
        <v>0.19917950812712945</v>
      </c>
      <c r="L115" s="2">
        <v>0.48533484465563148</v>
      </c>
      <c r="M115" s="2">
        <v>0.15358537744334932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3.7737430800449667E-3</v>
      </c>
      <c r="X115" s="2">
        <f t="shared" si="21"/>
        <v>2.0476579843573213E-2</v>
      </c>
      <c r="Y115" s="2">
        <f t="shared" si="14"/>
        <v>7.1125930316912978E-4</v>
      </c>
      <c r="Z115" s="2">
        <v>9.9811803856950418E-2</v>
      </c>
      <c r="AA115" s="2">
        <f t="shared" si="15"/>
        <v>3.4669888527126282E-3</v>
      </c>
      <c r="AB115" s="2">
        <v>9223.4056817243181</v>
      </c>
      <c r="AC115" s="2">
        <f t="shared" si="22"/>
        <v>320.37738470706711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0.12528898403490851</v>
      </c>
      <c r="J116" s="2">
        <v>3.3971081928511851E-2</v>
      </c>
      <c r="K116" s="2">
        <v>0.19735986081063217</v>
      </c>
      <c r="L116" s="2">
        <v>0.48907325790515443</v>
      </c>
      <c r="M116" s="2">
        <v>0.15430681532079454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3.7384132495229538E-3</v>
      </c>
      <c r="X116" s="2">
        <f t="shared" si="21"/>
        <v>2.028487784367573E-2</v>
      </c>
      <c r="Y116" s="2">
        <f t="shared" si="14"/>
        <v>6.8377639317976043E-4</v>
      </c>
      <c r="Z116" s="2">
        <v>9.8887751755277295E-2</v>
      </c>
      <c r="AA116" s="2">
        <f t="shared" si="15"/>
        <v>3.3333752732437674E-3</v>
      </c>
      <c r="AB116" s="2">
        <v>9130.1337764219479</v>
      </c>
      <c r="AC116" s="2">
        <f t="shared" si="22"/>
        <v>307.76472951928037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0.12324582219508595</v>
      </c>
      <c r="J117" s="2">
        <v>3.3417095328744373E-2</v>
      </c>
      <c r="K117" s="2">
        <v>0.19554134629064701</v>
      </c>
      <c r="L117" s="2">
        <v>0.49277639377577959</v>
      </c>
      <c r="M117" s="2">
        <v>0.15501934240974458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3.7031358706251516E-3</v>
      </c>
      <c r="X117" s="2">
        <f t="shared" si="21"/>
        <v>2.0093460449764476E-2</v>
      </c>
      <c r="Y117" s="2">
        <f t="shared" si="14"/>
        <v>6.5730601766268834E-4</v>
      </c>
      <c r="Z117" s="2">
        <v>9.7964710018440745E-2</v>
      </c>
      <c r="AA117" s="2">
        <f t="shared" si="15"/>
        <v>3.2046642027981861E-3</v>
      </c>
      <c r="AB117" s="2">
        <v>9037.2412605496393</v>
      </c>
      <c r="AC117" s="2">
        <f t="shared" si="22"/>
        <v>295.63016676395551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0.12123597940829797</v>
      </c>
      <c r="J118" s="2">
        <v>3.2872142917330614E-2</v>
      </c>
      <c r="K118" s="2">
        <v>0.19372451634899374</v>
      </c>
      <c r="L118" s="2">
        <v>0.49644431432716241</v>
      </c>
      <c r="M118" s="2">
        <v>0.15572304699821679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3.6679205513828195E-3</v>
      </c>
      <c r="X118" s="2">
        <f t="shared" si="21"/>
        <v>1.9902379795653298E-2</v>
      </c>
      <c r="Y118" s="2">
        <f t="shared" si="14"/>
        <v>6.3181371205101597E-4</v>
      </c>
      <c r="Z118" s="2">
        <v>9.7042943062861806E-2</v>
      </c>
      <c r="AA118" s="2">
        <f t="shared" si="15"/>
        <v>3.0806899835311629E-3</v>
      </c>
      <c r="AB118" s="2">
        <v>8944.7447573789323</v>
      </c>
      <c r="AC118" s="2">
        <f t="shared" si="22"/>
        <v>283.95661456238122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0.11925891232096705</v>
      </c>
      <c r="J119" s="2">
        <v>3.2336077368397997E-2</v>
      </c>
      <c r="K119" s="2">
        <v>0.1919099023755558</v>
      </c>
      <c r="L119" s="2">
        <v>0.50007709086124708</v>
      </c>
      <c r="M119" s="2">
        <v>0.15641801707383365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3.6327765340846696E-3</v>
      </c>
      <c r="X119" s="2">
        <f t="shared" si="21"/>
        <v>1.9711686030612751E-2</v>
      </c>
      <c r="Y119" s="2">
        <f t="shared" si="14"/>
        <v>6.0726601369362455E-4</v>
      </c>
      <c r="Z119" s="2">
        <v>9.6122705380719264E-2</v>
      </c>
      <c r="AA119" s="2">
        <f t="shared" si="15"/>
        <v>2.9612916942438521E-3</v>
      </c>
      <c r="AB119" s="2">
        <v>8852.6601633477076</v>
      </c>
      <c r="AC119" s="2">
        <f t="shared" si="22"/>
        <v>272.72754038551409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0.117314086440305</v>
      </c>
      <c r="J120" s="2">
        <v>3.1808753758604397E-2</v>
      </c>
      <c r="K120" s="2">
        <v>0.19009801592847012</v>
      </c>
      <c r="L120" s="2">
        <v>0.50367480356666516</v>
      </c>
      <c r="M120" s="2">
        <v>0.15710434030595688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3.597712705418088E-3</v>
      </c>
      <c r="X120" s="2">
        <f t="shared" si="21"/>
        <v>1.9521427374397056E-2</v>
      </c>
      <c r="Y120" s="2">
        <f t="shared" si="14"/>
        <v>5.8363044389901999E-4</v>
      </c>
      <c r="Z120" s="2">
        <v>9.5204241813922938E-2</v>
      </c>
      <c r="AA120" s="2">
        <f t="shared" si="15"/>
        <v>2.8463130715432974E-3</v>
      </c>
      <c r="AB120" s="2">
        <v>8761.0026690189425</v>
      </c>
      <c r="AC120" s="2">
        <f t="shared" si="22"/>
        <v>261.92694717734247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0.11540097598981486</v>
      </c>
      <c r="J121" s="2">
        <v>3.1290029527958674E-2</v>
      </c>
      <c r="K121" s="2">
        <v>0.18828934928063307</v>
      </c>
      <c r="L121" s="2">
        <v>0.50723754117302733</v>
      </c>
      <c r="M121" s="2">
        <v>0.15778210402856771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3.5627376063621652E-3</v>
      </c>
      <c r="X121" s="2">
        <f t="shared" si="21"/>
        <v>1.9331650170924329E-2</v>
      </c>
      <c r="Y121" s="2">
        <f t="shared" si="14"/>
        <v>5.6087548944763809E-4</v>
      </c>
      <c r="Z121" s="2">
        <v>9.4287787821378741E-2</v>
      </c>
      <c r="AA121" s="2">
        <f t="shared" si="15"/>
        <v>2.7356024279184574E-3</v>
      </c>
      <c r="AB121" s="2">
        <v>8669.7867795157545</v>
      </c>
      <c r="AC121" s="2">
        <f t="shared" si="22"/>
        <v>251.5393595669984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0.11351906376714911</v>
      </c>
      <c r="J122" s="2">
        <v>3.0779764441280076E-2</v>
      </c>
      <c r="K122" s="2">
        <v>0.18648437595283676</v>
      </c>
      <c r="L122" s="2">
        <v>0.51076540061486364</v>
      </c>
      <c r="M122" s="2">
        <v>0.15845139522387208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3.5278594418363118E-3</v>
      </c>
      <c r="X122" s="2">
        <f t="shared" si="21"/>
        <v>1.914239894063061E-2</v>
      </c>
      <c r="Y122" s="2">
        <f t="shared" si="14"/>
        <v>5.3897058366232718E-4</v>
      </c>
      <c r="Z122" s="2">
        <v>9.3373569739699513E-2</v>
      </c>
      <c r="AA122" s="2">
        <f t="shared" si="15"/>
        <v>2.6290125671982771E-3</v>
      </c>
      <c r="AB122" s="2">
        <v>8579.0263344448904</v>
      </c>
      <c r="AC122" s="2">
        <f t="shared" si="22"/>
        <v>241.5498101920717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0.11166784100428595</v>
      </c>
      <c r="J123" s="2">
        <v>3.0277820550286209E-2</v>
      </c>
      <c r="K123" s="2">
        <v>0.18468355123384286</v>
      </c>
      <c r="L123" s="2">
        <v>0.51425848670497665</v>
      </c>
      <c r="M123" s="2">
        <v>0.15911230050661004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3.4930860901130067E-3</v>
      </c>
      <c r="X123" s="2">
        <f t="shared" si="21"/>
        <v>1.8953716431544056E-2</v>
      </c>
      <c r="Y123" s="2">
        <f t="shared" si="14"/>
        <v>5.1788608712019838E-4</v>
      </c>
      <c r="Z123" s="2">
        <v>9.2461805037512626E-2</v>
      </c>
      <c r="AA123" s="2">
        <f t="shared" si="15"/>
        <v>2.526400697820673E-3</v>
      </c>
      <c r="AB123" s="2">
        <v>8488.7345273205865</v>
      </c>
      <c r="AC123" s="2">
        <f t="shared" si="22"/>
        <v>231.94382615325699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0.10984680722998574</v>
      </c>
      <c r="J124" s="2">
        <v>2.9784062156299203E-2</v>
      </c>
      <c r="K124" s="2">
        <v>0.18288731268769387</v>
      </c>
      <c r="L124" s="2">
        <v>0.51771691181697377</v>
      </c>
      <c r="M124" s="2">
        <v>0.15976490610904917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3.458425111997121E-3</v>
      </c>
      <c r="X124" s="2">
        <f t="shared" si="21"/>
        <v>1.8765643669092558E-2</v>
      </c>
      <c r="Y124" s="2">
        <f t="shared" si="14"/>
        <v>4.9759326808125582E-4</v>
      </c>
      <c r="Z124" s="2">
        <v>9.1552702563511626E-2</v>
      </c>
      <c r="AA124" s="2">
        <f t="shared" si="15"/>
        <v>2.4276283443067132E-3</v>
      </c>
      <c r="AB124" s="2">
        <v>8398.9239245004028</v>
      </c>
      <c r="AC124" s="2">
        <f t="shared" si="22"/>
        <v>222.70741561832591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0.10805547013449043</v>
      </c>
      <c r="J125" s="2">
        <v>2.9298355773560093E-2</v>
      </c>
      <c r="K125" s="2">
        <v>0.18109608064855598</v>
      </c>
      <c r="L125" s="2">
        <v>0.52114079557675308</v>
      </c>
      <c r="M125" s="2">
        <v>0.16040929786664221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3.4238837597793115E-3</v>
      </c>
      <c r="X125" s="2">
        <f t="shared" si="21"/>
        <v>1.857822000468546E-2</v>
      </c>
      <c r="Y125" s="2">
        <f t="shared" si="14"/>
        <v>4.780642827036837E-4</v>
      </c>
      <c r="Z125" s="2">
        <v>9.0646462788396082E-2</v>
      </c>
      <c r="AA125" s="2">
        <f t="shared" si="15"/>
        <v>2.3325612573019162E-3</v>
      </c>
      <c r="AB125" s="2">
        <v>8309.6064836444621</v>
      </c>
      <c r="AC125" s="2">
        <f t="shared" si="22"/>
        <v>213.82705459142431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0.10629334543642949</v>
      </c>
      <c r="J126" s="2">
        <v>2.8820570093141422E-2</v>
      </c>
      <c r="K126" s="2">
        <v>0.17931025870338027</v>
      </c>
      <c r="L126" s="2">
        <v>0.52453026456272078</v>
      </c>
      <c r="M126" s="2">
        <v>0.16104556120432989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3.389468985967703E-3</v>
      </c>
      <c r="X126" s="2">
        <f t="shared" si="21"/>
        <v>1.8391483163092227E-2</v>
      </c>
      <c r="Y126" s="2">
        <f t="shared" si="14"/>
        <v>4.5927215510922661E-4</v>
      </c>
      <c r="Z126" s="2">
        <v>8.9743278040840632E-2</v>
      </c>
      <c r="AA126" s="2">
        <f t="shared" si="15"/>
        <v>2.241069322516429E-3</v>
      </c>
      <c r="AB126" s="2">
        <v>8220.7935717091714</v>
      </c>
      <c r="AC126" s="2">
        <f t="shared" si="22"/>
        <v>205.28967386185212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0.10455995675189614</v>
      </c>
      <c r="J127" s="2">
        <v>2.8350575947448369E-2</v>
      </c>
      <c r="K127" s="2">
        <v>0.17753023416266328</v>
      </c>
      <c r="L127" s="2">
        <v>0.52788545201452408</v>
      </c>
      <c r="M127" s="2">
        <v>0.16167378112346995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3.3551874518032987E-3</v>
      </c>
      <c r="X127" s="2">
        <f t="shared" si="21"/>
        <v>1.8205469288647642E-2</v>
      </c>
      <c r="Y127" s="2">
        <f t="shared" si="14"/>
        <v>4.4119075735680422E-4</v>
      </c>
      <c r="Z127" s="2">
        <v>8.8843332737630953E-2</v>
      </c>
      <c r="AA127" s="2">
        <f t="shared" si="15"/>
        <v>2.1530264688677859E-3</v>
      </c>
      <c r="AB127" s="2">
        <v>8132.4959824863263</v>
      </c>
      <c r="AC127" s="2">
        <f t="shared" si="22"/>
        <v>197.08264614478588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0.10285483546565882</v>
      </c>
      <c r="J128" s="2">
        <v>2.7888246275298754E-2</v>
      </c>
      <c r="K128" s="2">
        <v>0.17575637851958162</v>
      </c>
      <c r="L128" s="2">
        <v>0.53120649755008831</v>
      </c>
      <c r="M128" s="2">
        <v>0.16229404218937429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3.3210455355642265E-3</v>
      </c>
      <c r="X128" s="2">
        <f t="shared" si="21"/>
        <v>1.8020212990311184E-2</v>
      </c>
      <c r="Y128" s="2">
        <f t="shared" si="14"/>
        <v>4.2379478937729233E-4</v>
      </c>
      <c r="Z128" s="2">
        <v>8.7946803608101726E-2</v>
      </c>
      <c r="AA128" s="2">
        <f t="shared" si="15"/>
        <v>2.0683105761036811E-3</v>
      </c>
      <c r="AB128" s="2">
        <v>8044.7239536982461</v>
      </c>
      <c r="AC128" s="2">
        <f t="shared" si="22"/>
        <v>189.19377342482412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0.1011775206044727</v>
      </c>
      <c r="J129" s="2">
        <v>2.7433456087572534E-2</v>
      </c>
      <c r="K129" s="2">
        <v>0.1739890478977687</v>
      </c>
      <c r="L129" s="2">
        <v>0.53449354689075135</v>
      </c>
      <c r="M129" s="2">
        <v>0.16290642851943646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3.2870493406630397E-3</v>
      </c>
      <c r="X129" s="2">
        <f t="shared" si="21"/>
        <v>1.7835747385603527E-2</v>
      </c>
      <c r="Y129" s="2">
        <f t="shared" si="14"/>
        <v>4.0705975891753817E-4</v>
      </c>
      <c r="Z129" s="2">
        <v>8.7053859913007958E-2</v>
      </c>
      <c r="AA129" s="2">
        <f t="shared" si="15"/>
        <v>1.9868033821578523E-3</v>
      </c>
      <c r="AB129" s="2">
        <v>7957.4871836592974</v>
      </c>
      <c r="AC129" s="2">
        <f t="shared" si="22"/>
        <v>181.61127451178834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9.9527558712457345E-2</v>
      </c>
      <c r="J130" s="2">
        <v>2.6986082433421432E-2</v>
      </c>
      <c r="K130" s="2">
        <v>0.17222858348799663</v>
      </c>
      <c r="L130" s="2">
        <v>0.53774675159429441</v>
      </c>
      <c r="M130" s="2">
        <v>0.16351102377183188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3.2532047035430667E-3</v>
      </c>
      <c r="X130" s="2">
        <f t="shared" si="21"/>
        <v>1.7652104143452651E-2</v>
      </c>
      <c r="Y130" s="2">
        <f t="shared" si="14"/>
        <v>3.9096196153744922E-4</v>
      </c>
      <c r="Z130" s="2">
        <v>8.6164663657958898E-2</v>
      </c>
      <c r="AA130" s="2">
        <f t="shared" si="15"/>
        <v>1.9083903904694032E-3</v>
      </c>
      <c r="AB130" s="2">
        <v>7870.794847514002</v>
      </c>
      <c r="AC130" s="2">
        <f t="shared" si="22"/>
        <v>174.32377281686735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9.7904503728506537E-2</v>
      </c>
      <c r="J131" s="2">
        <v>2.6546004367029655E-2</v>
      </c>
      <c r="K131" s="2">
        <v>0.17047531197401977</v>
      </c>
      <c r="L131" s="2">
        <v>0.54096626879567156</v>
      </c>
      <c r="M131" s="2">
        <v>0.16410791113477416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3.2195172013771423E-3</v>
      </c>
      <c r="X131" s="2">
        <f t="shared" si="21"/>
        <v>1.7469313525967669E-2</v>
      </c>
      <c r="Y131" s="2">
        <f t="shared" ref="Y131:Y194" si="26">X131*Q131</f>
        <v>3.754784606995363E-4</v>
      </c>
      <c r="Z131" s="2">
        <v>8.5279369801540453E-2</v>
      </c>
      <c r="AA131" s="2">
        <f t="shared" ref="AA131:AA194" si="27">Z131*Q131</f>
        <v>1.8329607774748109E-3</v>
      </c>
      <c r="AB131" s="2">
        <v>7784.6556130616636</v>
      </c>
      <c r="AC131" s="2">
        <f t="shared" si="22"/>
        <v>167.32028435596399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9.6307916865697313E-2</v>
      </c>
      <c r="J132" s="2">
        <v>2.6113102914916628E-2</v>
      </c>
      <c r="K132" s="2">
        <v>0.16872954594783071</v>
      </c>
      <c r="L132" s="2">
        <v>0.54415226095524605</v>
      </c>
      <c r="M132" s="2">
        <v>0.16469717331631095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3.1859921595744911E-3</v>
      </c>
      <c r="X132" s="2">
        <f t="shared" ref="X132:X195" si="33">W132*V132</f>
        <v>1.7287404429171677E-2</v>
      </c>
      <c r="Y132" s="2">
        <f t="shared" si="26"/>
        <v>3.6058706798675614E-4</v>
      </c>
      <c r="Z132" s="2">
        <v>8.4398126458249012E-2</v>
      </c>
      <c r="AA132" s="2">
        <f t="shared" si="27"/>
        <v>1.7604073004621472E-3</v>
      </c>
      <c r="AB132" s="2">
        <v>7699.0776561772054</v>
      </c>
      <c r="AC132" s="2">
        <f t="shared" ref="AC132:AC195" si="34">AB132*S132</f>
        <v>160.59020598596047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9.4737366492665551E-2</v>
      </c>
      <c r="J133" s="2">
        <v>2.568726104377294E-2</v>
      </c>
      <c r="K133" s="2">
        <v>0.16699158431457473</v>
      </c>
      <c r="L133" s="2">
        <v>0.54730489561434537</v>
      </c>
      <c r="M133" s="2">
        <v>0.16527889253464303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3.1526346590993182E-3</v>
      </c>
      <c r="X133" s="2">
        <f t="shared" si="33"/>
        <v>1.7106404422712898E-2</v>
      </c>
      <c r="Y133" s="2">
        <f t="shared" si="26"/>
        <v>3.4626632348067109E-4</v>
      </c>
      <c r="Z133" s="2">
        <v>8.3521075096357686E-2</v>
      </c>
      <c r="AA133" s="2">
        <f t="shared" si="27"/>
        <v>1.6906262059588506E-3</v>
      </c>
      <c r="AB133" s="2">
        <v>7614.0686758377351</v>
      </c>
      <c r="AC133" s="2">
        <f t="shared" si="34"/>
        <v>154.12330387858054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9.3192428016916018E-2</v>
      </c>
      <c r="J134" s="2">
        <v>2.5268363628820845E-2</v>
      </c>
      <c r="K134" s="2">
        <v>0.16526171268736203</v>
      </c>
      <c r="L134" s="2">
        <v>0.55042434515795136</v>
      </c>
      <c r="M134" s="2">
        <v>0.16585315050895136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3.1194495436059899E-3</v>
      </c>
      <c r="X134" s="2">
        <f t="shared" si="33"/>
        <v>1.6926339788580665E-2</v>
      </c>
      <c r="Y134" s="2">
        <f t="shared" si="26"/>
        <v>3.3249547632879908E-4</v>
      </c>
      <c r="Z134" s="2">
        <v>8.2648350730832237E-2</v>
      </c>
      <c r="AA134" s="2">
        <f t="shared" si="27"/>
        <v>1.6235171388073635E-3</v>
      </c>
      <c r="AB134" s="2">
        <v>7529.6359087641176</v>
      </c>
      <c r="AC134" s="2">
        <f t="shared" si="34"/>
        <v>147.90970223556459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9.1672683770035374E-2</v>
      </c>
      <c r="J135" s="2">
        <v>2.4856297422690684E-2</v>
      </c>
      <c r="K135" s="2">
        <v>0.1635402037722129</v>
      </c>
      <c r="L135" s="2">
        <v>0.55351078658434627</v>
      </c>
      <c r="M135" s="2">
        <v>0.16642002845071641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3.0864414263949147E-3</v>
      </c>
      <c r="X135" s="2">
        <f t="shared" si="33"/>
        <v>1.6747235558848484E-2</v>
      </c>
      <c r="Y135" s="2">
        <f t="shared" si="26"/>
        <v>3.1925446552687111E-4</v>
      </c>
      <c r="Z135" s="2">
        <v>8.1780082111412147E-2</v>
      </c>
      <c r="AA135" s="2">
        <f t="shared" si="27"/>
        <v>1.5589830520672341E-3</v>
      </c>
      <c r="AB135" s="2">
        <v>7445.7861436866169</v>
      </c>
      <c r="AC135" s="2">
        <f t="shared" si="34"/>
        <v>141.93987224799625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9.0177722894777018E-2</v>
      </c>
      <c r="J136" s="2">
        <v>2.4450951024804886E-2</v>
      </c>
      <c r="K136" s="2">
        <v>0.1618273177433649</v>
      </c>
      <c r="L136" s="2">
        <v>0.55656440128153961</v>
      </c>
      <c r="M136" s="2">
        <v>0.16697960705551523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3.0536146971933409E-3</v>
      </c>
      <c r="X136" s="2">
        <f t="shared" si="33"/>
        <v>1.6569115552467081E-2</v>
      </c>
      <c r="Y136" s="2">
        <f t="shared" si="26"/>
        <v>3.0652390093889196E-4</v>
      </c>
      <c r="Z136" s="2">
        <v>8.0916391905969262E-2</v>
      </c>
      <c r="AA136" s="2">
        <f t="shared" si="27"/>
        <v>1.4969301178676874E-3</v>
      </c>
      <c r="AB136" s="2">
        <v>7362.525735243491</v>
      </c>
      <c r="AC136" s="2">
        <f t="shared" si="34"/>
        <v>136.20462130181662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8.8707141233987388E-2</v>
      </c>
      <c r="J137" s="2">
        <v>2.405221485126123E-2</v>
      </c>
      <c r="K137" s="2">
        <v>0.16012330260916663</v>
      </c>
      <c r="L137" s="2">
        <v>0.5595853748103049</v>
      </c>
      <c r="M137" s="2">
        <v>0.16753196649528149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3.0209735287652917E-3</v>
      </c>
      <c r="X137" s="2">
        <f t="shared" si="33"/>
        <v>1.6392002411130362E-2</v>
      </c>
      <c r="Y137" s="2">
        <f t="shared" si="26"/>
        <v>2.9428504457526983E-4</v>
      </c>
      <c r="Z137" s="2">
        <v>8.0057396879254325E-2</v>
      </c>
      <c r="AA137" s="2">
        <f t="shared" si="27"/>
        <v>1.4372676393211191E-3</v>
      </c>
      <c r="AB137" s="2">
        <v>7279.8606175212153</v>
      </c>
      <c r="AC137" s="2">
        <f t="shared" si="34"/>
        <v>130.69508243082606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8.7260541221343538E-2</v>
      </c>
      <c r="J138" s="2">
        <v>2.3659981105207242E-2</v>
      </c>
      <c r="K138" s="2">
        <v>0.15842839456877722</v>
      </c>
      <c r="L138" s="2">
        <v>0.56257389669365909</v>
      </c>
      <c r="M138" s="2">
        <v>0.16807718641101455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2.9885218833541893E-3</v>
      </c>
      <c r="X138" s="2">
        <f t="shared" si="33"/>
        <v>1.6215917634233509E-2</v>
      </c>
      <c r="Y138" s="2">
        <f t="shared" si="26"/>
        <v>2.8251979214678557E-4</v>
      </c>
      <c r="Z138" s="2">
        <v>7.9203208067138625E-2</v>
      </c>
      <c r="AA138" s="2">
        <f t="shared" si="27"/>
        <v>1.3799079635954442E-3</v>
      </c>
      <c r="AB138" s="2">
        <v>7197.7963172447862</v>
      </c>
      <c r="AC138" s="2">
        <f t="shared" si="34"/>
        <v>125.40270401780538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8.5837531773872586E-2</v>
      </c>
      <c r="J139" s="2">
        <v>2.3274143747697717E-2</v>
      </c>
      <c r="K139" s="2">
        <v>0.15674281835988596</v>
      </c>
      <c r="L139" s="2">
        <v>0.5655301602126217</v>
      </c>
      <c r="M139" s="2">
        <v>0.16861534590592372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2.9562635189626096E-3</v>
      </c>
      <c r="X139" s="2">
        <f t="shared" si="33"/>
        <v>1.6040881612947346E-2</v>
      </c>
      <c r="Y139" s="2">
        <f t="shared" si="26"/>
        <v>2.7121065491001888E-4</v>
      </c>
      <c r="Z139" s="2">
        <v>7.8353930946456388E-2</v>
      </c>
      <c r="AA139" s="2">
        <f t="shared" si="27"/>
        <v>1.3247663962316525E-3</v>
      </c>
      <c r="AB139" s="2">
        <v>7116.3379666264173</v>
      </c>
      <c r="AC139" s="2">
        <f t="shared" si="34"/>
        <v>120.31923974377867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8.4437728186223832E-2</v>
      </c>
      <c r="J140" s="2">
        <v>2.2894598469027479E-2</v>
      </c>
      <c r="K140" s="2">
        <v>0.15506678759766176</v>
      </c>
      <c r="L140" s="2">
        <v>0.56845436220809431</v>
      </c>
      <c r="M140" s="2">
        <v>0.16914652353899429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2.9242019954726084E-3</v>
      </c>
      <c r="X140" s="2">
        <f t="shared" si="33"/>
        <v>1.5866913663427639E-2</v>
      </c>
      <c r="Y140" s="2">
        <f t="shared" si="26"/>
        <v>2.6034074181767295E-4</v>
      </c>
      <c r="Z140" s="2">
        <v>7.7509665600550531E-2</v>
      </c>
      <c r="AA140" s="2">
        <f t="shared" si="27"/>
        <v>1.2717611167821755E-3</v>
      </c>
      <c r="AB140" s="2">
        <v>7035.4903158807147</v>
      </c>
      <c r="AC140" s="2">
        <f t="shared" si="34"/>
        <v>115.43673878488629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8.3060752026665116E-2</v>
      </c>
      <c r="J141" s="2">
        <v>2.252124266053163E-2</v>
      </c>
      <c r="K141" s="2">
        <v>0.15340050510513753</v>
      </c>
      <c r="L141" s="2">
        <v>0.57134670288870526</v>
      </c>
      <c r="M141" s="2">
        <v>0.16967079731896215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2.8923406806109497E-3</v>
      </c>
      <c r="X141" s="2">
        <f t="shared" si="33"/>
        <v>1.5694032059182815E-2</v>
      </c>
      <c r="Y141" s="2">
        <f t="shared" si="26"/>
        <v>2.4989374198541392E-4</v>
      </c>
      <c r="Z141" s="2">
        <v>7.6670506880622505E-2</v>
      </c>
      <c r="AA141" s="2">
        <f t="shared" si="27"/>
        <v>1.2208130958357944E-3</v>
      </c>
      <c r="AB141" s="2">
        <v>6955.2577454142493</v>
      </c>
      <c r="AC141" s="2">
        <f t="shared" si="34"/>
        <v>110.74753625583593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8.1706231034775187E-2</v>
      </c>
      <c r="J142" s="2">
        <v>2.215397538684569E-2</v>
      </c>
      <c r="K142" s="2">
        <v>0.15174416323522955</v>
      </c>
      <c r="L142" s="2">
        <v>0.57420738564446672</v>
      </c>
      <c r="M142" s="2">
        <v>0.17018824469868457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2.8606827557614567E-3</v>
      </c>
      <c r="X142" s="2">
        <f t="shared" si="33"/>
        <v>1.5522254062612161E-2</v>
      </c>
      <c r="Y142" s="2">
        <f t="shared" si="26"/>
        <v>2.3985390748489438E-4</v>
      </c>
      <c r="Z142" s="2">
        <v>7.5836544562984415E-2</v>
      </c>
      <c r="AA142" s="2">
        <f t="shared" si="27"/>
        <v>1.1718460134856911E-3</v>
      </c>
      <c r="AB142" s="2">
        <v>6875.6442776972572</v>
      </c>
      <c r="AC142" s="2">
        <f t="shared" si="34"/>
        <v>106.24424389844796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8.0373799020804479E-2</v>
      </c>
      <c r="J143" s="2">
        <v>2.1792697358618086E-2</v>
      </c>
      <c r="K143" s="2">
        <v>0.15009794418458797</v>
      </c>
      <c r="L143" s="2">
        <v>0.57703661686609686</v>
      </c>
      <c r="M143" s="2">
        <v>0.17069894256989437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2.8292312216301463E-3</v>
      </c>
      <c r="X143" s="2">
        <f t="shared" si="33"/>
        <v>1.5351595955745234E-2</v>
      </c>
      <c r="Y143" s="2">
        <f t="shared" si="26"/>
        <v>2.3020603647131249E-4</v>
      </c>
      <c r="Z143" s="2">
        <v>7.5007863502309674E-2</v>
      </c>
      <c r="AA143" s="2">
        <f t="shared" si="27"/>
        <v>1.1247861792887904E-3</v>
      </c>
      <c r="AB143" s="2">
        <v>6796.6535888250519</v>
      </c>
      <c r="AC143" s="2">
        <f t="shared" si="34"/>
        <v>101.91974101340155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7.9063095766677041E-2</v>
      </c>
      <c r="J144" s="2">
        <v>2.143731090566765E-2</v>
      </c>
      <c r="K144" s="2">
        <v>0.14846202029946978</v>
      </c>
      <c r="L144" s="2">
        <v>0.57983460576986157</v>
      </c>
      <c r="M144" s="2">
        <v>0.17120296725832568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2.7979889037647032E-3</v>
      </c>
      <c r="X144" s="2">
        <f t="shared" si="33"/>
        <v>1.5182073070190868E-2</v>
      </c>
      <c r="Y144" s="2">
        <f t="shared" si="26"/>
        <v>2.2093545665200873E-4</v>
      </c>
      <c r="Z144" s="2">
        <v>7.4184543780975942E-2</v>
      </c>
      <c r="AA144" s="2">
        <f t="shared" si="27"/>
        <v>1.0795624537568373E-3</v>
      </c>
      <c r="AB144" s="2">
        <v>6718.2890197765073</v>
      </c>
      <c r="AC144" s="2">
        <f t="shared" si="34"/>
        <v>97.76716563292355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7.7773766928606949E-2</v>
      </c>
      <c r="J145" s="2">
        <v>2.1087719950578829E-2</v>
      </c>
      <c r="K145" s="2">
        <v>0.14683655437382168</v>
      </c>
      <c r="L145" s="2">
        <v>0.58260156422779497</v>
      </c>
      <c r="M145" s="2">
        <v>0.1717003945191993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2.7669584579333995E-3</v>
      </c>
      <c r="X145" s="2">
        <f t="shared" si="33"/>
        <v>1.5013699816323571E-2</v>
      </c>
      <c r="Y145" s="2">
        <f t="shared" si="26"/>
        <v>2.1202800910154459E-4</v>
      </c>
      <c r="Z145" s="2">
        <v>7.3366660854592591E-2</v>
      </c>
      <c r="AA145" s="2">
        <f t="shared" si="27"/>
        <v>1.0361061714124948E-3</v>
      </c>
      <c r="AB145" s="2">
        <v>6640.5535873768667</v>
      </c>
      <c r="AC145" s="2">
        <f t="shared" si="34"/>
        <v>93.779905931835273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7.6505463941302754E-2</v>
      </c>
      <c r="J146" s="2">
        <v>2.0743829982727523E-2</v>
      </c>
      <c r="K146" s="2">
        <v>0.14522169993975564</v>
      </c>
      <c r="L146" s="2">
        <v>0.58533770660315942</v>
      </c>
      <c r="M146" s="2">
        <v>0.1721912995330564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2.7361423753644587E-3</v>
      </c>
      <c r="X146" s="2">
        <f t="shared" si="33"/>
        <v>1.484648971171265E-2</v>
      </c>
      <c r="Y146" s="2">
        <f t="shared" si="26"/>
        <v>2.0347003242711907E-4</v>
      </c>
      <c r="Z146" s="2">
        <v>7.2554285693802012E-2</v>
      </c>
      <c r="AA146" s="2">
        <f t="shared" si="27"/>
        <v>9.9435106543723081E-4</v>
      </c>
      <c r="AB146" s="2">
        <v>6563.4499949719293</v>
      </c>
      <c r="AC146" s="2">
        <f t="shared" si="34"/>
        <v>89.95159187408062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7.5257843923734108E-2</v>
      </c>
      <c r="J147" s="2">
        <v>2.0405548032730491E-2</v>
      </c>
      <c r="K147" s="2">
        <v>0.14361760155059619</v>
      </c>
      <c r="L147" s="2">
        <v>0.58804324959101173</v>
      </c>
      <c r="M147" s="2">
        <v>0.17267575690192924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2.7055429878523052E-3</v>
      </c>
      <c r="X147" s="2">
        <f t="shared" si="33"/>
        <v>1.4680455408829058E-2</v>
      </c>
      <c r="Y147" s="2">
        <f t="shared" si="26"/>
        <v>1.9524834728746517E-4</v>
      </c>
      <c r="Z147" s="2">
        <v>7.1747484922443039E-2</v>
      </c>
      <c r="AA147" s="2">
        <f t="shared" si="27"/>
        <v>9.5423319393173251E-4</v>
      </c>
      <c r="AB147" s="2">
        <v>6486.9806428205002</v>
      </c>
      <c r="AC147" s="2">
        <f t="shared" si="34"/>
        <v>86.276087091599663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7.403056958643521E-2</v>
      </c>
      <c r="J148" s="2">
        <v>2.007278264731141E-2</v>
      </c>
      <c r="K148" s="2">
        <v>0.1420243950566745</v>
      </c>
      <c r="L148" s="2">
        <v>0.59071841206374243</v>
      </c>
      <c r="M148" s="2">
        <v>0.17315384064583816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2.6751624727306966E-3</v>
      </c>
      <c r="X148" s="2">
        <f t="shared" si="33"/>
        <v>1.4515608722029942E-2</v>
      </c>
      <c r="Y148" s="2">
        <f t="shared" si="26"/>
        <v>1.8735024126681943E-4</v>
      </c>
      <c r="Z148" s="2">
        <v>7.094632095216194E-2</v>
      </c>
      <c r="AA148" s="2">
        <f t="shared" si="27"/>
        <v>9.1569086780412656E-4</v>
      </c>
      <c r="AB148" s="2">
        <v>6411.1476382118817</v>
      </c>
      <c r="AC148" s="2">
        <f t="shared" si="34"/>
        <v>82.747480992186937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7.2823309140319772E-2</v>
      </c>
      <c r="J149" s="2">
        <v>1.9745443864576835E-2</v>
      </c>
      <c r="K149" s="2">
        <v>0.14044220787403988</v>
      </c>
      <c r="L149" s="2">
        <v>0.59336341492146127</v>
      </c>
      <c r="M149" s="2">
        <v>0.17362562419960401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2.6450028577188478E-3</v>
      </c>
      <c r="X149" s="2">
        <f t="shared" si="33"/>
        <v>1.4351960653854037E-2</v>
      </c>
      <c r="Y149" s="2">
        <f t="shared" si="26"/>
        <v>1.7976345410507103E-4</v>
      </c>
      <c r="Z149" s="2">
        <v>7.0150852113555012E-2</v>
      </c>
      <c r="AA149" s="2">
        <f t="shared" si="27"/>
        <v>8.7866458029623048E-4</v>
      </c>
      <c r="AB149" s="2">
        <v>6335.9528053149625</v>
      </c>
      <c r="AC149" s="2">
        <f t="shared" si="34"/>
        <v>79.360081092772205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7.1635736206983144E-2</v>
      </c>
      <c r="J150" s="2">
        <v>1.9423443189695307E-2</v>
      </c>
      <c r="K150" s="2">
        <v>0.13887115924625609</v>
      </c>
      <c r="L150" s="2">
        <v>0.59597848094710115</v>
      </c>
      <c r="M150" s="2">
        <v>0.17409118040996607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2.6150660256398783E-3</v>
      </c>
      <c r="X150" s="2">
        <f t="shared" si="33"/>
        <v>1.4189521420624265E-2</v>
      </c>
      <c r="Y150" s="2">
        <f t="shared" si="26"/>
        <v>1.7247616328383585E-4</v>
      </c>
      <c r="Z150" s="2">
        <v>6.9361132783924806E-2</v>
      </c>
      <c r="AA150" s="2">
        <f t="shared" si="27"/>
        <v>8.4309693815351515E-4</v>
      </c>
      <c r="AB150" s="2">
        <v>6261.3976947653737</v>
      </c>
      <c r="AC150" s="2">
        <f t="shared" si="34"/>
        <v>76.108405574391398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7.0467529730467049E-2</v>
      </c>
      <c r="J151" s="2">
        <v>1.9106693570973124E-2</v>
      </c>
      <c r="K151" s="2">
        <v>0.13731136049944592</v>
      </c>
      <c r="L151" s="2">
        <v>0.59856383466612051</v>
      </c>
      <c r="M151" s="2">
        <v>0.17455058153299516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2.5853537190193565E-3</v>
      </c>
      <c r="X151" s="2">
        <f t="shared" si="33"/>
        <v>1.4028300477399747E-2</v>
      </c>
      <c r="Y151" s="2">
        <f t="shared" si="26"/>
        <v>1.6547696996800906E-4</v>
      </c>
      <c r="Z151" s="2">
        <v>6.8577213511730059E-2</v>
      </c>
      <c r="AA151" s="2">
        <f t="shared" si="27"/>
        <v>8.0893259444024459E-4</v>
      </c>
      <c r="AB151" s="2">
        <v>6187.4835929969913</v>
      </c>
      <c r="AC151" s="2">
        <f t="shared" si="34"/>
        <v>72.987176054964067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6.9318373890463289E-2</v>
      </c>
      <c r="J152" s="2">
        <v>1.879510937632024E-2</v>
      </c>
      <c r="K152" s="2">
        <v>0.13576291529074344</v>
      </c>
      <c r="L152" s="2">
        <v>0.60111970221068256</v>
      </c>
      <c r="M152" s="2">
        <v>0.17500389923179219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2.5558675445620516E-3</v>
      </c>
      <c r="X152" s="2">
        <f t="shared" si="33"/>
        <v>1.3868306542266956E-2</v>
      </c>
      <c r="Y152" s="2">
        <f t="shared" si="26"/>
        <v>1.5875488530096455E-4</v>
      </c>
      <c r="Z152" s="2">
        <v>6.7799141137807745E-2</v>
      </c>
      <c r="AA152" s="2">
        <f t="shared" si="27"/>
        <v>7.7611818299750041E-4</v>
      </c>
      <c r="AB152" s="2">
        <v>6114.211531323951</v>
      </c>
      <c r="AC152" s="2">
        <f t="shared" si="34"/>
        <v>69.991310575869463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6.8187958016932976E-2</v>
      </c>
      <c r="J153" s="2">
        <v>1.8488606370099921E-2</v>
      </c>
      <c r="K153" s="2">
        <v>0.1342259198503104</v>
      </c>
      <c r="L153" s="2">
        <v>0.60364631118819567</v>
      </c>
      <c r="M153" s="2">
        <v>0.17545120457446273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2.5266089775131118E-3</v>
      </c>
      <c r="X153" s="2">
        <f t="shared" si="33"/>
        <v>1.3709547620003754E-2</v>
      </c>
      <c r="Y153" s="2">
        <f t="shared" si="26"/>
        <v>1.5229931705148974E-4</v>
      </c>
      <c r="Z153" s="2">
        <v>6.7026958913443804E-2</v>
      </c>
      <c r="AA153" s="2">
        <f t="shared" si="27"/>
        <v>7.4460225453835645E-4</v>
      </c>
      <c r="AB153" s="2">
        <v>6041.5822947791794</v>
      </c>
      <c r="AC153" s="2">
        <f t="shared" si="34"/>
        <v>67.115916798207905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6.7075976506117935E-2</v>
      </c>
      <c r="J154" s="2">
        <v>1.8187101690355985E-2</v>
      </c>
      <c r="K154" s="2">
        <v>0.13270046321706902</v>
      </c>
      <c r="L154" s="2">
        <v>0.60614389055410045</v>
      </c>
      <c r="M154" s="2">
        <v>0.17589256803235831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2.4975793659047785E-3</v>
      </c>
      <c r="X154" s="2">
        <f t="shared" si="33"/>
        <v>1.3552031025122348E-2</v>
      </c>
      <c r="Y154" s="2">
        <f t="shared" si="26"/>
        <v>1.4610005660960841E-4</v>
      </c>
      <c r="Z154" s="2">
        <v>6.6260706615367398E-2</v>
      </c>
      <c r="AA154" s="2">
        <f t="shared" si="27"/>
        <v>7.1433521437134064E-4</v>
      </c>
      <c r="AB154" s="2">
        <v>5969.5964307153208</v>
      </c>
      <c r="AC154" s="2">
        <f t="shared" si="34"/>
        <v>64.356285404545176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6.5982128737921891E-2</v>
      </c>
      <c r="J155" s="2">
        <v>1.7890513826411346E-2</v>
      </c>
      <c r="K155" s="2">
        <v>0.13118662746830065</v>
      </c>
      <c r="L155" s="2">
        <v>0.60861267048879253</v>
      </c>
      <c r="M155" s="2">
        <v>0.17632805947857533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2.468779934692078E-3</v>
      </c>
      <c r="X155" s="2">
        <f t="shared" si="33"/>
        <v>1.3395763404309823E-2</v>
      </c>
      <c r="Y155" s="2">
        <f t="shared" si="26"/>
        <v>1.4014726632808906E-4</v>
      </c>
      <c r="Z155" s="2">
        <v>6.5500420657741878E-2</v>
      </c>
      <c r="AA155" s="2">
        <f t="shared" si="27"/>
        <v>6.8526926174054619E-4</v>
      </c>
      <c r="AB155" s="2">
        <v>5898.2542571737986</v>
      </c>
      <c r="AC155" s="2">
        <f t="shared" si="34"/>
        <v>61.707883701870358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6.4906118994638953E-2</v>
      </c>
      <c r="J156" s="2">
        <v>1.7598762596831921E-2</v>
      </c>
      <c r="K156" s="2">
        <v>0.12968448794325579</v>
      </c>
      <c r="L156" s="2">
        <v>0.61105288227857224</v>
      </c>
      <c r="M156" s="2">
        <v>0.17675774818670284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2.4402117897797115E-3</v>
      </c>
      <c r="X156" s="2">
        <f t="shared" si="33"/>
        <v>1.3240750758278319E-2</v>
      </c>
      <c r="Y156" s="2">
        <f t="shared" si="26"/>
        <v>1.3443146720588806E-4</v>
      </c>
      <c r="Z156" s="2">
        <v>6.4746134201223937E-2</v>
      </c>
      <c r="AA156" s="2">
        <f t="shared" si="27"/>
        <v>6.5735833076821884E-4</v>
      </c>
      <c r="AB156" s="2">
        <v>5827.5558710276355</v>
      </c>
      <c r="AC156" s="2">
        <f t="shared" si="34"/>
        <v>59.166349421443051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6.3847656381007423E-2</v>
      </c>
      <c r="J157" s="2">
        <v>1.7311769127749874E-2</v>
      </c>
      <c r="K157" s="2">
        <v>0.12819411346091827</v>
      </c>
      <c r="L157" s="2">
        <v>0.61346475820051527</v>
      </c>
      <c r="M157" s="2">
        <v>0.17718170282981091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2.4118759219430297E-3</v>
      </c>
      <c r="X157" s="2">
        <f t="shared" si="33"/>
        <v>1.3086998463040501E-2</v>
      </c>
      <c r="Y157" s="2">
        <f t="shared" si="26"/>
        <v>1.2894352690940913E-4</v>
      </c>
      <c r="Z157" s="2">
        <v>6.399787725916091E-2</v>
      </c>
      <c r="AA157" s="2">
        <f t="shared" si="27"/>
        <v>6.3055803298340618E-4</v>
      </c>
      <c r="AB157" s="2">
        <v>5757.501155903492</v>
      </c>
      <c r="AC157" s="2">
        <f t="shared" si="34"/>
        <v>56.727484711167008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6.28064547455673E-2</v>
      </c>
      <c r="J158" s="2">
        <v>1.7029455831540356E-2</v>
      </c>
      <c r="K158" s="2">
        <v>0.12671556653206259</v>
      </c>
      <c r="L158" s="2">
        <v>0.61584853141116069</v>
      </c>
      <c r="M158" s="2">
        <v>0.17759999147967082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2.3837732106454235E-3</v>
      </c>
      <c r="X158" s="2">
        <f t="shared" si="33"/>
        <v>1.2934511290622959E-2</v>
      </c>
      <c r="Y158" s="2">
        <f t="shared" si="26"/>
        <v>1.2367464812705736E-4</v>
      </c>
      <c r="Z158" s="2">
        <v>6.325567680099449E-2</v>
      </c>
      <c r="AA158" s="2">
        <f t="shared" si="27"/>
        <v>6.0482560141822547E-4</v>
      </c>
      <c r="AB158" s="2">
        <v>5688.0897898883086</v>
      </c>
      <c r="AC158" s="2">
        <f t="shared" si="34"/>
        <v>54.387250316100896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6.178223260330034E-2</v>
      </c>
      <c r="J159" s="2">
        <v>1.6751746385845971E-2</v>
      </c>
      <c r="K159" s="2">
        <v>0.12524890356574078</v>
      </c>
      <c r="L159" s="2">
        <v>0.61820443583891549</v>
      </c>
      <c r="M159" s="2">
        <v>0.17801268160619921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2.3559044277547958E-3</v>
      </c>
      <c r="X159" s="2">
        <f t="shared" si="33"/>
        <v>1.2783293429232049E-2</v>
      </c>
      <c r="Y159" s="2">
        <f t="shared" si="26"/>
        <v>1.1861635725226766E-4</v>
      </c>
      <c r="Z159" s="2">
        <v>6.2519556852937697E-2</v>
      </c>
      <c r="AA159" s="2">
        <f t="shared" si="27"/>
        <v>5.8011983625154266E-4</v>
      </c>
      <c r="AB159" s="2">
        <v>5619.3212530257651</v>
      </c>
      <c r="AC159" s="2">
        <f t="shared" si="34"/>
        <v>52.141759942704134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6.0774713059531568E-2</v>
      </c>
      <c r="J160" s="2">
        <v>1.647856571294332E-2</v>
      </c>
      <c r="K160" s="2">
        <v>0.12379417507033164</v>
      </c>
      <c r="L160" s="2">
        <v>0.62053270608007671</v>
      </c>
      <c r="M160" s="2">
        <v>0.17841984007711853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2.3282702411612233E-3</v>
      </c>
      <c r="X160" s="2">
        <f t="shared" si="33"/>
        <v>1.2633348502883553E-2</v>
      </c>
      <c r="Y160" s="2">
        <f t="shared" si="26"/>
        <v>1.1376049338987429E-4</v>
      </c>
      <c r="Z160" s="2">
        <v>6.178953859599022E-2</v>
      </c>
      <c r="AA160" s="2">
        <f t="shared" si="27"/>
        <v>5.5640105197827128E-4</v>
      </c>
      <c r="AB160" s="2">
        <v>5551.1948346076842</v>
      </c>
      <c r="AC160" s="2">
        <f t="shared" si="34"/>
        <v>49.987274802412898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5.9783623735071866E-2</v>
      </c>
      <c r="J161" s="2">
        <v>1.6209839959446002E-2</v>
      </c>
      <c r="K161" s="2">
        <v>0.12235142584928251</v>
      </c>
      <c r="L161" s="2">
        <v>0.62283357729837574</v>
      </c>
      <c r="M161" s="2">
        <v>0.1788215331578257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2.3008712182990276E-3</v>
      </c>
      <c r="X161" s="2">
        <f t="shared" si="33"/>
        <v>1.2484679590513675E-2</v>
      </c>
      <c r="Y161" s="2">
        <f t="shared" si="26"/>
        <v>1.0909919768049856E-4</v>
      </c>
      <c r="Z161" s="2">
        <v>6.1065640461356034E-2</v>
      </c>
      <c r="AA161" s="2">
        <f t="shared" si="27"/>
        <v>5.3363102608111233E-4</v>
      </c>
      <c r="AB161" s="2">
        <v>5483.7096402653779</v>
      </c>
      <c r="AC161" s="2">
        <f t="shared" si="34"/>
        <v>47.920198330148153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5.8808696692581236E-2</v>
      </c>
      <c r="J162" s="2">
        <v>1.5945496476338635E-2</v>
      </c>
      <c r="K162" s="2">
        <v>0.12092069519167067</v>
      </c>
      <c r="L162" s="2">
        <v>0.62510728512794944</v>
      </c>
      <c r="M162" s="2">
        <v>0.17921782651146184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2.2737078295737012E-3</v>
      </c>
      <c r="X162" s="2">
        <f t="shared" si="33"/>
        <v>1.2337289244573767E-2</v>
      </c>
      <c r="Y162" s="2">
        <f t="shared" si="26"/>
        <v>1.0462490293728822E-4</v>
      </c>
      <c r="Z162" s="2">
        <v>6.0347878223325595E-2</v>
      </c>
      <c r="AA162" s="2">
        <f t="shared" si="27"/>
        <v>5.1177294918036632E-4</v>
      </c>
      <c r="AB162" s="2">
        <v>5416.86459886581</v>
      </c>
      <c r="AC162" s="2">
        <f t="shared" si="34"/>
        <v>45.937071073374838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5.784966836413296E-2</v>
      </c>
      <c r="J163" s="2">
        <v>1.5685463799336462E-2</v>
      </c>
      <c r="K163" s="2">
        <v>0.11950201705770852</v>
      </c>
      <c r="L163" s="2">
        <v>0.62735406557964823</v>
      </c>
      <c r="M163" s="2">
        <v>0.1796087851991757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2.2467804516987933E-3</v>
      </c>
      <c r="X163" s="2">
        <f t="shared" si="33"/>
        <v>1.2191179509136492E-2</v>
      </c>
      <c r="Y163" s="2">
        <f t="shared" si="26"/>
        <v>1.0033032358938951E-4</v>
      </c>
      <c r="Z163" s="2">
        <v>5.9636265089683518E-2</v>
      </c>
      <c r="AA163" s="2">
        <f t="shared" si="27"/>
        <v>4.9079137663639923E-4</v>
      </c>
      <c r="AB163" s="2">
        <v>5350.6584692173647</v>
      </c>
      <c r="AC163" s="2">
        <f t="shared" si="34"/>
        <v>44.034565747355636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5.6906279479958966E-2</v>
      </c>
      <c r="J164" s="2">
        <v>1.5429671629565229E-2</v>
      </c>
      <c r="K164" s="2">
        <v>0.11809542025931387</v>
      </c>
      <c r="L164" s="2">
        <v>0.62957415495058999</v>
      </c>
      <c r="M164" s="2">
        <v>0.17999447368057378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2.220089370941758E-3</v>
      </c>
      <c r="X164" s="2">
        <f t="shared" si="33"/>
        <v>1.2046351937508011E-2</v>
      </c>
      <c r="Y164" s="2">
        <f t="shared" si="26"/>
        <v>9.6208445926092002E-5</v>
      </c>
      <c r="Z164" s="2">
        <v>5.8930811789701242E-2</v>
      </c>
      <c r="AA164" s="2">
        <f t="shared" si="27"/>
        <v>4.706521815784702E-4</v>
      </c>
      <c r="AB164" s="2">
        <v>5285.0898465898645</v>
      </c>
      <c r="AC164" s="2">
        <f t="shared" si="34"/>
        <v>42.209482452275459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5.5978274998357183E-2</v>
      </c>
      <c r="J165" s="2">
        <v>1.5178050814556173E-2</v>
      </c>
      <c r="K165" s="2">
        <v>0.11670092863586418</v>
      </c>
      <c r="L165" s="2">
        <v>0.63176778973687409</v>
      </c>
      <c r="M165" s="2">
        <v>0.18037495581435026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2.1936347862840933E-3</v>
      </c>
      <c r="X165" s="2">
        <f t="shared" si="33"/>
        <v>1.1902807609375111E-2</v>
      </c>
      <c r="Y165" s="2">
        <f t="shared" si="26"/>
        <v>9.2252518635761125E-5</v>
      </c>
      <c r="Z165" s="2">
        <v>5.8231526659772936E-2</v>
      </c>
      <c r="AA165" s="2">
        <f t="shared" si="27"/>
        <v>4.5132250933286737E-4</v>
      </c>
      <c r="AB165" s="2">
        <v>5220.1571690534101</v>
      </c>
      <c r="AC165" s="2">
        <f t="shared" si="34"/>
        <v>40.458744047950212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5.5065404036741997E-2</v>
      </c>
      <c r="J166" s="2">
        <v>1.4930533329550882E-2</v>
      </c>
      <c r="K166" s="2">
        <v>0.11531856122525043</v>
      </c>
      <c r="L166" s="2">
        <v>0.63393520654936852</v>
      </c>
      <c r="M166" s="2">
        <v>0.18075029485909003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2.1674168124944382E-3</v>
      </c>
      <c r="X166" s="2">
        <f t="shared" si="33"/>
        <v>1.1760547147480024E-2</v>
      </c>
      <c r="Y166" s="2">
        <f t="shared" si="26"/>
        <v>8.8456043633274248E-5</v>
      </c>
      <c r="Z166" s="2">
        <v>5.7538415726751363E-2</v>
      </c>
      <c r="AA166" s="2">
        <f t="shared" si="27"/>
        <v>4.3277073322269395E-4</v>
      </c>
      <c r="AB166" s="2">
        <v>5155.8587236404774</v>
      </c>
      <c r="AC166" s="2">
        <f t="shared" si="34"/>
        <v>38.779391681879602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5.4167419803819054E-2</v>
      </c>
      <c r="J167" s="2">
        <v>1.4687052259111062E-2</v>
      </c>
      <c r="K167" s="2">
        <v>0.11394833243034413</v>
      </c>
      <c r="L167" s="2">
        <v>0.63607664203248926</v>
      </c>
      <c r="M167" s="2">
        <v>0.18112055347423839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2.141435483120735E-3</v>
      </c>
      <c r="X167" s="2">
        <f t="shared" si="33"/>
        <v>1.1619570733856109E-2</v>
      </c>
      <c r="Y167" s="2">
        <f t="shared" si="26"/>
        <v>8.4812767169930976E-5</v>
      </c>
      <c r="Z167" s="2">
        <v>5.6851482789039447E-2</v>
      </c>
      <c r="AA167" s="2">
        <f t="shared" si="27"/>
        <v>4.1496641171114804E-4</v>
      </c>
      <c r="AB167" s="2">
        <v>5092.1926523356242</v>
      </c>
      <c r="AC167" s="2">
        <f t="shared" si="34"/>
        <v>37.168580466453122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5.3284079532866138E-2</v>
      </c>
      <c r="J168" s="2">
        <v>1.4447541779028196E-2</v>
      </c>
      <c r="K168" s="2">
        <v>0.11259025218098803</v>
      </c>
      <c r="L168" s="2">
        <v>0.63819233278588838</v>
      </c>
      <c r="M168" s="2">
        <v>0.18148579372123116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2.1156907533991243E-3</v>
      </c>
      <c r="X168" s="2">
        <f t="shared" si="33"/>
        <v>1.1479878125611699E-2</v>
      </c>
      <c r="Y168" s="2">
        <f t="shared" si="26"/>
        <v>8.1316671219388006E-5</v>
      </c>
      <c r="Z168" s="2">
        <v>5.617072949549165E-2</v>
      </c>
      <c r="AA168" s="2">
        <f t="shared" si="27"/>
        <v>3.9788024685973673E-4</v>
      </c>
      <c r="AB168" s="2">
        <v>5029.1569578970712</v>
      </c>
      <c r="AC168" s="2">
        <f t="shared" si="34"/>
        <v>35.6235753011727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5.2415144416102087E-2</v>
      </c>
      <c r="J169" s="2">
        <v>1.4211937138528214E-2</v>
      </c>
      <c r="K169" s="2">
        <v>0.11124432609161879</v>
      </c>
      <c r="L169" s="2">
        <v>0.64028251528897395</v>
      </c>
      <c r="M169" s="2">
        <v>0.1818460770647789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2.0901825030855692E-3</v>
      </c>
      <c r="X169" s="2">
        <f t="shared" si="33"/>
        <v>1.1341468670294688E-2</v>
      </c>
      <c r="Y169" s="2">
        <f t="shared" si="26"/>
        <v>7.7961965133489561E-5</v>
      </c>
      <c r="Z169" s="2">
        <v>5.5496155422178353E-2</v>
      </c>
      <c r="AA169" s="2">
        <f t="shared" si="27"/>
        <v>3.8148404407258897E-4</v>
      </c>
      <c r="AB169" s="2">
        <v>4966.749509514274</v>
      </c>
      <c r="AC169" s="2">
        <f t="shared" si="34"/>
        <v>34.141746835814963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5.1560379540126003E-2</v>
      </c>
      <c r="J170" s="2">
        <v>1.3980174642766359E-2</v>
      </c>
      <c r="K170" s="2">
        <v>0.1099105556146273</v>
      </c>
      <c r="L170" s="2">
        <v>0.64234742582818283</v>
      </c>
      <c r="M170" s="2">
        <v>0.1822014643742994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2.0649105392088751E-3</v>
      </c>
      <c r="X170" s="2">
        <f t="shared" si="33"/>
        <v>1.1204341320830598E-2</v>
      </c>
      <c r="Y170" s="2">
        <f t="shared" si="26"/>
        <v>7.4743077561541417E-5</v>
      </c>
      <c r="Z170" s="2">
        <v>5.4827758147064913E-2</v>
      </c>
      <c r="AA170" s="2">
        <f t="shared" si="27"/>
        <v>3.6575067309781986E-4</v>
      </c>
      <c r="AB170" s="2">
        <v>4904.968048305569</v>
      </c>
      <c r="AC170" s="2">
        <f t="shared" si="34"/>
        <v>32.720567570518099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5.0719553822409266E-2</v>
      </c>
      <c r="J171" s="2">
        <v>1.3752191635607511E-2</v>
      </c>
      <c r="K171" s="2">
        <v>0.10858893818956014</v>
      </c>
      <c r="L171" s="2">
        <v>0.64438730042693226</v>
      </c>
      <c r="M171" s="2">
        <v>0.18255201592549269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2.039874598749436E-3</v>
      </c>
      <c r="X171" s="2">
        <f t="shared" si="33"/>
        <v>1.1068494650057624E-2</v>
      </c>
      <c r="Y171" s="2">
        <f t="shared" si="26"/>
        <v>7.1654648626805819E-5</v>
      </c>
      <c r="Z171" s="2">
        <v>5.4165533322656369E-2</v>
      </c>
      <c r="AA171" s="2">
        <f t="shared" si="27"/>
        <v>3.5065403025679538E-4</v>
      </c>
      <c r="AB171" s="2">
        <v>4843.810192659842</v>
      </c>
      <c r="AC171" s="2">
        <f t="shared" si="34"/>
        <v>31.357608088844731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4.9892439948823225E-2</v>
      </c>
      <c r="J172" s="2">
        <v>1.3527926482687351E-2</v>
      </c>
      <c r="K172" s="2">
        <v>0.1072794673882628</v>
      </c>
      <c r="L172" s="2">
        <v>0.64640237477817575</v>
      </c>
      <c r="M172" s="2">
        <v>0.18289779140205276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2.0150743512434843E-3</v>
      </c>
      <c r="X172" s="2">
        <f t="shared" si="33"/>
        <v>1.0933926864857488E-2</v>
      </c>
      <c r="Y172" s="2">
        <f t="shared" si="26"/>
        <v>6.8691522353827154E-5</v>
      </c>
      <c r="Z172" s="2">
        <v>5.3509474746656828E-2</v>
      </c>
      <c r="AA172" s="2">
        <f t="shared" si="27"/>
        <v>3.3616900187208591E-4</v>
      </c>
      <c r="AB172" s="2">
        <v>4783.2734434260919</v>
      </c>
      <c r="AC172" s="2">
        <f t="shared" si="34"/>
        <v>30.050533419939221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4.9078814312185678E-2</v>
      </c>
      <c r="J173" s="2">
        <v>1.3307318554749724E-2</v>
      </c>
      <c r="K173" s="2">
        <v>0.10598213305606353</v>
      </c>
      <c r="L173" s="2">
        <v>0.64839288417949226</v>
      </c>
      <c r="M173" s="2">
        <v>0.18323884989751063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1.9905094013165092E-3</v>
      </c>
      <c r="X173" s="2">
        <f t="shared" si="33"/>
        <v>1.0800635819901906E-2</v>
      </c>
      <c r="Y173" s="2">
        <f t="shared" si="26"/>
        <v>6.5848739340372125E-5</v>
      </c>
      <c r="Z173" s="2">
        <v>5.2859574430692356E-2</v>
      </c>
      <c r="AA173" s="2">
        <f t="shared" si="27"/>
        <v>3.2227142886494183E-4</v>
      </c>
      <c r="AB173" s="2">
        <v>4723.3551889546543</v>
      </c>
      <c r="AC173" s="2">
        <f t="shared" si="34"/>
        <v>28.797099525969756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4.8278456951809483E-2</v>
      </c>
      <c r="J174" s="2">
        <v>1.3090308211255744E-2</v>
      </c>
      <c r="K174" s="2">
        <v>0.10469692144909426</v>
      </c>
      <c r="L174" s="2">
        <v>0.65035906347063877</v>
      </c>
      <c r="M174" s="2">
        <v>0.18357524991720356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1.9661792911465081E-3</v>
      </c>
      <c r="X174" s="2">
        <f t="shared" si="33"/>
        <v>1.0668619031018381E-2</v>
      </c>
      <c r="Y174" s="2">
        <f t="shared" si="26"/>
        <v>6.3121529667693394E-5</v>
      </c>
      <c r="Z174" s="2">
        <v>5.22158226671443E-2</v>
      </c>
      <c r="AA174" s="2">
        <f t="shared" si="27"/>
        <v>3.0893807249320716E-4</v>
      </c>
      <c r="AB174" s="2">
        <v>4664.0527099938063</v>
      </c>
      <c r="AC174" s="2">
        <f t="shared" si="34"/>
        <v>27.595149911118103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4.7491151494037001E-2</v>
      </c>
      <c r="J175" s="2">
        <v>1.2876836784260201E-2</v>
      </c>
      <c r="K175" s="2">
        <v>0.10342381536784258</v>
      </c>
      <c r="L175" s="2">
        <v>0.65230114697349717</v>
      </c>
      <c r="M175" s="2">
        <v>0.18390704938036487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1.9420835028584049E-3</v>
      </c>
      <c r="X175" s="2">
        <f t="shared" si="33"/>
        <v>1.0537873688182457E-2</v>
      </c>
      <c r="Y175" s="2">
        <f t="shared" si="26"/>
        <v>6.0505306042900899E-5</v>
      </c>
      <c r="Z175" s="2">
        <v>5.1578208094139433E-2</v>
      </c>
      <c r="AA175" s="2">
        <f t="shared" si="27"/>
        <v>2.9614658120072742E-4</v>
      </c>
      <c r="AB175" s="2">
        <v>4605.363184445323</v>
      </c>
      <c r="AC175" s="2">
        <f t="shared" si="34"/>
        <v>26.442612348453146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4.6716685093744277E-2</v>
      </c>
      <c r="J176" s="2">
        <v>1.2666846562550899E-2</v>
      </c>
      <c r="K176" s="2">
        <v>0.10216279428702686</v>
      </c>
      <c r="L176" s="2">
        <v>0.65421936843435002</v>
      </c>
      <c r="M176" s="2">
        <v>0.18423430562232973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1.9182214608528536E-3</v>
      </c>
      <c r="X176" s="2">
        <f t="shared" si="33"/>
        <v>1.0408396668153963E-2</v>
      </c>
      <c r="Y176" s="2">
        <f t="shared" si="26"/>
        <v>5.7995657167344478E-5</v>
      </c>
      <c r="Z176" s="2">
        <v>5.0946717758741815E-2</v>
      </c>
      <c r="AA176" s="2">
        <f t="shared" si="27"/>
        <v>2.8387545854951509E-4</v>
      </c>
      <c r="AB176" s="2">
        <v>4547.2836919825386</v>
      </c>
      <c r="AC176" s="2">
        <f t="shared" si="34"/>
        <v>25.337495721101273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4.5954848376799147E-2</v>
      </c>
      <c r="J177" s="2">
        <v>1.246028077604663E-2</v>
      </c>
      <c r="K177" s="2">
        <v>0.1009138344818846</v>
      </c>
      <c r="L177" s="2">
        <v>0.65611396096841956</v>
      </c>
      <c r="M177" s="2">
        <v>0.1845570753968519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1.8945925340695391E-3</v>
      </c>
      <c r="X177" s="2">
        <f t="shared" si="33"/>
        <v>1.0280184546757845E-2</v>
      </c>
      <c r="Y177" s="2">
        <f t="shared" si="26"/>
        <v>5.5588341324871955E-5</v>
      </c>
      <c r="Z177" s="2">
        <v>5.0321337178390727E-2</v>
      </c>
      <c r="AA177" s="2">
        <f t="shared" si="27"/>
        <v>2.7210403220616851E-4</v>
      </c>
      <c r="AB177" s="2">
        <v>4489.8112185343343</v>
      </c>
      <c r="AC177" s="2">
        <f t="shared" si="34"/>
        <v>24.277886974202083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4.5205435383457712E-2</v>
      </c>
      <c r="J178" s="2">
        <v>1.2257083580449612E-2</v>
      </c>
      <c r="K178" s="2">
        <v>9.9676909150961487E-2</v>
      </c>
      <c r="L178" s="2">
        <v>0.65798515700660654</v>
      </c>
      <c r="M178" s="2">
        <v>0.18487541487852649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1.871196038186973E-3</v>
      </c>
      <c r="X178" s="2">
        <f t="shared" si="33"/>
        <v>1.0153233610820392E-2</v>
      </c>
      <c r="Y178" s="2">
        <f t="shared" si="26"/>
        <v>5.3279280183966851E-5</v>
      </c>
      <c r="Z178" s="2">
        <v>4.9702050400627418E-2</v>
      </c>
      <c r="AA178" s="2">
        <f t="shared" si="27"/>
        <v>2.6081242395433287E-4</v>
      </c>
      <c r="AB178" s="2">
        <v>4432.9426606384141</v>
      </c>
      <c r="AC178" s="2">
        <f t="shared" si="34"/>
        <v>23.261948174216158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4.44682435126839E-2</v>
      </c>
      <c r="J179" s="2">
        <v>1.2057200042148171E-2</v>
      </c>
      <c r="K179" s="2">
        <v>9.8451988535487436E-2</v>
      </c>
      <c r="L179" s="2">
        <v>0.65983318824436787</v>
      </c>
      <c r="M179" s="2">
        <v>0.18518937966531449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1.8480312377613384E-3</v>
      </c>
      <c r="X179" s="2">
        <f t="shared" si="33"/>
        <v>1.0027539869774752E-2</v>
      </c>
      <c r="Y179" s="2">
        <f t="shared" si="26"/>
        <v>5.1064552807859829E-5</v>
      </c>
      <c r="Z179" s="2">
        <v>4.9088840061153043E-2</v>
      </c>
      <c r="AA179" s="2">
        <f t="shared" si="27"/>
        <v>2.4998152070530161E-4</v>
      </c>
      <c r="AB179" s="2">
        <v>4376.6748296671622</v>
      </c>
      <c r="AC179" s="2">
        <f t="shared" si="34"/>
        <v>22.287913672228562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4.3743073467376978E-2</v>
      </c>
      <c r="J180" s="2">
        <v>1.1860576123365654E-2</v>
      </c>
      <c r="K180" s="2">
        <v>9.7239040035423052E-2</v>
      </c>
      <c r="L180" s="2">
        <v>0.66165828559267192</v>
      </c>
      <c r="M180" s="2">
        <v>0.1854990247811642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1.82509734830405E-3</v>
      </c>
      <c r="X180" s="2">
        <f t="shared" si="33"/>
        <v>9.9030990669339153E-3</v>
      </c>
      <c r="Y180" s="2">
        <f t="shared" si="26"/>
        <v>4.894038986671083E-5</v>
      </c>
      <c r="Z180" s="2">
        <v>4.8481687440258679E-2</v>
      </c>
      <c r="AA180" s="2">
        <f t="shared" si="27"/>
        <v>2.3959294647921662E-4</v>
      </c>
      <c r="AB180" s="2">
        <v>4321.0044559292801</v>
      </c>
      <c r="AC180" s="2">
        <f t="shared" si="34"/>
        <v>21.354087367970472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4.3029729200492368E-2</v>
      </c>
      <c r="J181" s="2">
        <v>1.1667158667551508E-2</v>
      </c>
      <c r="K181" s="2">
        <v>9.6038028322258662E-2</v>
      </c>
      <c r="L181" s="2">
        <v>0.66346067913097362</v>
      </c>
      <c r="M181" s="2">
        <v>0.18580440467872564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1.8023935383016942E-3</v>
      </c>
      <c r="X181" s="2">
        <f t="shared" si="33"/>
        <v>9.779906690451038E-3</v>
      </c>
      <c r="Y181" s="2">
        <f t="shared" si="26"/>
        <v>4.6903168046166143E-5</v>
      </c>
      <c r="Z181" s="2">
        <v>4.7880572517667593E-2</v>
      </c>
      <c r="AA181" s="2">
        <f t="shared" si="27"/>
        <v>2.2962903532970579E-4</v>
      </c>
      <c r="AB181" s="2">
        <v>4265.9281926503245</v>
      </c>
      <c r="AC181" s="2">
        <f t="shared" si="34"/>
        <v>20.45884007135944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4.2328017862041031E-2</v>
      </c>
      <c r="J182" s="2">
        <v>1.1476895385010606E-2</v>
      </c>
      <c r="K182" s="2">
        <v>9.484891544864596E-2</v>
      </c>
      <c r="L182" s="2">
        <v>0.66524059806215097</v>
      </c>
      <c r="M182" s="2">
        <v>0.18610557324215327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1.7799189311773489E-3</v>
      </c>
      <c r="X182" s="2">
        <f t="shared" si="33"/>
        <v>9.6579579839616934E-3</v>
      </c>
      <c r="Y182" s="2">
        <f t="shared" si="26"/>
        <v>4.4949404646556421E-5</v>
      </c>
      <c r="Z182" s="2">
        <v>4.7285474025829194E-2</v>
      </c>
      <c r="AA182" s="2">
        <f t="shared" si="27"/>
        <v>2.2007280518519803E-4</v>
      </c>
      <c r="AB182" s="2">
        <v>4211.4426198352285</v>
      </c>
      <c r="AC182" s="2">
        <f t="shared" si="34"/>
        <v>19.600606958436547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4.1637749746953168E-2</v>
      </c>
      <c r="J183" s="2">
        <v>1.1289734838766927E-2</v>
      </c>
      <c r="K183" s="2">
        <v>9.367166095494027E-2</v>
      </c>
      <c r="L183" s="2">
        <v>0.66699827066934825</v>
      </c>
      <c r="M183" s="2">
        <v>0.18640258378999328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1.7576726071972804E-3</v>
      </c>
      <c r="X183" s="2">
        <f t="shared" si="33"/>
        <v>9.5372479569297407E-3</v>
      </c>
      <c r="Y183" s="2">
        <f t="shared" si="26"/>
        <v>4.3075752367240493E-5</v>
      </c>
      <c r="Z183" s="2">
        <v>4.6696369501702646E-2</v>
      </c>
      <c r="AA183" s="2">
        <f t="shared" si="27"/>
        <v>2.1090793258058969E-4</v>
      </c>
      <c r="AB183" s="2">
        <v>4157.5442480157581</v>
      </c>
      <c r="AC183" s="2">
        <f t="shared" si="34"/>
        <v>18.777885118656897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4.0958738243792182E-2</v>
      </c>
      <c r="J184" s="2">
        <v>1.1105626430657742E-2</v>
      </c>
      <c r="K184" s="2">
        <v>9.2506221972730063E-2</v>
      </c>
      <c r="L184" s="2">
        <v>0.6687339242746706</v>
      </c>
      <c r="M184" s="2">
        <v>0.18669548907815131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1.7356536053223515E-3</v>
      </c>
      <c r="X184" s="2">
        <f t="shared" si="33"/>
        <v>9.4177713946931845E-3</v>
      </c>
      <c r="Y184" s="2">
        <f t="shared" si="26"/>
        <v>4.1278994270573764E-5</v>
      </c>
      <c r="Z184" s="2">
        <v>4.6113235337067938E-2</v>
      </c>
      <c r="AA184" s="2">
        <f t="shared" si="27"/>
        <v>2.0211872825337996E-4</v>
      </c>
      <c r="AB184" s="2">
        <v>4104.2295218858617</v>
      </c>
      <c r="AC184" s="2">
        <f t="shared" si="34"/>
        <v>17.9892311905672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4.0290799784304956E-2</v>
      </c>
      <c r="J185" s="2">
        <v>1.0924520387654613E-2</v>
      </c>
      <c r="K185" s="2">
        <v>9.1352553325428104E-2</v>
      </c>
      <c r="L185" s="2">
        <v>0.6704477851996774</v>
      </c>
      <c r="M185" s="2">
        <v>0.18698434130293679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1.7138609250068049E-3</v>
      </c>
      <c r="X185" s="2">
        <f t="shared" si="33"/>
        <v>9.2995228682244881E-3</v>
      </c>
      <c r="Y185" s="2">
        <f t="shared" si="26"/>
        <v>3.9556038920175905E-5</v>
      </c>
      <c r="Z185" s="2">
        <v>4.5536046827400714E-2</v>
      </c>
      <c r="AA185" s="2">
        <f t="shared" si="27"/>
        <v>1.9369011357886086E-4</v>
      </c>
      <c r="AB185" s="2">
        <v>4051.4948238277179</v>
      </c>
      <c r="AC185" s="2">
        <f t="shared" si="34"/>
        <v>17.233259082981135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3.9633753793794843E-2</v>
      </c>
      <c r="J186" s="2">
        <v>1.0746367748407412E-2</v>
      </c>
      <c r="K186" s="2">
        <v>9.0210607625997294E-2</v>
      </c>
      <c r="L186" s="2">
        <v>0.67214007872762227</v>
      </c>
      <c r="M186" s="2">
        <v>0.18726919210418003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1.6922935279448659E-3</v>
      </c>
      <c r="X186" s="2">
        <f t="shared" si="33"/>
        <v>9.182496743607764E-3</v>
      </c>
      <c r="Y186" s="2">
        <f t="shared" si="26"/>
        <v>3.7903915688220818E-5</v>
      </c>
      <c r="Z186" s="2">
        <v>4.4964778219346697E-2</v>
      </c>
      <c r="AA186" s="2">
        <f t="shared" si="27"/>
        <v>1.8560759781941798E-4</v>
      </c>
      <c r="AB186" s="2">
        <v>3999.3364773312965</v>
      </c>
      <c r="AC186" s="2">
        <f t="shared" si="34"/>
        <v>16.508637778839248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3.8987422642303968E-2</v>
      </c>
      <c r="J187" s="2">
        <v>1.0571120350007821E-2</v>
      </c>
      <c r="K187" s="2">
        <v>8.9080335371882299E-2</v>
      </c>
      <c r="L187" s="2">
        <v>0.6738110290673891</v>
      </c>
      <c r="M187" s="2">
        <v>0.18755009256841867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1.6709503397668302E-3</v>
      </c>
      <c r="X187" s="2">
        <f t="shared" si="33"/>
        <v>9.0666871912418543E-3</v>
      </c>
      <c r="Y187" s="2">
        <f t="shared" si="26"/>
        <v>3.6319770226613753E-5</v>
      </c>
      <c r="Z187" s="2">
        <v>4.439940275683061E-2</v>
      </c>
      <c r="AA187" s="2">
        <f t="shared" si="27"/>
        <v>1.7785725616349364E-4</v>
      </c>
      <c r="AB187" s="2">
        <v>3947.7507503101269</v>
      </c>
      <c r="AC187" s="2">
        <f t="shared" si="34"/>
        <v>15.814089219015734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3.8351631596591641E-2</v>
      </c>
      <c r="J188" s="2">
        <v>1.0398730814968653E-2</v>
      </c>
      <c r="K188" s="2">
        <v>8.7961685037216561E-2</v>
      </c>
      <c r="L188" s="2">
        <v>0.67546085931907529</v>
      </c>
      <c r="M188" s="2">
        <v>0.18782709323214974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1.6498302516861907E-3</v>
      </c>
      <c r="X188" s="2">
        <f t="shared" si="33"/>
        <v>8.9520881947777499E-3</v>
      </c>
      <c r="Y188" s="2">
        <f t="shared" si="26"/>
        <v>3.4800860097025921E-5</v>
      </c>
      <c r="Z188" s="2">
        <v>4.3839892725833628E-2</v>
      </c>
      <c r="AA188" s="2">
        <f t="shared" si="27"/>
        <v>1.7042570853025845E-4</v>
      </c>
      <c r="AB188" s="2">
        <v>3896.7338583159367</v>
      </c>
      <c r="AC188" s="2">
        <f t="shared" si="34"/>
        <v>15.148386263408977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3.7726208772895856E-2</v>
      </c>
      <c r="J189" s="2">
        <v>1.0229152538415536E-2</v>
      </c>
      <c r="K189" s="2">
        <v>8.6854603162372632E-2</v>
      </c>
      <c r="L189" s="2">
        <v>0.67708979144117387</v>
      </c>
      <c r="M189" s="2">
        <v>0.188100244085144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1.6289321220985808E-3</v>
      </c>
      <c r="X189" s="2">
        <f t="shared" si="33"/>
        <v>8.8386935597945613E-3</v>
      </c>
      <c r="Y189" s="2">
        <f t="shared" si="26"/>
        <v>3.3344550554851693E-5</v>
      </c>
      <c r="Z189" s="2">
        <v>4.3286219497872654E-2</v>
      </c>
      <c r="AA189" s="2">
        <f t="shared" si="27"/>
        <v>1.6330009911654522E-4</v>
      </c>
      <c r="AB189" s="2">
        <v>3846.2819676547474</v>
      </c>
      <c r="AC189" s="2">
        <f t="shared" si="34"/>
        <v>14.510350726726536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3.7110985090465141E-2</v>
      </c>
      <c r="J190" s="2">
        <v>1.0062339675487447E-2</v>
      </c>
      <c r="K190" s="2">
        <v>8.5759034440922199E-2</v>
      </c>
      <c r="L190" s="2">
        <v>0.67869804621930796</v>
      </c>
      <c r="M190" s="2">
        <v>0.18836959457381916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1.6082547781340883E-3</v>
      </c>
      <c r="X190" s="2">
        <f t="shared" si="33"/>
        <v>8.7264969222224792E-3</v>
      </c>
      <c r="Y190" s="2">
        <f t="shared" si="26"/>
        <v>3.1948310482282672E-5</v>
      </c>
      <c r="Z190" s="2">
        <v>4.2738353572213998E-2</v>
      </c>
      <c r="AA190" s="2">
        <f t="shared" si="27"/>
        <v>1.5646807666310625E-4</v>
      </c>
      <c r="AB190" s="2">
        <v>3796.3911984069541</v>
      </c>
      <c r="AC190" s="2">
        <f t="shared" si="34"/>
        <v>13.8988514864474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3.6505794225848223E-2</v>
      </c>
      <c r="J191" s="2">
        <v>9.8982471289427304E-3</v>
      </c>
      <c r="K191" s="2">
        <v>8.467492180407063E-2</v>
      </c>
      <c r="L191" s="2">
        <v>0.68028584323647134</v>
      </c>
      <c r="M191" s="2">
        <v>0.18863519360466902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1.5877970171633837E-3</v>
      </c>
      <c r="X191" s="2">
        <f t="shared" si="33"/>
        <v>8.615491756515126E-3</v>
      </c>
      <c r="Y191" s="2">
        <f t="shared" si="26"/>
        <v>3.0609708465783175E-5</v>
      </c>
      <c r="Z191" s="2">
        <v>4.2196264616853205E-2</v>
      </c>
      <c r="AA191" s="2">
        <f t="shared" si="27"/>
        <v>1.4991777541777408E-4</v>
      </c>
      <c r="AB191" s="2">
        <v>3747.0576273538609</v>
      </c>
      <c r="AC191" s="2">
        <f t="shared" si="34"/>
        <v>13.31280266051631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3.5910472567929071E-2</v>
      </c>
      <c r="J192" s="2">
        <v>9.7368305369672226E-3</v>
      </c>
      <c r="K192" s="2">
        <v>8.3602206502629256E-2</v>
      </c>
      <c r="L192" s="2">
        <v>0.68185340084473145</v>
      </c>
      <c r="M192" s="2">
        <v>0.18889708954774498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1.5675576082601062E-3</v>
      </c>
      <c r="X192" s="2">
        <f t="shared" si="33"/>
        <v>8.5056713835845576E-3</v>
      </c>
      <c r="Y192" s="2">
        <f t="shared" si="26"/>
        <v>2.9326409013405234E-5</v>
      </c>
      <c r="Z192" s="2">
        <v>4.1659921508291932E-2</v>
      </c>
      <c r="AA192" s="2">
        <f t="shared" si="27"/>
        <v>1.4363779677362153E-4</v>
      </c>
      <c r="AB192" s="2">
        <v>3698.2772908130778</v>
      </c>
      <c r="AC192" s="2">
        <f t="shared" si="34"/>
        <v>12.751161852395155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3.5324859173695267E-2</v>
      </c>
      <c r="J193" s="2">
        <v>9.5780462611811928E-3</v>
      </c>
      <c r="K193" s="2">
        <v>8.2540828186587367E-2</v>
      </c>
      <c r="L193" s="2">
        <v>0.68340093613835085</v>
      </c>
      <c r="M193" s="2">
        <v>0.18915533024018732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1.5475352936193953E-3</v>
      </c>
      <c r="X193" s="2">
        <f t="shared" si="33"/>
        <v>8.3970289784983127E-3</v>
      </c>
      <c r="Y193" s="2">
        <f t="shared" si="26"/>
        <v>2.8096168907440636E-5</v>
      </c>
      <c r="Z193" s="2">
        <v>4.1129292370142345E-2</v>
      </c>
      <c r="AA193" s="2">
        <f t="shared" si="27"/>
        <v>1.3761719156073302E-4</v>
      </c>
      <c r="AB193" s="2">
        <v>3650.0461873851395</v>
      </c>
      <c r="AC193" s="2">
        <f t="shared" si="34"/>
        <v>12.21292846116539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3.4748795724727631E-2</v>
      </c>
      <c r="J194" s="2">
        <v>9.4218513748418799E-3</v>
      </c>
      <c r="K194" s="2">
        <v>8.1490724982344234E-2</v>
      </c>
      <c r="L194" s="2">
        <v>0.68492866492828519</v>
      </c>
      <c r="M194" s="2">
        <v>0.18940996298980303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1.5277287899343461E-3</v>
      </c>
      <c r="X194" s="2">
        <f t="shared" si="33"/>
        <v>8.2895575779481454E-3</v>
      </c>
      <c r="Y194" s="2">
        <f t="shared" si="26"/>
        <v>2.6916833688059557E-5</v>
      </c>
      <c r="Z194" s="2">
        <v>4.0604344610588532E-2</v>
      </c>
      <c r="AA194" s="2">
        <f t="shared" si="27"/>
        <v>1.3184544297072082E-4</v>
      </c>
      <c r="AB194" s="2">
        <v>3602.3602806136396</v>
      </c>
      <c r="AC194" s="2">
        <f t="shared" si="34"/>
        <v>11.697142054443601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3.4182126484399437E-2</v>
      </c>
      <c r="J195" s="2">
        <v>9.2682036512383974E-3</v>
      </c>
      <c r="K195" s="2">
        <v>8.0451833567660086E-2</v>
      </c>
      <c r="L195" s="2">
        <v>0.68643680171801658</v>
      </c>
      <c r="M195" s="2">
        <v>0.18966103457868741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1.5081367897313847E-3</v>
      </c>
      <c r="X195" s="2">
        <f t="shared" si="33"/>
        <v>8.1832500874958643E-3</v>
      </c>
      <c r="Y195" s="2">
        <f t="shared" ref="Y195:Y258" si="38">X195*Q195</f>
        <v>2.5786334263679707E-5</v>
      </c>
      <c r="Z195" s="2">
        <v>4.0085044958733794E-2</v>
      </c>
      <c r="AA195" s="2">
        <f t="shared" ref="AA195:AA258" si="39">Z195*Q195</f>
        <v>1.2631245009363294E-4</v>
      </c>
      <c r="AB195" s="2">
        <v>3555.2155015611156</v>
      </c>
      <c r="AC195" s="2">
        <f t="shared" si="34"/>
        <v>11.202880801938704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3.3624698255773577E-2</v>
      </c>
      <c r="J196" s="2">
        <v>9.117061552275903E-3</v>
      </c>
      <c r="K196" s="2">
        <v>7.9424089244383878E-2</v>
      </c>
      <c r="L196" s="2">
        <v>0.6879255596806817</v>
      </c>
      <c r="M196" s="2">
        <v>0.18990859126688689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1.4887579626651215E-3</v>
      </c>
      <c r="X196" s="2">
        <f t="shared" ref="X196:X259" si="45">W196*V196</f>
        <v>8.0780992885992921E-3</v>
      </c>
      <c r="Y196" s="2">
        <f t="shared" si="38"/>
        <v>2.4702683643914433E-5</v>
      </c>
      <c r="Z196" s="2">
        <v>3.9571359499862173E-2</v>
      </c>
      <c r="AA196" s="2">
        <f t="shared" si="39"/>
        <v>1.2100851204741764E-4</v>
      </c>
      <c r="AB196" s="2">
        <v>3508.6077513029036</v>
      </c>
      <c r="AC196" s="2">
        <f t="shared" ref="AC196:AC259" si="46">AB196*S196</f>
        <v>10.729259967544939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3.3076360340186337E-2</v>
      </c>
      <c r="J197" s="2">
        <v>8.9683842172459255E-3</v>
      </c>
      <c r="K197" s="2">
        <v>7.8407426009013736E-2</v>
      </c>
      <c r="L197" s="2">
        <v>0.68939515063745593</v>
      </c>
      <c r="M197" s="2">
        <v>0.19015267879610001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1.469590956774236E-3</v>
      </c>
      <c r="X197" s="2">
        <f t="shared" si="45"/>
        <v>7.9740978454267818E-3</v>
      </c>
      <c r="Y197" s="2">
        <f t="shared" si="38"/>
        <v>2.3663973791075181E-5</v>
      </c>
      <c r="Z197" s="2">
        <v>3.9063253709641574E-2</v>
      </c>
      <c r="AA197" s="2">
        <f t="shared" si="39"/>
        <v>1.1592431268061573E-4</v>
      </c>
      <c r="AB197" s="2">
        <v>3462.532903341054</v>
      </c>
      <c r="AC197" s="2">
        <f t="shared" si="46"/>
        <v>10.27543045792822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3.253696449650658E-2</v>
      </c>
      <c r="J198" s="2">
        <v>8.822131451779824E-3</v>
      </c>
      <c r="K198" s="2">
        <v>7.7401776621145432E-2</v>
      </c>
      <c r="L198" s="2">
        <v>0.69084578503715577</v>
      </c>
      <c r="M198" s="2">
        <v>0.19039334239341435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1.450634399699835E-3</v>
      </c>
      <c r="X198" s="2">
        <f t="shared" si="45"/>
        <v>7.8712383114680987E-3</v>
      </c>
      <c r="Y198" s="2">
        <f t="shared" si="38"/>
        <v>2.2668372586308903E-5</v>
      </c>
      <c r="Z198" s="2">
        <v>3.8560692487295607E-2</v>
      </c>
      <c r="AA198" s="2">
        <f t="shared" si="39"/>
        <v>1.1105090582946226E-4</v>
      </c>
      <c r="AB198" s="2">
        <v>3416.9868059404453</v>
      </c>
      <c r="AC198" s="2">
        <f t="shared" si="46"/>
        <v>9.8405774256265222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3.2006364901059299E-2</v>
      </c>
      <c r="J199" s="2">
        <v>8.6782637169823835E-3</v>
      </c>
      <c r="K199" s="2">
        <v>7.6407072669862228E-2</v>
      </c>
      <c r="L199" s="2">
        <v>0.69227767193702128</v>
      </c>
      <c r="M199" s="2">
        <v>0.19063062677507672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1.4318868998655088E-3</v>
      </c>
      <c r="X199" s="2">
        <f t="shared" si="45"/>
        <v>7.7695131359375004E-3</v>
      </c>
      <c r="Y199" s="2">
        <f t="shared" si="38"/>
        <v>2.1714120906523457E-5</v>
      </c>
      <c r="Z199" s="2">
        <v>3.8063640187770302E-2</v>
      </c>
      <c r="AA199" s="2">
        <f t="shared" si="39"/>
        <v>1.0637970111108108E-4</v>
      </c>
      <c r="AB199" s="2">
        <v>3371.9652843890967</v>
      </c>
      <c r="AC199" s="2">
        <f t="shared" si="46"/>
        <v>9.4239189247460704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3.1484418108202711E-2</v>
      </c>
      <c r="J200" s="2">
        <v>8.536742118742632E-3</v>
      </c>
      <c r="K200" s="2">
        <v>7.5423244638118642E-2</v>
      </c>
      <c r="L200" s="2">
        <v>0.6936910189846438</v>
      </c>
      <c r="M200" s="2">
        <v>0.19086457615029417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1.4133470476225263E-3</v>
      </c>
      <c r="X200" s="2">
        <f t="shared" si="45"/>
        <v>7.6689146699876259E-3</v>
      </c>
      <c r="Y200" s="2">
        <f t="shared" si="38"/>
        <v>2.0799529808427505E-5</v>
      </c>
      <c r="Z200" s="2">
        <v>3.7572060652921353E-2</v>
      </c>
      <c r="AA200" s="2">
        <f t="shared" si="39"/>
        <v>1.0190245023494895E-4</v>
      </c>
      <c r="AB200" s="2">
        <v>3327.4641431846871</v>
      </c>
      <c r="AC200" s="2">
        <f t="shared" si="46"/>
        <v>9.0247046173947414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3.0970983011548287E-2</v>
      </c>
      <c r="J201" s="2">
        <v>8.39752839721895E-3</v>
      </c>
      <c r="K201" s="2">
        <v>7.4450221965169275E-2</v>
      </c>
      <c r="L201" s="2">
        <v>0.69508603240100197</v>
      </c>
      <c r="M201" s="2">
        <v>0.19109523422506347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1.3950134163581707E-3</v>
      </c>
      <c r="X201" s="2">
        <f t="shared" si="45"/>
        <v>7.5694351727234044E-3</v>
      </c>
      <c r="Y201" s="2">
        <f t="shared" si="38"/>
        <v>1.9922977816030226E-5</v>
      </c>
      <c r="Z201" s="2">
        <v>3.7085917241747042E-2</v>
      </c>
      <c r="AA201" s="2">
        <f t="shared" si="39"/>
        <v>9.7611233815299896E-5</v>
      </c>
      <c r="AB201" s="2">
        <v>3283.479168149217</v>
      </c>
      <c r="AC201" s="2">
        <f t="shared" si="46"/>
        <v>8.6422145290528984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3.0465920805813129E-2</v>
      </c>
      <c r="J202" s="2">
        <v>8.2605849164956689E-3</v>
      </c>
      <c r="K202" s="2">
        <v>7.3487933107092632E-2</v>
      </c>
      <c r="L202" s="2">
        <v>0.69646291696457352</v>
      </c>
      <c r="M202" s="2">
        <v>0.19132264420602701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1.3768845635715454E-3</v>
      </c>
      <c r="X202" s="2">
        <f t="shared" si="45"/>
        <v>7.4710668170394519E-3</v>
      </c>
      <c r="Y202" s="2">
        <f t="shared" si="38"/>
        <v>1.9082908308146353E-5</v>
      </c>
      <c r="Z202" s="2">
        <v>3.6605172859691219E-2</v>
      </c>
      <c r="AA202" s="2">
        <f t="shared" si="39"/>
        <v>9.3498448667621696E-5</v>
      </c>
      <c r="AB202" s="2">
        <v>3240.0061284737062</v>
      </c>
      <c r="AC202" s="2">
        <f t="shared" si="46"/>
        <v>8.2757578511386907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2.9969094949294488E-2</v>
      </c>
      <c r="J203" s="2">
        <v>8.1258746544083382E-3</v>
      </c>
      <c r="K203" s="2">
        <v>7.2536305595458747E-2</v>
      </c>
      <c r="L203" s="2">
        <v>0.69782187599648782</v>
      </c>
      <c r="M203" s="2">
        <v>0.1915468488043526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1.3589590319142975E-3</v>
      </c>
      <c r="X203" s="2">
        <f t="shared" si="45"/>
        <v>7.3738016952671018E-3</v>
      </c>
      <c r="Y203" s="2">
        <f t="shared" si="38"/>
        <v>1.8277827002449413E-5</v>
      </c>
      <c r="Z203" s="2">
        <v>3.6129789987040327E-2</v>
      </c>
      <c r="AA203" s="2">
        <f t="shared" si="39"/>
        <v>8.9556795572874609E-5</v>
      </c>
      <c r="AB203" s="2">
        <v>3197.0407786947808</v>
      </c>
      <c r="AC203" s="2">
        <f t="shared" si="46"/>
        <v>7.9246717890807972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2.9480371126956232E-2</v>
      </c>
      <c r="J204" s="2">
        <v>7.9933611925349264E-3</v>
      </c>
      <c r="K204" s="2">
        <v>7.1595266094188273E-2</v>
      </c>
      <c r="L204" s="2">
        <v>0.6991631113466874</v>
      </c>
      <c r="M204" s="2">
        <v>0.19176789023963514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1.3412353501995877E-3</v>
      </c>
      <c r="X204" s="2">
        <f t="shared" si="45"/>
        <v>7.2776318246491455E-3</v>
      </c>
      <c r="Y204" s="2">
        <f t="shared" si="38"/>
        <v>1.7506299532803249E-5</v>
      </c>
      <c r="Z204" s="2">
        <v>3.5659730706437701E-2</v>
      </c>
      <c r="AA204" s="2">
        <f t="shared" si="39"/>
        <v>8.5779267493529192E-5</v>
      </c>
      <c r="AB204" s="2">
        <v>3154.5788606049564</v>
      </c>
      <c r="AC204" s="2">
        <f t="shared" si="46"/>
        <v>7.5883204542656228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2.8999617214117243E-2</v>
      </c>
      <c r="J205" s="2">
        <v>7.8630087063502226E-3</v>
      </c>
      <c r="K205" s="2">
        <v>7.0664740454649475E-2</v>
      </c>
      <c r="L205" s="2">
        <v>0.70048682338106671</v>
      </c>
      <c r="M205" s="2">
        <v>0.19198581024381828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1.3237120343793096E-3</v>
      </c>
      <c r="X205" s="2">
        <f t="shared" si="45"/>
        <v>7.182549152642285E-3</v>
      </c>
      <c r="Y205" s="2">
        <f t="shared" si="38"/>
        <v>1.6766949116649787E-5</v>
      </c>
      <c r="Z205" s="2">
        <v>3.5194956729537971E-2</v>
      </c>
      <c r="AA205" s="2">
        <f t="shared" si="39"/>
        <v>8.2159138225982944E-5</v>
      </c>
      <c r="AB205" s="2">
        <v>3112.6161050983701</v>
      </c>
      <c r="AC205" s="2">
        <f t="shared" si="46"/>
        <v>7.2660937982791154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2.8526703240732025E-2</v>
      </c>
      <c r="J206" s="2">
        <v>7.7347819555408205E-3</v>
      </c>
      <c r="K206" s="2">
        <v>6.9744653769038614E-2</v>
      </c>
      <c r="L206" s="2">
        <v>0.7017932109695566</v>
      </c>
      <c r="M206" s="2">
        <v>0.1922006500651339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1.3063875884898879E-3</v>
      </c>
      <c r="X206" s="2">
        <f t="shared" si="45"/>
        <v>7.0885455620491016E-3</v>
      </c>
      <c r="Y206" s="2">
        <f t="shared" si="38"/>
        <v>1.6058454309333532E-5</v>
      </c>
      <c r="Z206" s="2">
        <v>3.473542942282383E-2</v>
      </c>
      <c r="AA206" s="2">
        <f t="shared" si="39"/>
        <v>7.8689951474368808E-5</v>
      </c>
      <c r="AB206" s="2">
        <v>3071.1482339536924</v>
      </c>
      <c r="AC206" s="2">
        <f t="shared" si="46"/>
        <v>6.9574065879149556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2.8061501356253765E-2</v>
      </c>
      <c r="J207" s="2">
        <v>7.6086462744780238E-3</v>
      </c>
      <c r="K207" s="2">
        <v>6.8834930422088006E-2</v>
      </c>
      <c r="L207" s="2">
        <v>0.7030824714751247</v>
      </c>
      <c r="M207" s="2">
        <v>0.19241245047205743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1.2892605055681017E-3</v>
      </c>
      <c r="X207" s="2">
        <f t="shared" si="45"/>
        <v>6.9956128759873686E-3</v>
      </c>
      <c r="Y207" s="2">
        <f t="shared" si="38"/>
        <v>1.5379546842351542E-5</v>
      </c>
      <c r="Z207" s="2">
        <v>3.4281109832606807E-2</v>
      </c>
      <c r="AA207" s="2">
        <f t="shared" si="39"/>
        <v>7.536551033121039E-5</v>
      </c>
      <c r="AB207" s="2">
        <v>3030.1709615558907</v>
      </c>
      <c r="AC207" s="2">
        <f t="shared" si="46"/>
        <v>6.6616974194708689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2.7603885795070414E-2</v>
      </c>
      <c r="J208" s="2">
        <v>7.4845675628461205E-3</v>
      </c>
      <c r="K208" s="2">
        <v>6.7935494141145136E-2</v>
      </c>
      <c r="L208" s="2">
        <v>0.70435480074366286</v>
      </c>
      <c r="M208" s="2">
        <v>0.1926212517572774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1.2723292685381526E-3</v>
      </c>
      <c r="X208" s="2">
        <f t="shared" si="45"/>
        <v>6.9037428627033472E-3</v>
      </c>
      <c r="Y208" s="2">
        <f t="shared" si="38"/>
        <v>1.4729009542605542E-5</v>
      </c>
      <c r="Z208" s="2">
        <v>3.3831958709233348E-2</v>
      </c>
      <c r="AA208" s="2">
        <f t="shared" si="39"/>
        <v>7.2179867150817882E-5</v>
      </c>
      <c r="AB208" s="2">
        <v>2989.6799965584837</v>
      </c>
      <c r="AC208" s="2">
        <f t="shared" si="46"/>
        <v>6.3784277709039277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2.715373284250442E-2</v>
      </c>
      <c r="J209" s="2">
        <v>7.3625122764234916E-3</v>
      </c>
      <c r="K209" s="2">
        <v>6.7046268044665E-2</v>
      </c>
      <c r="L209" s="2">
        <v>0.70561039309473195</v>
      </c>
      <c r="M209" s="2">
        <v>0.19282709374167711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1.2555923510690903E-3</v>
      </c>
      <c r="X209" s="2">
        <f t="shared" si="45"/>
        <v>6.8129272402242284E-3</v>
      </c>
      <c r="Y209" s="2">
        <f t="shared" si="38"/>
        <v>1.410567432979764E-5</v>
      </c>
      <c r="Z209" s="2">
        <v>3.3387936530516783E-2</v>
      </c>
      <c r="AA209" s="2">
        <f t="shared" si="39"/>
        <v>6.9127313801743044E-5</v>
      </c>
      <c r="AB209" s="2">
        <v>2949.6710434878901</v>
      </c>
      <c r="AC209" s="2">
        <f t="shared" si="46"/>
        <v>6.1070810904631312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2.671092080136692E-2</v>
      </c>
      <c r="J210" s="2">
        <v>7.2424474180140547E-3</v>
      </c>
      <c r="K210" s="2">
        <v>6.6167174689156921E-2</v>
      </c>
      <c r="L210" s="2">
        <v>0.70684944131313709</v>
      </c>
      <c r="M210" s="2">
        <v>0.19303001577832696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1.2390482184051477E-3</v>
      </c>
      <c r="X210" s="2">
        <f t="shared" si="45"/>
        <v>6.7231576808635916E-3</v>
      </c>
      <c r="Y210" s="2">
        <f t="shared" si="38"/>
        <v>1.350842028924151E-5</v>
      </c>
      <c r="Z210" s="2">
        <v>3.294900352441546E-2</v>
      </c>
      <c r="AA210" s="2">
        <f t="shared" si="39"/>
        <v>6.6202372285031999E-5</v>
      </c>
      <c r="AB210" s="2">
        <v>2910.1398042914184</v>
      </c>
      <c r="AC210" s="2">
        <f t="shared" si="46"/>
        <v>5.8471619204638312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2.6275329959057354E-2</v>
      </c>
      <c r="J211" s="2">
        <v>7.1243405285265895E-3</v>
      </c>
      <c r="K211" s="2">
        <v>6.529813611462626E-2</v>
      </c>
      <c r="L211" s="2">
        <v>0.70807213664130619</v>
      </c>
      <c r="M211" s="2">
        <v>0.19323005675648552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1.2226953281690989E-3</v>
      </c>
      <c r="X211" s="2">
        <f t="shared" si="45"/>
        <v>6.6344258155804758E-3</v>
      </c>
      <c r="Y211" s="2">
        <f t="shared" si="38"/>
        <v>1.2936171817415834E-5</v>
      </c>
      <c r="Z211" s="2">
        <v>3.2515119690976736E-2</v>
      </c>
      <c r="AA211" s="2">
        <f t="shared" si="39"/>
        <v>6.3399785705421115E-5</v>
      </c>
      <c r="AB211" s="2">
        <v>2871.081979830436</v>
      </c>
      <c r="AC211" s="2">
        <f t="shared" si="46"/>
        <v>5.5981950549134787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2.584684255519961E-2</v>
      </c>
      <c r="J212" s="2">
        <v>7.0081596781995477E-3</v>
      </c>
      <c r="K212" s="2">
        <v>6.4439073888550163E-2</v>
      </c>
      <c r="L212" s="2">
        <v>0.70927866877244461</v>
      </c>
      <c r="M212" s="2">
        <v>0.19342725510560801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1.2065321311384158E-3</v>
      </c>
      <c r="X212" s="2">
        <f t="shared" si="45"/>
        <v>6.5467232381908559E-3</v>
      </c>
      <c r="Y212" s="2">
        <f t="shared" si="38"/>
        <v>1.2387896837669472E-5</v>
      </c>
      <c r="Z212" s="2">
        <v>3.2086244823566083E-2</v>
      </c>
      <c r="AA212" s="2">
        <f t="shared" si="39"/>
        <v>6.0714509583023709E-5</v>
      </c>
      <c r="AB212" s="2">
        <v>2832.4932713201924</v>
      </c>
      <c r="AC212" s="2">
        <f t="shared" si="46"/>
        <v>5.3597247297418953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2.5425342749805933E-2</v>
      </c>
      <c r="J213" s="2">
        <v>6.8938734579689579E-3</v>
      </c>
      <c r="K213" s="2">
        <v>6.3589909148425938E-2</v>
      </c>
      <c r="L213" s="2">
        <v>0.71046922584444083</v>
      </c>
      <c r="M213" s="2">
        <v>0.19362164879936025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1.1905570719962233E-3</v>
      </c>
      <c r="X213" s="2">
        <f t="shared" si="45"/>
        <v>6.460041509442376E-3</v>
      </c>
      <c r="Y213" s="2">
        <f t="shared" si="38"/>
        <v>1.1862605083594067E-5</v>
      </c>
      <c r="Z213" s="2">
        <v>3.1662338529400105E-2</v>
      </c>
      <c r="AA213" s="2">
        <f t="shared" si="39"/>
        <v>5.8141703493443835E-5</v>
      </c>
      <c r="AB213" s="2">
        <v>2794.3693817177495</v>
      </c>
      <c r="AC213" s="2">
        <f t="shared" si="46"/>
        <v>5.1313138444316175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2.5010716591960018E-2</v>
      </c>
      <c r="J214" s="2">
        <v>6.7814509709770987E-3</v>
      </c>
      <c r="K214" s="2">
        <v>6.2750562642929247E-2</v>
      </c>
      <c r="L214" s="2">
        <v>0.71164399443449866</v>
      </c>
      <c r="M214" s="2">
        <v>0.19381327535963683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1.1747685900578286E-3</v>
      </c>
      <c r="X214" s="2">
        <f t="shared" si="45"/>
        <v>6.374372160956549E-3</v>
      </c>
      <c r="Y214" s="2">
        <f t="shared" si="38"/>
        <v>1.1359346447645019E-5</v>
      </c>
      <c r="Z214" s="2">
        <v>3.1243360249401799E-2</v>
      </c>
      <c r="AA214" s="2">
        <f t="shared" si="39"/>
        <v>5.5676723024637205E-5</v>
      </c>
      <c r="AB214" s="2">
        <v>2756.7060170594254</v>
      </c>
      <c r="AC214" s="2">
        <f t="shared" si="46"/>
        <v>4.9125432138851686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2.4602851989010792E-2</v>
      </c>
      <c r="J215" s="2">
        <v>6.670861824219651E-3</v>
      </c>
      <c r="K215" s="2">
        <v>6.1920954771719043E-2</v>
      </c>
      <c r="L215" s="2">
        <v>0.71280315955447027</v>
      </c>
      <c r="M215" s="2">
        <v>0.19400217186058211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1.1591651199716058E-3</v>
      </c>
      <c r="X215" s="2">
        <f t="shared" si="45"/>
        <v>6.2897066990317951E-3</v>
      </c>
      <c r="Y215" s="2">
        <f t="shared" si="38"/>
        <v>1.087720939265055E-5</v>
      </c>
      <c r="Z215" s="2">
        <v>3.082926927739597E-2</v>
      </c>
      <c r="AA215" s="2">
        <f t="shared" si="39"/>
        <v>5.3315112039209148E-5</v>
      </c>
      <c r="AB215" s="2">
        <v>2719.4988877491528</v>
      </c>
      <c r="AC215" s="2">
        <f t="shared" si="46"/>
        <v>4.7030108494059482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2.4201638676268601E-2</v>
      </c>
      <c r="J216" s="2">
        <v>6.5620761203290592E-3</v>
      </c>
      <c r="K216" s="2">
        <v>6.1101005623924655E-2</v>
      </c>
      <c r="L216" s="2">
        <v>0.71394690464686728</v>
      </c>
      <c r="M216" s="2">
        <v>0.19418837493261226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1.1437450923970083E-3</v>
      </c>
      <c r="X216" s="2">
        <f t="shared" si="45"/>
        <v>6.2060366083223923E-3</v>
      </c>
      <c r="Y216" s="2">
        <f t="shared" si="38"/>
        <v>1.0415319423965749E-5</v>
      </c>
      <c r="Z216" s="2">
        <v>3.0420024778662267E-2</v>
      </c>
      <c r="AA216" s="2">
        <f t="shared" si="39"/>
        <v>5.1052595231204527E-5</v>
      </c>
      <c r="AB216" s="2">
        <v>2682.743709799066</v>
      </c>
      <c r="AC216" s="2">
        <f t="shared" si="46"/>
        <v>4.5023312677082785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2.3806968187195528E-2</v>
      </c>
      <c r="J217" s="2">
        <v>6.4550644494918881E-3</v>
      </c>
      <c r="K217" s="2">
        <v>6.0290635015350015E-2</v>
      </c>
      <c r="L217" s="2">
        <v>0.71507541158152688</v>
      </c>
      <c r="M217" s="2">
        <v>0.19437192076643753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1.1285069346596011E-3</v>
      </c>
      <c r="X217" s="2">
        <f t="shared" si="45"/>
        <v>6.1233533553927133E-3</v>
      </c>
      <c r="Y217" s="2">
        <f t="shared" si="38"/>
        <v>9.9728376200720818E-6</v>
      </c>
      <c r="Z217" s="2">
        <v>3.0015585807862906E-2</v>
      </c>
      <c r="AA217" s="2">
        <f t="shared" si="39"/>
        <v>4.8885070966798556E-5</v>
      </c>
      <c r="AB217" s="2">
        <v>2646.4362060236563</v>
      </c>
      <c r="AC217" s="2">
        <f t="shared" si="46"/>
        <v>4.3101348269098709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2.341873382408189E-2</v>
      </c>
      <c r="J218" s="2">
        <v>6.34979788149799E-3</v>
      </c>
      <c r="K218" s="2">
        <v>5.9489762524429043E-2</v>
      </c>
      <c r="L218" s="2">
        <v>0.7161888606529101</v>
      </c>
      <c r="M218" s="2">
        <v>0.19455284511708282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1.1134490713832212E-3</v>
      </c>
      <c r="X218" s="2">
        <f t="shared" si="45"/>
        <v>6.0416483921473816E-3</v>
      </c>
      <c r="Y218" s="2">
        <f t="shared" si="38"/>
        <v>9.5489592194984585E-6</v>
      </c>
      <c r="Z218" s="2">
        <v>2.9615911326361728E-2</v>
      </c>
      <c r="AA218" s="2">
        <f t="shared" si="39"/>
        <v>4.6808604398640731E-5</v>
      </c>
      <c r="AB218" s="2">
        <v>2610.5721071887674</v>
      </c>
      <c r="AC218" s="2">
        <f t="shared" si="46"/>
        <v>4.1260670884962671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2.3036830629200891E-2</v>
      </c>
      <c r="J219" s="2">
        <v>6.2462479579193297E-3</v>
      </c>
      <c r="K219" s="2">
        <v>5.869830752696531E-2</v>
      </c>
      <c r="L219" s="2">
        <v>0.71728743057801037</v>
      </c>
      <c r="M219" s="2">
        <v>0.19473118330790593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1.0985699251002679E-3</v>
      </c>
      <c r="X219" s="2">
        <f t="shared" si="45"/>
        <v>5.9609131591427354E-3</v>
      </c>
      <c r="Y219" s="2">
        <f t="shared" si="38"/>
        <v>9.1429122620188575E-6</v>
      </c>
      <c r="Z219" s="2">
        <v>2.9220960218950837E-2</v>
      </c>
      <c r="AA219" s="2">
        <f t="shared" si="39"/>
        <v>4.4819420843942132E-5</v>
      </c>
      <c r="AB219" s="2">
        <v>2575.1471531166749</v>
      </c>
      <c r="AC219" s="2">
        <f t="shared" si="46"/>
        <v>3.9497882042823473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2.2661155356433697E-2</v>
      </c>
      <c r="J220" s="2">
        <v>6.1443866844163499E-3</v>
      </c>
      <c r="K220" s="2">
        <v>5.7916189229688428E-2</v>
      </c>
      <c r="L220" s="2">
        <v>0.7183712984948516</v>
      </c>
      <c r="M220" s="2">
        <v>0.19490697023461173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1.0838679168412302E-3</v>
      </c>
      <c r="X220" s="2">
        <f t="shared" si="45"/>
        <v>5.8811390887856538E-3</v>
      </c>
      <c r="Y220" s="2">
        <f t="shared" si="38"/>
        <v>8.7539562821496555E-6</v>
      </c>
      <c r="Z220" s="2">
        <v>2.8830691310000628E-2</v>
      </c>
      <c r="AA220" s="2">
        <f t="shared" si="39"/>
        <v>4.2913899416721629E-5</v>
      </c>
      <c r="AB220" s="2">
        <v>2540.1570937484785</v>
      </c>
      <c r="AC220" s="2">
        <f t="shared" si="46"/>
        <v>3.7809723274301801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2.2291606443357228E-2</v>
      </c>
      <c r="J221" s="2">
        <v>6.044186523169807E-3</v>
      </c>
      <c r="K221" s="2">
        <v>5.7143326702658814E-2</v>
      </c>
      <c r="L221" s="2">
        <v>0.7194406399615545</v>
      </c>
      <c r="M221" s="2">
        <v>0.19508024036926142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1.0693414667029E-3</v>
      </c>
      <c r="X221" s="2">
        <f t="shared" si="45"/>
        <v>5.8023176084167098E-3</v>
      </c>
      <c r="Y221" s="2">
        <f t="shared" si="38"/>
        <v>8.3813810530223215E-6</v>
      </c>
      <c r="Z221" s="2">
        <v>2.8445063379048771E-2</v>
      </c>
      <c r="AA221" s="2">
        <f t="shared" si="39"/>
        <v>4.1088566904946384E-5</v>
      </c>
      <c r="AB221" s="2">
        <v>2505.5976901649915</v>
      </c>
      <c r="AC221" s="2">
        <f t="shared" si="46"/>
        <v>3.6193070466157686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2.1928083983787119E-2</v>
      </c>
      <c r="J222" s="2">
        <v>5.9456203854360255E-3</v>
      </c>
      <c r="K222" s="2">
        <v>5.637963891055163E-2</v>
      </c>
      <c r="L222" s="2">
        <v>0.72049562895595132</v>
      </c>
      <c r="M222" s="2">
        <v>0.19525102776427561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1.0549889943968216E-3</v>
      </c>
      <c r="X222" s="2">
        <f t="shared" si="45"/>
        <v>5.7244401432860982E-3</v>
      </c>
      <c r="Y222" s="2">
        <f t="shared" si="38"/>
        <v>8.0245053787897538E-6</v>
      </c>
      <c r="Z222" s="2">
        <v>2.8064035175843167E-2</v>
      </c>
      <c r="AA222" s="2">
        <f t="shared" si="39"/>
        <v>3.9340091883609587E-5</v>
      </c>
      <c r="AB222" s="2">
        <v>2471.4647155672842</v>
      </c>
      <c r="AC222" s="2">
        <f t="shared" si="46"/>
        <v>3.4644928424693244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2.1570489700768469E-2</v>
      </c>
      <c r="J223" s="2">
        <v>5.8486616242235528E-3</v>
      </c>
      <c r="K223" s="2">
        <v>5.562504474285003E-2</v>
      </c>
      <c r="L223" s="2">
        <v>0.72153643787572941</v>
      </c>
      <c r="M223" s="2">
        <v>0.19541936605643023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1.0408089197780912E-3</v>
      </c>
      <c r="X223" s="2">
        <f t="shared" si="45"/>
        <v>5.6474981194229367E-3</v>
      </c>
      <c r="Y223" s="2">
        <f t="shared" si="38"/>
        <v>7.6826759337748014E-6</v>
      </c>
      <c r="Z223" s="2">
        <v>2.768756543485364E-2</v>
      </c>
      <c r="AA223" s="2">
        <f t="shared" si="39"/>
        <v>3.7665279055090748E-5</v>
      </c>
      <c r="AB223" s="2">
        <v>2437.7539562180209</v>
      </c>
      <c r="AC223" s="2">
        <f t="shared" si="46"/>
        <v>3.3162425654449237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2.1218726920007026E-2</v>
      </c>
      <c r="J224" s="2">
        <v>5.7532840270892458E-3</v>
      </c>
      <c r="K224" s="2">
        <v>5.4879463042977104E-2</v>
      </c>
      <c r="L224" s="2">
        <v>0.72256323753908436</v>
      </c>
      <c r="M224" s="2">
        <v>0.19558528847084403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1.0267996633549492E-3</v>
      </c>
      <c r="X224" s="2">
        <f t="shared" si="45"/>
        <v>5.5714829664003469E-3</v>
      </c>
      <c r="Y224" s="2">
        <f t="shared" si="38"/>
        <v>7.3552661466337462E-6</v>
      </c>
      <c r="Z224" s="2">
        <v>2.7315612889266747E-2</v>
      </c>
      <c r="AA224" s="2">
        <f t="shared" si="39"/>
        <v>3.6061063808435809E-5</v>
      </c>
      <c r="AB224" s="2">
        <v>2404.4612123446864</v>
      </c>
      <c r="AC224" s="2">
        <f t="shared" si="46"/>
        <v>3.1742809343055605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2.0872700543733635E-2</v>
      </c>
      <c r="J225" s="2">
        <v>5.6594618090518309E-3</v>
      </c>
      <c r="K225" s="2">
        <v>5.4142812636395213E-2</v>
      </c>
      <c r="L225" s="2">
        <v>0.72357619718586419</v>
      </c>
      <c r="M225" s="2">
        <v>0.19574882782495692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1.0129596467798319E-3</v>
      </c>
      <c r="X225" s="2">
        <f t="shared" si="45"/>
        <v>5.4963861199999317E-3</v>
      </c>
      <c r="Y225" s="2">
        <f t="shared" si="38"/>
        <v>7.0416751278680706E-6</v>
      </c>
      <c r="Z225" s="2">
        <v>2.6948136284477724E-2</v>
      </c>
      <c r="AA225" s="2">
        <f t="shared" si="39"/>
        <v>3.45245069894777E-5</v>
      </c>
      <c r="AB225" s="2">
        <v>2371.5822990057791</v>
      </c>
      <c r="AC225" s="2">
        <f t="shared" si="46"/>
        <v>3.038344054438697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2.0532317024994928E-2</v>
      </c>
      <c r="J226" s="2">
        <v>5.5671696056210328E-3</v>
      </c>
      <c r="K226" s="2">
        <v>5.3415012357700631E-2</v>
      </c>
      <c r="L226" s="2">
        <v>0.72457548447918707</v>
      </c>
      <c r="M226" s="2">
        <v>0.19591001653249815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9.9928729332288135E-4</v>
      </c>
      <c r="X226" s="2">
        <f t="shared" si="45"/>
        <v>5.4221990247810738E-3</v>
      </c>
      <c r="Y226" s="2">
        <f t="shared" si="38"/>
        <v>6.7413266390775534E-6</v>
      </c>
      <c r="Z226" s="2">
        <v>2.6585094391093248E-2</v>
      </c>
      <c r="AA226" s="2">
        <f t="shared" si="39"/>
        <v>3.3052789873994765E-5</v>
      </c>
      <c r="AB226" s="2">
        <v>2339.1130469210248</v>
      </c>
      <c r="AC226" s="2">
        <f t="shared" si="46"/>
        <v>2.9081789552457904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2.0197484342363226E-2</v>
      </c>
      <c r="J227" s="2">
        <v>5.4763824659403749E-3</v>
      </c>
      <c r="K227" s="2">
        <v>5.2695981076740908E-2</v>
      </c>
      <c r="L227" s="2">
        <v>0.72556126550751421</v>
      </c>
      <c r="M227" s="2">
        <v>0.19606888660744312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9.8578102832713732E-4</v>
      </c>
      <c r="X227" s="2">
        <f t="shared" si="45"/>
        <v>5.348913136550836E-3</v>
      </c>
      <c r="Y227" s="2">
        <f t="shared" si="38"/>
        <v>6.453668102390745E-6</v>
      </c>
      <c r="Z227" s="2">
        <v>2.6226446017458428E-2</v>
      </c>
      <c r="AA227" s="2">
        <f t="shared" si="39"/>
        <v>3.1643209336371251E-5</v>
      </c>
      <c r="AB227" s="2">
        <v>2307.0493032666336</v>
      </c>
      <c r="AC227" s="2">
        <f t="shared" si="46"/>
        <v>2.7835431458764655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1.9868111975058913E-2</v>
      </c>
      <c r="J228" s="2">
        <v>5.387075846041812E-3</v>
      </c>
      <c r="K228" s="2">
        <v>5.1985637723781446E-2</v>
      </c>
      <c r="L228" s="2">
        <v>0.72653370478716139</v>
      </c>
      <c r="M228" s="2">
        <v>0.19622546966795831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9.7243927964718591E-4</v>
      </c>
      <c r="X228" s="2">
        <f t="shared" si="45"/>
        <v>5.2765199247440967E-3</v>
      </c>
      <c r="Y228" s="2">
        <f t="shared" si="38"/>
        <v>6.1781696485814445E-6</v>
      </c>
      <c r="Z228" s="2">
        <v>2.5872150021720934E-2</v>
      </c>
      <c r="AA228" s="2">
        <f t="shared" si="39"/>
        <v>3.0293173206484982E-5</v>
      </c>
      <c r="AB228" s="2">
        <v>2275.3869324365883</v>
      </c>
      <c r="AC228" s="2">
        <f t="shared" si="46"/>
        <v>2.664204188604546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1.9544110878478457E-2</v>
      </c>
      <c r="J229" s="2">
        <v>5.2992256022103531E-3</v>
      </c>
      <c r="K229" s="2">
        <v>5.1283901313747389E-2</v>
      </c>
      <c r="L229" s="2">
        <v>0.72749296526523244</v>
      </c>
      <c r="M229" s="2">
        <v>0.19637979694033325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9.5926047807104453E-4</v>
      </c>
      <c r="X229" s="2">
        <f t="shared" si="45"/>
        <v>5.2050108747127271E-3</v>
      </c>
      <c r="Y229" s="2">
        <f t="shared" si="38"/>
        <v>5.9143232024174851E-6</v>
      </c>
      <c r="Z229" s="2">
        <v>2.5522165323445121E-2</v>
      </c>
      <c r="AA229" s="2">
        <f t="shared" si="39"/>
        <v>2.9000195807797887E-5</v>
      </c>
      <c r="AB229" s="2">
        <v>2244.1218167709526</v>
      </c>
      <c r="AC229" s="2">
        <f t="shared" si="46"/>
        <v>2.5499392891685848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1.9225393460121531E-2</v>
      </c>
      <c r="J230" s="2">
        <v>5.212807984456903E-3</v>
      </c>
      <c r="K230" s="2">
        <v>5.0590690969566164E-2</v>
      </c>
      <c r="L230" s="2">
        <v>0.7284392083229585</v>
      </c>
      <c r="M230" s="2">
        <v>0.19653189926289877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9.4624305772605943E-4</v>
      </c>
      <c r="X230" s="2">
        <f t="shared" si="45"/>
        <v>5.1343774899280208E-3</v>
      </c>
      <c r="Y230" s="2">
        <f t="shared" si="38"/>
        <v>5.6616416038462795E-6</v>
      </c>
      <c r="Z230" s="2">
        <v>2.5176450914788415E-2</v>
      </c>
      <c r="AA230" s="2">
        <f t="shared" si="39"/>
        <v>2.7761893669870796E-5</v>
      </c>
      <c r="AB230" s="2">
        <v>2213.2498572521399</v>
      </c>
      <c r="AC230" s="2">
        <f t="shared" si="46"/>
        <v>2.4405349034243335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1.8911873555910719E-2</v>
      </c>
      <c r="J231" s="2">
        <v>5.1277996300975355E-3</v>
      </c>
      <c r="K231" s="2">
        <v>4.9905925944635367E-2</v>
      </c>
      <c r="L231" s="2">
        <v>0.72937259377942754</v>
      </c>
      <c r="M231" s="2">
        <v>0.19668180708993074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9.3338545646903803E-4</v>
      </c>
      <c r="X231" s="2">
        <f t="shared" si="45"/>
        <v>5.0646112940975693E-3</v>
      </c>
      <c r="Y231" s="2">
        <f t="shared" si="38"/>
        <v>5.4196577636669454E-6</v>
      </c>
      <c r="Z231" s="2">
        <v>2.4834965871252189E-2</v>
      </c>
      <c r="AA231" s="2">
        <f t="shared" si="39"/>
        <v>2.6575981408760518E-5</v>
      </c>
      <c r="AB231" s="2">
        <v>2182.7669741700647</v>
      </c>
      <c r="AC231" s="2">
        <f t="shared" si="46"/>
        <v>2.3357863596804389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1.8603466406897362E-2</v>
      </c>
      <c r="J232" s="2">
        <v>5.044177557437482E-3</v>
      </c>
      <c r="K232" s="2">
        <v>4.922952564444015E-2</v>
      </c>
      <c r="L232" s="2">
        <v>0.73029327989568826</v>
      </c>
      <c r="M232" s="2">
        <v>0.1968295504955386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9.2068611626072716E-4</v>
      </c>
      <c r="X232" s="2">
        <f t="shared" si="45"/>
        <v>4.9957038331972167E-3</v>
      </c>
      <c r="Y232" s="2">
        <f t="shared" si="38"/>
        <v>5.187923852386189E-6</v>
      </c>
      <c r="Z232" s="2">
        <v>2.4497669362018824E-2</v>
      </c>
      <c r="AA232" s="2">
        <f t="shared" si="39"/>
        <v>2.5440267768986167E-5</v>
      </c>
      <c r="AB232" s="2">
        <v>2152.6691077570877</v>
      </c>
      <c r="AC232" s="2">
        <f t="shared" si="46"/>
        <v>2.235497496111678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1.8300088636347293E-2</v>
      </c>
      <c r="J233" s="2">
        <v>4.961919159558111E-3</v>
      </c>
      <c r="K233" s="2">
        <v>4.8561409647343685E-2</v>
      </c>
      <c r="L233" s="2">
        <v>0.7312014233792149</v>
      </c>
      <c r="M233" s="2">
        <v>0.19697515917753791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9.0814348352663554E-4</v>
      </c>
      <c r="X233" s="2">
        <f t="shared" si="45"/>
        <v>4.9276466774288959E-3</v>
      </c>
      <c r="Y233" s="2">
        <f t="shared" si="38"/>
        <v>4.9660105210121514E-6</v>
      </c>
      <c r="Z233" s="2">
        <v>2.4164520659886484E-2</v>
      </c>
      <c r="AA233" s="2">
        <f t="shared" si="39"/>
        <v>2.4352651820975318E-5</v>
      </c>
      <c r="AB233" s="2">
        <v>2122.9522187936273</v>
      </c>
      <c r="AC233" s="2">
        <f t="shared" si="46"/>
        <v>2.1394803126664246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1.8001658227200248E-2</v>
      </c>
      <c r="J234" s="2">
        <v>4.8810021982052367E-3</v>
      </c>
      <c r="K234" s="2">
        <v>4.7901497724573604E-2</v>
      </c>
      <c r="L234" s="2">
        <v>0.73209717938871666</v>
      </c>
      <c r="M234" s="2">
        <v>0.19711866246130619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8.9575600950175804E-4</v>
      </c>
      <c r="X234" s="2">
        <f t="shared" si="45"/>
        <v>4.8604314230911334E-3</v>
      </c>
      <c r="Y234" s="2">
        <f t="shared" si="38"/>
        <v>4.7535061525593922E-6</v>
      </c>
      <c r="Z234" s="2">
        <v>2.3835479150812917E-2</v>
      </c>
      <c r="AA234" s="2">
        <f t="shared" si="39"/>
        <v>2.3311119308115356E-5</v>
      </c>
      <c r="AB234" s="2">
        <v>2093.6122891852965</v>
      </c>
      <c r="AC234" s="2">
        <f t="shared" si="46"/>
        <v>2.0475546369064901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1.7708094499896854E-2</v>
      </c>
      <c r="J235" s="2">
        <v>4.8014047977770844E-3</v>
      </c>
      <c r="K235" s="2">
        <v>4.7249709859426864E-2</v>
      </c>
      <c r="L235" s="2">
        <v>0.73298070153927963</v>
      </c>
      <c r="M235" s="2">
        <v>0.19726008930362154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8.8352215056297645E-4</v>
      </c>
      <c r="X235" s="2">
        <f t="shared" si="45"/>
        <v>4.7940496943826736E-3</v>
      </c>
      <c r="Y235" s="2">
        <f t="shared" si="38"/>
        <v>4.5500161431173135E-6</v>
      </c>
      <c r="Z235" s="2">
        <v>2.351050434307914E-2</v>
      </c>
      <c r="AA235" s="2">
        <f t="shared" si="39"/>
        <v>2.2313739137744724E-5</v>
      </c>
      <c r="AB235" s="2">
        <v>2064.6453225124037</v>
      </c>
      <c r="AC235" s="2">
        <f t="shared" si="46"/>
        <v>1.9595478032383578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1.7419318090567203E-2</v>
      </c>
      <c r="J236" s="2">
        <v>4.7231054394103042E-3</v>
      </c>
      <c r="K236" s="2">
        <v>4.6605966265714879E-2</v>
      </c>
      <c r="L236" s="2">
        <v>0.73385214190782644</v>
      </c>
      <c r="M236" s="2">
        <v>0.19739946829648319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8.7144036854680529E-4</v>
      </c>
      <c r="X236" s="2">
        <f t="shared" si="45"/>
        <v>4.728493145126589E-3</v>
      </c>
      <c r="Y236" s="2">
        <f t="shared" si="38"/>
        <v>4.3551622113412802E-6</v>
      </c>
      <c r="Z236" s="2">
        <v>2.3189555876083703E-2</v>
      </c>
      <c r="AA236" s="2">
        <f t="shared" si="39"/>
        <v>2.135866001062017E-5</v>
      </c>
      <c r="AB236" s="2">
        <v>2036.0473445526284</v>
      </c>
      <c r="AC236" s="2">
        <f t="shared" si="46"/>
        <v>1.875294345014848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1.713525092957513E-2</v>
      </c>
      <c r="J237" s="2">
        <v>4.6460829551624259E-3</v>
      </c>
      <c r="K237" s="2">
        <v>4.5970187405470223E-2</v>
      </c>
      <c r="L237" s="2">
        <v>0.73471165103888059</v>
      </c>
      <c r="M237" s="2">
        <v>0.19753682767091368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8.5950913105414806E-4</v>
      </c>
      <c r="X237" s="2">
        <f t="shared" si="45"/>
        <v>4.6637534604239096E-3</v>
      </c>
      <c r="Y237" s="2">
        <f t="shared" si="38"/>
        <v>4.1685817352891335E-6</v>
      </c>
      <c r="Z237" s="2">
        <v>2.2872593528778039E-2</v>
      </c>
      <c r="AA237" s="2">
        <f t="shared" si="39"/>
        <v>2.0444107183592442E-5</v>
      </c>
      <c r="AB237" s="2">
        <v>2007.8144037776694</v>
      </c>
      <c r="AC237" s="2">
        <f t="shared" si="46"/>
        <v>1.7946356990056826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1.6855816220412375E-2</v>
      </c>
      <c r="J238" s="2">
        <v>4.5703165222891811E-3</v>
      </c>
      <c r="K238" s="2">
        <v>4.5342294005935681E-2</v>
      </c>
      <c r="L238" s="2">
        <v>0.73555937795062309</v>
      </c>
      <c r="M238" s="2">
        <v>0.1976721953007417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8.4772691174250792E-4</v>
      </c>
      <c r="X238" s="2">
        <f t="shared" si="45"/>
        <v>4.5998223582391752E-3</v>
      </c>
      <c r="Y238" s="2">
        <f t="shared" si="38"/>
        <v>3.9899271155576805E-6</v>
      </c>
      <c r="Z238" s="2">
        <v>2.2559577227752921E-2</v>
      </c>
      <c r="AA238" s="2">
        <f t="shared" si="39"/>
        <v>1.956837936041196E-5</v>
      </c>
      <c r="AB238" s="2">
        <v>1979.9425718246382</v>
      </c>
      <c r="AC238" s="2">
        <f t="shared" si="46"/>
        <v>1.7174199217541544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1.6580938418936923E-2</v>
      </c>
      <c r="J239" s="2">
        <v>4.4957856576151572E-3</v>
      </c>
      <c r="K239" s="2">
        <v>4.4722207075855933E-2</v>
      </c>
      <c r="L239" s="2">
        <v>0.73639547014122853</v>
      </c>
      <c r="M239" s="2">
        <v>0.19780559870636555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8.3609219060543083E-4</v>
      </c>
      <c r="X239" s="2">
        <f t="shared" si="45"/>
        <v>4.5366915909167129E-3</v>
      </c>
      <c r="Y239" s="2">
        <f t="shared" si="38"/>
        <v>3.8188651637084498E-6</v>
      </c>
      <c r="Z239" s="2">
        <v>2.2250467054986067E-2</v>
      </c>
      <c r="AA239" s="2">
        <f t="shared" si="39"/>
        <v>1.8729845705768802E-5</v>
      </c>
      <c r="AB239" s="2">
        <v>1952.4279439429506</v>
      </c>
      <c r="AC239" s="2">
        <f t="shared" si="46"/>
        <v>1.6435014173551148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1.6310543212949936E-2</v>
      </c>
      <c r="J240" s="2">
        <v>4.4224702119962395E-3</v>
      </c>
      <c r="K240" s="2">
        <v>4.4109847921091655E-2</v>
      </c>
      <c r="L240" s="2">
        <v>0.73722007359546815</v>
      </c>
      <c r="M240" s="2">
        <v>0.19793706505849609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8.2460345423962522E-4</v>
      </c>
      <c r="X240" s="2">
        <f t="shared" si="45"/>
        <v>4.4743529466300495E-3</v>
      </c>
      <c r="Y240" s="2">
        <f t="shared" si="38"/>
        <v>3.6550765150124679E-6</v>
      </c>
      <c r="Z240" s="2">
        <v>2.1945223255260455E-2</v>
      </c>
      <c r="AA240" s="2">
        <f t="shared" si="39"/>
        <v>1.7926942977849089E-5</v>
      </c>
      <c r="AB240" s="2">
        <v>1925.2666394174569</v>
      </c>
      <c r="AC240" s="2">
        <f t="shared" si="46"/>
        <v>1.5727406762069993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1.6044557502105709E-2</v>
      </c>
      <c r="J241" s="2">
        <v>4.3503503648723687E-3</v>
      </c>
      <c r="K241" s="2">
        <v>4.3505138159575289E-2</v>
      </c>
      <c r="L241" s="2">
        <v>0.73803333279156935</v>
      </c>
      <c r="M241" s="2">
        <v>0.1980666211818794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8.1325919610120145E-4</v>
      </c>
      <c r="X241" s="2">
        <f t="shared" si="45"/>
        <v>4.4127982507722778E-3</v>
      </c>
      <c r="Y241" s="2">
        <f t="shared" si="38"/>
        <v>3.4982550645832911E-6</v>
      </c>
      <c r="Z241" s="2">
        <v>2.1643806243262852E-2</v>
      </c>
      <c r="AA241" s="2">
        <f t="shared" si="39"/>
        <v>1.715817277486068E-5</v>
      </c>
      <c r="AB241" s="2">
        <v>1898.4548019685217</v>
      </c>
      <c r="AC241" s="2">
        <f t="shared" si="46"/>
        <v>1.505004024307381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1.5782909378149277E-2</v>
      </c>
      <c r="J242" s="2">
        <v>4.2794066189091257E-3</v>
      </c>
      <c r="K242" s="2">
        <v>4.2907999735627297E-2</v>
      </c>
      <c r="L242" s="2">
        <v>0.7388353907083185</v>
      </c>
      <c r="M242" s="2">
        <v>0.19819429355899792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8.0205791674914373E-4</v>
      </c>
      <c r="X242" s="2">
        <f t="shared" si="45"/>
        <v>4.3520193672771552E-3</v>
      </c>
      <c r="Y242" s="2">
        <f t="shared" si="38"/>
        <v>3.3481074259869E-6</v>
      </c>
      <c r="Z242" s="2">
        <v>2.1346176610371703E-2</v>
      </c>
      <c r="AA242" s="2">
        <f t="shared" si="39"/>
        <v>1.6422098891147214E-5</v>
      </c>
      <c r="AB242" s="2">
        <v>1871.9886001297552</v>
      </c>
      <c r="AC242" s="2">
        <f t="shared" si="46"/>
        <v>1.4401633826778204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1.5525528105476276E-2</v>
      </c>
      <c r="J243" s="2">
        <v>4.2096197947266972E-3</v>
      </c>
      <c r="K243" s="2">
        <v>4.2318354933651214E-2</v>
      </c>
      <c r="L243" s="2">
        <v>0.73962638883239762</v>
      </c>
      <c r="M243" s="2">
        <v>0.19832010833375027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7.9099812407912307E-4</v>
      </c>
      <c r="X243" s="2">
        <f t="shared" si="45"/>
        <v>4.2920081998877885E-3</v>
      </c>
      <c r="Y243" s="2">
        <f t="shared" si="38"/>
        <v>3.2043524114725631E-6</v>
      </c>
      <c r="Z243" s="2">
        <v>2.10522951311433E-2</v>
      </c>
      <c r="AA243" s="2">
        <f t="shared" si="39"/>
        <v>1.571734477866906E-5</v>
      </c>
      <c r="AB243" s="2">
        <v>1845.8642276040755</v>
      </c>
      <c r="AC243" s="2">
        <f t="shared" si="46"/>
        <v>1.3780960365193844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1.527234410200983E-2</v>
      </c>
      <c r="J244" s="2">
        <v>4.1409710257148038E-3</v>
      </c>
      <c r="K244" s="2">
        <v>4.1736126391225453E-2</v>
      </c>
      <c r="L244" s="2">
        <v>0.74040646716594305</v>
      </c>
      <c r="M244" s="2">
        <v>0.19844409131510896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7.8007833354543088E-4</v>
      </c>
      <c r="X244" s="2">
        <f t="shared" si="45"/>
        <v>4.2327566933608573E-3</v>
      </c>
      <c r="Y244" s="2">
        <f t="shared" si="38"/>
        <v>3.0667205329771187E-6</v>
      </c>
      <c r="Z244" s="2">
        <v>2.0762122769505082E-2</v>
      </c>
      <c r="AA244" s="2">
        <f t="shared" si="39"/>
        <v>1.5042591109785003E-5</v>
      </c>
      <c r="AB244" s="2">
        <v>1820.0779035987671</v>
      </c>
      <c r="AC244" s="2">
        <f t="shared" si="46"/>
        <v>1.3186844137153506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1.5023288920389302E-2</v>
      </c>
      <c r="J245" s="2">
        <v>4.0734417529321781E-3</v>
      </c>
      <c r="K245" s="2">
        <v>4.1161237111609142E-2</v>
      </c>
      <c r="L245" s="2">
        <v>0.74117576423431586</v>
      </c>
      <c r="M245" s="2">
        <v>0.19856626798075563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7.6929706837280953E-4</v>
      </c>
      <c r="X245" s="2">
        <f t="shared" si="45"/>
        <v>4.1742568346160259E-3</v>
      </c>
      <c r="Y245" s="2">
        <f t="shared" si="38"/>
        <v>2.9349535231038093E-6</v>
      </c>
      <c r="Z245" s="2">
        <v>2.047562068466446E-2</v>
      </c>
      <c r="AA245" s="2">
        <f t="shared" si="39"/>
        <v>1.4396573437417897E-5</v>
      </c>
      <c r="AB245" s="2">
        <v>1794.6258731401774</v>
      </c>
      <c r="AC245" s="2">
        <f t="shared" si="46"/>
        <v>1.2618158723121593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1.4778295229465797E-2</v>
      </c>
      <c r="J246" s="2">
        <v>4.0070137200892263E-3</v>
      </c>
      <c r="K246" s="2">
        <v>4.0593610475679165E-2</v>
      </c>
      <c r="L246" s="2">
        <v>0.74193441709407426</v>
      </c>
      <c r="M246" s="2">
        <v>0.19868666348069372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7.5865285975840191E-4</v>
      </c>
      <c r="X246" s="2">
        <f t="shared" si="45"/>
        <v>4.1165006538317287E-3</v>
      </c>
      <c r="Y246" s="2">
        <f t="shared" si="38"/>
        <v>2.8088038752993544E-6</v>
      </c>
      <c r="Z246" s="2">
        <v>2.0192750236741538E-2</v>
      </c>
      <c r="AA246" s="2">
        <f t="shared" si="39"/>
        <v>1.3778079948831717E-5</v>
      </c>
      <c r="AB246" s="2">
        <v>1769.5044073686856</v>
      </c>
      <c r="AC246" s="2">
        <f t="shared" si="46"/>
        <v>1.2073824966237015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1.4537296796099433E-2</v>
      </c>
      <c r="J247" s="2">
        <v>3.9416689686125076E-3</v>
      </c>
      <c r="K247" s="2">
        <v>4.0033170253314834E-2</v>
      </c>
      <c r="L247" s="2">
        <v>0.74268256134113775</v>
      </c>
      <c r="M247" s="2">
        <v>0.19880530264083765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7.4814424706348692E-4</v>
      </c>
      <c r="X247" s="2">
        <f t="shared" si="45"/>
        <v>4.0594802254855442E-3</v>
      </c>
      <c r="Y247" s="2">
        <f t="shared" si="38"/>
        <v>2.6880344024800203E-6</v>
      </c>
      <c r="Z247" s="2">
        <v>1.9913472992133818E-2</v>
      </c>
      <c r="AA247" s="2">
        <f t="shared" si="39"/>
        <v>1.3185949309387286E-5</v>
      </c>
      <c r="AB247" s="2">
        <v>1744.709803814555</v>
      </c>
      <c r="AC247" s="2">
        <f t="shared" si="46"/>
        <v>1.1552809016175836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1.4300228467253463E-2</v>
      </c>
      <c r="J248" s="2">
        <v>3.8773898327896972E-3</v>
      </c>
      <c r="K248" s="2">
        <v>3.947984061424642E-2</v>
      </c>
      <c r="L248" s="2">
        <v>0.74342033111913375</v>
      </c>
      <c r="M248" s="2">
        <v>0.19892220996657883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7.3776977799600019E-4</v>
      </c>
      <c r="X248" s="2">
        <f t="shared" si="45"/>
        <v>4.0031876693445625E-3</v>
      </c>
      <c r="Y248" s="2">
        <f t="shared" si="38"/>
        <v>2.5724178133903872E-6</v>
      </c>
      <c r="Z248" s="2">
        <v>1.9637750728620749E-2</v>
      </c>
      <c r="AA248" s="2">
        <f t="shared" si="39"/>
        <v>1.2619068592778485E-5</v>
      </c>
      <c r="AB248" s="2">
        <v>1720.238386655265</v>
      </c>
      <c r="AC248" s="2">
        <f t="shared" si="46"/>
        <v>1.1054120452550436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1.4067026152380388E-2</v>
      </c>
      <c r="J249" s="2">
        <v>3.8141589349937298E-3</v>
      </c>
      <c r="K249" s="2">
        <v>3.893354613838329E-2</v>
      </c>
      <c r="L249" s="2">
        <v>0.74414785912791703</v>
      </c>
      <c r="M249" s="2">
        <v>0.19903740964632777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7.2752800878328472E-4</v>
      </c>
      <c r="X249" s="2">
        <f t="shared" si="45"/>
        <v>3.9476151514027426E-3</v>
      </c>
      <c r="Y249" s="2">
        <f t="shared" si="38"/>
        <v>2.4617363059995814E-6</v>
      </c>
      <c r="Z249" s="2">
        <v>1.9365545440215869E-2</v>
      </c>
      <c r="AA249" s="2">
        <f t="shared" si="39"/>
        <v>1.2076371294381118E-5</v>
      </c>
      <c r="AB249" s="2">
        <v>1696.0865069549106</v>
      </c>
      <c r="AC249" s="2">
        <f t="shared" si="46"/>
        <v>1.0576810484687853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1.3837626806095311E-2</v>
      </c>
      <c r="J250" s="2">
        <v>3.7519591809848209E-3</v>
      </c>
      <c r="K250" s="2">
        <v>3.8394211825636938E-2</v>
      </c>
      <c r="L250" s="2">
        <v>0.74486527663225321</v>
      </c>
      <c r="M250" s="2">
        <v>0.19915092555503192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7.174175043361819E-4</v>
      </c>
      <c r="X250" s="2">
        <f t="shared" si="45"/>
        <v>3.8927548847712801E-3</v>
      </c>
      <c r="Y250" s="2">
        <f t="shared" si="38"/>
        <v>2.3557811772717567E-6</v>
      </c>
      <c r="Z250" s="2">
        <v>1.9096819341773947E-2</v>
      </c>
      <c r="AA250" s="2">
        <f t="shared" si="39"/>
        <v>1.1556835424471778E-5</v>
      </c>
      <c r="AB250" s="2">
        <v>1672.250542886228</v>
      </c>
      <c r="AC250" s="2">
        <f t="shared" si="46"/>
        <v>1.0119970224750783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1.3611968411131855E-2</v>
      </c>
      <c r="J251" s="2">
        <v>3.6907737552891017E-3</v>
      </c>
      <c r="K251" s="2">
        <v>3.7861763105253944E-2</v>
      </c>
      <c r="L251" s="2">
        <v>0.74557271347065779</v>
      </c>
      <c r="M251" s="2">
        <v>0.19926278125766947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7.0743683840457372E-4</v>
      </c>
      <c r="X251" s="2">
        <f t="shared" si="45"/>
        <v>3.8385991305225913E-3</v>
      </c>
      <c r="Y251" s="2">
        <f t="shared" si="38"/>
        <v>2.2543524486688302E-6</v>
      </c>
      <c r="Z251" s="2">
        <v>1.8831534873360558E-2</v>
      </c>
      <c r="AA251" s="2">
        <f t="shared" si="39"/>
        <v>1.1059481678195779E-5</v>
      </c>
      <c r="AB251" s="2">
        <v>1648.7268999358052</v>
      </c>
      <c r="AC251" s="2">
        <f t="shared" si="46"/>
        <v>0.96827290312818914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1.338998996157602E-2</v>
      </c>
      <c r="J252" s="2">
        <v>3.630586116652618E-3</v>
      </c>
      <c r="K252" s="2">
        <v>3.7336125844673385E-2</v>
      </c>
      <c r="L252" s="2">
        <v>0.74627029806438194</v>
      </c>
      <c r="M252" s="2">
        <v>0.19937300001271818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6.9758459372415427E-4</v>
      </c>
      <c r="X252" s="2">
        <f t="shared" si="45"/>
        <v>3.7851401984867025E-3</v>
      </c>
      <c r="Y252" s="2">
        <f t="shared" si="38"/>
        <v>2.1572585067666958E-6</v>
      </c>
      <c r="Z252" s="2">
        <v>1.8569654704391057E-2</v>
      </c>
      <c r="AA252" s="2">
        <f t="shared" si="39"/>
        <v>1.0583371679279829E-5</v>
      </c>
      <c r="AB252" s="2">
        <v>1625.5120110930134</v>
      </c>
      <c r="AC252" s="2">
        <f t="shared" si="46"/>
        <v>0.92642529203642177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1.3171631446373466E-2</v>
      </c>
      <c r="J253" s="2">
        <v>3.5713799935694632E-3</v>
      </c>
      <c r="K253" s="2">
        <v>3.6817226357922991E-2</v>
      </c>
      <c r="L253" s="2">
        <v>0.74695815742653671</v>
      </c>
      <c r="M253" s="2">
        <v>0.19948160477559951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6.8785936215476351E-4</v>
      </c>
      <c r="X253" s="2">
        <f t="shared" si="45"/>
        <v>3.7323704480018618E-3</v>
      </c>
      <c r="Y253" s="2">
        <f t="shared" si="38"/>
        <v>2.0643157583914974E-6</v>
      </c>
      <c r="Z253" s="2">
        <v>1.8311141737546072E-2</v>
      </c>
      <c r="AA253" s="2">
        <f t="shared" si="39"/>
        <v>1.0127606294598377E-5</v>
      </c>
      <c r="AB253" s="2">
        <v>1602.602337023181</v>
      </c>
      <c r="AC253" s="2">
        <f t="shared" si="46"/>
        <v>0.88637430416991225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1.2956833833105736E-2</v>
      </c>
      <c r="J254" s="2">
        <v>3.5131393798828381E-3</v>
      </c>
      <c r="K254" s="2">
        <v>3.6304991413567821E-2</v>
      </c>
      <c r="L254" s="2">
        <v>0.7476364171713481</v>
      </c>
      <c r="M254" s="2">
        <v>0.19958861820209758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6.7825974481139362E-4</v>
      </c>
      <c r="X254" s="2">
        <f t="shared" si="45"/>
        <v>3.6802822886253836E-3</v>
      </c>
      <c r="Y254" s="2">
        <f t="shared" si="38"/>
        <v>1.9753482997071458E-6</v>
      </c>
      <c r="Z254" s="2">
        <v>1.8055959112470099E-2</v>
      </c>
      <c r="AA254" s="2">
        <f t="shared" si="39"/>
        <v>9.6913240168110617E-6</v>
      </c>
      <c r="AB254" s="2">
        <v>1579.9943662255266</v>
      </c>
      <c r="AC254" s="2">
        <f t="shared" si="46"/>
        <v>0.84804342170072988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1.2745539052031069E-2</v>
      </c>
      <c r="J255" s="2">
        <v>3.4558485304578435E-3</v>
      </c>
      <c r="K255" s="2">
        <v>3.5799348242224971E-2</v>
      </c>
      <c r="L255" s="2">
        <v>0.7483052015235353</v>
      </c>
      <c r="M255" s="2">
        <v>0.19969406265175288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6.6878435218720167E-4</v>
      </c>
      <c r="X255" s="2">
        <f t="shared" si="45"/>
        <v>3.6288681808011275E-3</v>
      </c>
      <c r="Y255" s="2">
        <f t="shared" si="38"/>
        <v>1.8901875987013495E-6</v>
      </c>
      <c r="Z255" s="2">
        <v>1.7804070209259948E-2</v>
      </c>
      <c r="AA255" s="2">
        <f t="shared" si="39"/>
        <v>9.2736994123941632E-6</v>
      </c>
      <c r="AB255" s="2">
        <v>1557.6846151763384</v>
      </c>
      <c r="AC255" s="2">
        <f t="shared" si="46"/>
        <v>0.81135935382590729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1.2537689980385455E-2</v>
      </c>
      <c r="J256" s="2">
        <v>3.3994919569248425E-3</v>
      </c>
      <c r="K256" s="2">
        <v>3.5300224543657513E-2</v>
      </c>
      <c r="L256" s="2">
        <v>0.74896463332780394</v>
      </c>
      <c r="M256" s="2">
        <v>0.19979796019123031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6.5943180426863979E-4</v>
      </c>
      <c r="X256" s="2">
        <f t="shared" si="45"/>
        <v>3.578120636484201E-3</v>
      </c>
      <c r="Y256" s="2">
        <f t="shared" si="38"/>
        <v>1.8086721905410892E-6</v>
      </c>
      <c r="Z256" s="2">
        <v>1.7555438651749335E-2</v>
      </c>
      <c r="AA256" s="2">
        <f t="shared" si="39"/>
        <v>8.8739416324901137E-6</v>
      </c>
      <c r="AB256" s="2">
        <v>1535.669628457892</v>
      </c>
      <c r="AC256" s="2">
        <f t="shared" si="46"/>
        <v>0.77625190233370711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1.2333230426939705E-2</v>
      </c>
      <c r="J257" s="2">
        <v>3.344054423492236E-3</v>
      </c>
      <c r="K257" s="2">
        <v>3.4807548493460488E-2</v>
      </c>
      <c r="L257" s="2">
        <v>0.74961483405844798</v>
      </c>
      <c r="M257" s="2">
        <v>0.19990033259766166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6.5020073064403494E-4</v>
      </c>
      <c r="X257" s="2">
        <f t="shared" si="45"/>
        <v>3.5280322197301195E-3</v>
      </c>
      <c r="Y257" s="2">
        <f t="shared" si="38"/>
        <v>1.7306473852919003E-6</v>
      </c>
      <c r="Z257" s="2">
        <v>1.7310028310596002E-2</v>
      </c>
      <c r="AA257" s="2">
        <f t="shared" si="39"/>
        <v>8.4912929840967772E-6</v>
      </c>
      <c r="AB257" s="2">
        <v>1513.9459788735739</v>
      </c>
      <c r="AC257" s="2">
        <f t="shared" si="46"/>
        <v>0.74265383268273133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1.2132105116808364E-2</v>
      </c>
      <c r="J258" s="2">
        <v>3.2895209428275237E-3</v>
      </c>
      <c r="K258" s="2">
        <v>3.4321248749351385E-2</v>
      </c>
      <c r="L258" s="2">
        <v>0.7502559238290526</v>
      </c>
      <c r="M258" s="2">
        <v>0.2000012013619622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6.4108977060461925E-4</v>
      </c>
      <c r="X258" s="2">
        <f t="shared" si="45"/>
        <v>3.4785955472430041E-3</v>
      </c>
      <c r="Y258" s="2">
        <f t="shared" si="38"/>
        <v>1.6559649875080417E-6</v>
      </c>
      <c r="Z258" s="2">
        <v>1.7067803306177326E-2</v>
      </c>
      <c r="AA258" s="2">
        <f t="shared" si="39"/>
        <v>8.1250275592126017E-6</v>
      </c>
      <c r="AB258" s="2">
        <v>1492.5102675496703</v>
      </c>
      <c r="AC258" s="2">
        <f t="shared" si="46"/>
        <v>0.71050075037247762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1.1934259676506347E-2</v>
      </c>
      <c r="J259" s="2">
        <v>3.2358767720055328E-3</v>
      </c>
      <c r="K259" s="2">
        <v>3.3841254457077308E-2</v>
      </c>
      <c r="L259" s="2">
        <v>0.75088802140229161</v>
      </c>
      <c r="M259" s="2">
        <v>0.20010058769212122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6.3209757323900995E-4</v>
      </c>
      <c r="X259" s="2">
        <f t="shared" si="45"/>
        <v>3.4298032888882375E-3</v>
      </c>
      <c r="Y259" s="2">
        <f t="shared" ref="Y259:Y322" si="50">X259*Q259</f>
        <v>1.5844830272251183E-6</v>
      </c>
      <c r="Z259" s="2">
        <v>1.68287280113005E-2</v>
      </c>
      <c r="AA259" s="2">
        <f t="shared" ref="AA259:AA322" si="51">Z259*Q259</f>
        <v>7.7744499196444879E-6</v>
      </c>
      <c r="AB259" s="2">
        <v>1471.3591240242656</v>
      </c>
      <c r="AC259" s="2">
        <f t="shared" si="46"/>
        <v>0.67973098239256924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1.1739640619249271E-2</v>
      </c>
      <c r="J260" s="2">
        <v>3.1831074085227245E-3</v>
      </c>
      <c r="K260" s="2">
        <v>3.3367495255950744E-2</v>
      </c>
      <c r="L260" s="2">
        <v>0.75151124419981286</v>
      </c>
      <c r="M260" s="2">
        <v>0.20019851251646642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6.2322279752125009E-4</v>
      </c>
      <c r="X260" s="2">
        <f t="shared" ref="X260:X323" si="57">W260*V260</f>
        <v>3.3816481681701758E-3</v>
      </c>
      <c r="Y260" s="2">
        <f t="shared" si="50"/>
        <v>1.5160655019021389E-6</v>
      </c>
      <c r="Z260" s="2">
        <v>1.659276705373296E-2</v>
      </c>
      <c r="AA260" s="2">
        <f t="shared" si="51"/>
        <v>7.4388938352728757E-6</v>
      </c>
      <c r="AB260" s="2">
        <v>1450.4892063236873</v>
      </c>
      <c r="AC260" s="2">
        <f t="shared" ref="AC260:AC323" si="58">AB260*S260</f>
        <v>0.6502854635462163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1.1548195330493494E-2</v>
      </c>
      <c r="J261" s="2">
        <v>3.1311985863764929E-3</v>
      </c>
      <c r="K261" s="2">
        <v>3.2899901284025368E-2</v>
      </c>
      <c r="L261" s="2">
        <v>0.7521257083122046</v>
      </c>
      <c r="M261" s="2">
        <v>0.2002949964869021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6.1446411239174381E-4</v>
      </c>
      <c r="X261" s="2">
        <f t="shared" si="57"/>
        <v>3.3341229626713122E-3</v>
      </c>
      <c r="Y261" s="2">
        <f t="shared" si="50"/>
        <v>1.4505821288755781E-6</v>
      </c>
      <c r="Z261" s="2">
        <v>1.6359885318558726E-2</v>
      </c>
      <c r="AA261" s="2">
        <f t="shared" si="51"/>
        <v>7.1177210736527771E-6</v>
      </c>
      <c r="AB261" s="2">
        <v>1429.8972010269199</v>
      </c>
      <c r="AC261" s="2">
        <f t="shared" si="58"/>
        <v>0.62210762745145309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1.1359872053711976E-2</v>
      </c>
      <c r="J262" s="2">
        <v>3.0801362722084071E-3</v>
      </c>
      <c r="K262" s="2">
        <v>3.2438403182923306E-2</v>
      </c>
      <c r="L262" s="2">
        <v>0.75273152850903757</v>
      </c>
      <c r="M262" s="2">
        <v>0.20039005998212084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6.058201968329735E-4</v>
      </c>
      <c r="X262" s="2">
        <f t="shared" si="57"/>
        <v>3.2872205044631193E-3</v>
      </c>
      <c r="Y262" s="2">
        <f t="shared" si="50"/>
        <v>1.3879081079111338E-6</v>
      </c>
      <c r="Z262" s="2">
        <v>1.6130047950366232E-2</v>
      </c>
      <c r="AA262" s="2">
        <f t="shared" si="51"/>
        <v>6.810320238911076E-6</v>
      </c>
      <c r="AB262" s="2">
        <v>1409.5798233183998</v>
      </c>
      <c r="AC262" s="2">
        <f t="shared" si="58"/>
        <v>0.59514330203141375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1.1174619876402085E-2</v>
      </c>
      <c r="J263" s="2">
        <v>3.0299066615103423E-3</v>
      </c>
      <c r="K263" s="2">
        <v>3.198293210232464E-2</v>
      </c>
      <c r="L263" s="2">
        <v>0.75332881824897624</v>
      </c>
      <c r="M263" s="2">
        <v>0.2004837231107888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5.9728973993866674E-4</v>
      </c>
      <c r="X263" s="2">
        <f t="shared" si="57"/>
        <v>3.240933680481358E-3</v>
      </c>
      <c r="Y263" s="2">
        <f t="shared" si="50"/>
        <v>1.3279238934469124E-6</v>
      </c>
      <c r="Z263" s="2">
        <v>1.5903220355272852E-2</v>
      </c>
      <c r="AA263" s="2">
        <f t="shared" si="51"/>
        <v>6.5161056579786397E-6</v>
      </c>
      <c r="AB263" s="2">
        <v>1389.5338170295897</v>
      </c>
      <c r="AC263" s="2">
        <f t="shared" si="58"/>
        <v>0.56934060931232189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1.0992388716321595E-2</v>
      </c>
      <c r="J264" s="2">
        <v>2.9804961748924825E-3</v>
      </c>
      <c r="K264" s="2">
        <v>3.153341970412997E-2</v>
      </c>
      <c r="L264" s="2">
        <v>0.75391768968995354</v>
      </c>
      <c r="M264" s="2">
        <v>0.20057600571470446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5.8887144097730104E-4</v>
      </c>
      <c r="X264" s="2">
        <f t="shared" si="57"/>
        <v>3.195255432870654E-3</v>
      </c>
      <c r="Y264" s="2">
        <f t="shared" si="50"/>
        <v>1.2705149761429106E-6</v>
      </c>
      <c r="Z264" s="2">
        <v>1.5679368202791453E-2</v>
      </c>
      <c r="AA264" s="2">
        <f t="shared" si="51"/>
        <v>6.2345163122712708E-6</v>
      </c>
      <c r="AB264" s="2">
        <v>1369.7559546697241</v>
      </c>
      <c r="AC264" s="2">
        <f t="shared" si="58"/>
        <v>0.54464986935498705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1.0813129307949134E-2</v>
      </c>
      <c r="J265" s="2">
        <v>2.9318914544121831E-3</v>
      </c>
      <c r="K265" s="2">
        <v>3.108979816630638E-2</v>
      </c>
      <c r="L265" s="2">
        <v>0.75449825369940371</v>
      </c>
      <c r="M265" s="2">
        <v>0.2006669273719307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5.8056400945016851E-4</v>
      </c>
      <c r="X265" s="2">
        <f t="shared" si="57"/>
        <v>3.1501787592995642E-3</v>
      </c>
      <c r="Y265" s="2">
        <f t="shared" si="50"/>
        <v>1.2155716733649273E-6</v>
      </c>
      <c r="Z265" s="2">
        <v>1.5458457427543978E-2</v>
      </c>
      <c r="AA265" s="2">
        <f t="shared" si="51"/>
        <v>5.9650148130064314E-6</v>
      </c>
      <c r="AB265" s="2">
        <v>1350.2430374461067</v>
      </c>
      <c r="AC265" s="2">
        <f t="shared" si="58"/>
        <v>0.52102350815248644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1.0636793189165435E-2</v>
      </c>
      <c r="J266" s="2">
        <v>2.8840793599627002E-3</v>
      </c>
      <c r="K266" s="2">
        <v>3.0652000186426945E-2</v>
      </c>
      <c r="L266" s="2">
        <v>0.75507061986454693</v>
      </c>
      <c r="M266" s="2">
        <v>0.20075650739990006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5.7236616514322325E-4</v>
      </c>
      <c r="X266" s="2">
        <f t="shared" si="57"/>
        <v>3.1056967132419011E-3</v>
      </c>
      <c r="Y266" s="2">
        <f t="shared" si="50"/>
        <v>1.1629889282433551E-6</v>
      </c>
      <c r="Z266" s="2">
        <v>1.5240454230827045E-2</v>
      </c>
      <c r="AA266" s="2">
        <f t="shared" si="51"/>
        <v>5.7070864184125834E-6</v>
      </c>
      <c r="AB266" s="2">
        <v>1330.9918952743269</v>
      </c>
      <c r="AC266" s="2">
        <f t="shared" si="58"/>
        <v>0.49841596933329207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1.0463332688151777E-2</v>
      </c>
      <c r="J267" s="2">
        <v>2.8370469657208108E-3</v>
      </c>
      <c r="K267" s="2">
        <v>3.0219958984913642E-2</v>
      </c>
      <c r="L267" s="2">
        <v>0.75563489650272242</v>
      </c>
      <c r="M267" s="2">
        <v>0.20084476485849342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5.6427663817548712E-4</v>
      </c>
      <c r="X267" s="2">
        <f t="shared" si="57"/>
        <v>3.0618024042393887E-3</v>
      </c>
      <c r="Y267" s="2">
        <f t="shared" si="50"/>
        <v>1.1126661169687248E-6</v>
      </c>
      <c r="Z267" s="2">
        <v>1.5025325082034335E-2</v>
      </c>
      <c r="AA267" s="2">
        <f t="shared" si="51"/>
        <v>5.4602380911556728E-6</v>
      </c>
      <c r="AB267" s="2">
        <v>1311.9993867787528</v>
      </c>
      <c r="AC267" s="2">
        <f t="shared" si="58"/>
        <v>0.47678362951547482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1.0292700910502091E-2</v>
      </c>
      <c r="J268" s="2">
        <v>2.790781556652364E-3</v>
      </c>
      <c r="K268" s="2">
        <v>2.9793608307993304E-2</v>
      </c>
      <c r="L268" s="2">
        <v>0.75619119067176255</v>
      </c>
      <c r="M268" s="2">
        <v>0.20093171855309183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5.5629416904012796E-4</v>
      </c>
      <c r="X268" s="2">
        <f t="shared" si="57"/>
        <v>3.0184889981245524E-3</v>
      </c>
      <c r="Y268" s="2">
        <f t="shared" si="50"/>
        <v>1.0645068639851806E-6</v>
      </c>
      <c r="Z268" s="2">
        <v>1.4813036719940489E-2</v>
      </c>
      <c r="AA268" s="2">
        <f t="shared" si="51"/>
        <v>5.2239975943720548E-6</v>
      </c>
      <c r="AB268" s="2">
        <v>1293.262399283655</v>
      </c>
      <c r="AC268" s="2">
        <f t="shared" si="58"/>
        <v>0.4560847171637058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1.0124851726545221E-2</v>
      </c>
      <c r="J269" s="2">
        <v>2.7452706250748202E-3</v>
      </c>
      <c r="K269" s="2">
        <v>2.9372882430375925E-2</v>
      </c>
      <c r="L269" s="2">
        <v>0.75673960818040475</v>
      </c>
      <c r="M269" s="2">
        <v>0.20101738703760144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5.4841750864220717E-4</v>
      </c>
      <c r="X269" s="2">
        <f t="shared" si="57"/>
        <v>2.9757497172255426E-3</v>
      </c>
      <c r="Y269" s="2">
        <f t="shared" si="50"/>
        <v>1.0184188647725623E-6</v>
      </c>
      <c r="Z269" s="2">
        <v>1.4603556153851059E-2</v>
      </c>
      <c r="AA269" s="2">
        <f t="shared" si="51"/>
        <v>4.9979126247599411E-6</v>
      </c>
      <c r="AB269" s="2">
        <v>1274.7778487952974</v>
      </c>
      <c r="AC269" s="2">
        <f t="shared" si="58"/>
        <v>0.43627923480666719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9.9597397588739468E-3</v>
      </c>
      <c r="J270" s="2">
        <v>2.7005018672758433E-3</v>
      </c>
      <c r="K270" s="2">
        <v>2.8957716157664484E-2</v>
      </c>
      <c r="L270" s="2">
        <v>0.75728025359873619</v>
      </c>
      <c r="M270" s="2">
        <v>0.2011017886174517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5.4064541833143132E-4</v>
      </c>
      <c r="X270" s="2">
        <f t="shared" si="57"/>
        <v>2.9335778405438456E-3</v>
      </c>
      <c r="Y270" s="2">
        <f t="shared" si="50"/>
        <v>9.743137159081411E-7</v>
      </c>
      <c r="Z270" s="2">
        <v>1.4396850664622965E-2</v>
      </c>
      <c r="AA270" s="2">
        <f t="shared" si="51"/>
        <v>4.7815499812416659E-6</v>
      </c>
      <c r="AB270" s="2">
        <v>1256.5426799753266</v>
      </c>
      <c r="AC270" s="2">
        <f t="shared" si="58"/>
        <v>0.41732888447813338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9.7973203700773646E-3</v>
      </c>
      <c r="J271" s="2">
        <v>2.6564631801870389E-3</v>
      </c>
      <c r="K271" s="2">
        <v>2.8548044828505096E-2</v>
      </c>
      <c r="L271" s="2">
        <v>0.75781323026866598</v>
      </c>
      <c r="M271" s="2">
        <v>0.20118494135256662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5.3297666992979664E-4</v>
      </c>
      <c r="X271" s="2">
        <f t="shared" si="57"/>
        <v>2.8919667039042853E-3</v>
      </c>
      <c r="Y271" s="2">
        <f t="shared" si="50"/>
        <v>9.3210675211455038E-7</v>
      </c>
      <c r="Z271" s="2">
        <v>1.4192887805559754E-2</v>
      </c>
      <c r="AA271" s="2">
        <f t="shared" si="51"/>
        <v>4.5744947677669927E-6</v>
      </c>
      <c r="AB271" s="2">
        <v>1238.5538661057826</v>
      </c>
      <c r="AC271" s="2">
        <f t="shared" si="58"/>
        <v>0.39919699625040694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9.6375496506733264E-3</v>
      </c>
      <c r="J272" s="2">
        <v>2.6131426581119336E-3</v>
      </c>
      <c r="K272" s="2">
        <v>2.8143804316486193E-2</v>
      </c>
      <c r="L272" s="2">
        <v>0.75833864031442144</v>
      </c>
      <c r="M272" s="2">
        <v>0.20126686306030916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5.2541004575545891E-4</v>
      </c>
      <c r="X272" s="2">
        <f t="shared" si="57"/>
        <v>2.8509097000845415E-3</v>
      </c>
      <c r="Y272" s="2">
        <f t="shared" si="50"/>
        <v>8.91716890014504E-7</v>
      </c>
      <c r="Z272" s="2">
        <v>1.399163540318593E-2</v>
      </c>
      <c r="AA272" s="2">
        <f t="shared" si="51"/>
        <v>4.3763496288836527E-6</v>
      </c>
      <c r="AB272" s="2">
        <v>1220.8084090460404</v>
      </c>
      <c r="AC272" s="2">
        <f t="shared" si="58"/>
        <v>0.3818484597340307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9.4803844072376825E-3</v>
      </c>
      <c r="J273" s="2">
        <v>2.5705285895073131E-3</v>
      </c>
      <c r="K273" s="2">
        <v>2.7744931031795084E-2</v>
      </c>
      <c r="L273" s="2">
        <v>0.75885658465306316</v>
      </c>
      <c r="M273" s="2">
        <v>0.20134757131839887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5.1794433864171818E-4</v>
      </c>
      <c r="X273" s="2">
        <f t="shared" si="57"/>
        <v>2.810400278918164E-3</v>
      </c>
      <c r="Y273" s="2">
        <f t="shared" si="50"/>
        <v>8.5306647831942627E-7</v>
      </c>
      <c r="Z273" s="2">
        <v>1.3793061557904373E-2</v>
      </c>
      <c r="AA273" s="2">
        <f t="shared" si="51"/>
        <v>4.186734016755045E-6</v>
      </c>
      <c r="AB273" s="2">
        <v>1203.3033391819909</v>
      </c>
      <c r="AC273" s="2">
        <f t="shared" si="58"/>
        <v>0.36524965842272378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9.3257821507270865E-3</v>
      </c>
      <c r="J274" s="2">
        <v>2.5286094538170523E-3</v>
      </c>
      <c r="K274" s="2">
        <v>2.7351361922640122E-2</v>
      </c>
      <c r="L274" s="2">
        <v>0.75936716300501539</v>
      </c>
      <c r="M274" s="2">
        <v>0.20142708346780247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5.1057835195222889E-4</v>
      </c>
      <c r="X274" s="2">
        <f t="shared" si="57"/>
        <v>2.770431947377102E-3</v>
      </c>
      <c r="Y274" s="2">
        <f t="shared" si="50"/>
        <v>8.1608115419378276E-7</v>
      </c>
      <c r="Z274" s="2">
        <v>1.3597134644540919E-2</v>
      </c>
      <c r="AA274" s="2">
        <f t="shared" si="51"/>
        <v>4.0052834883566346E-6</v>
      </c>
      <c r="AB274" s="2">
        <v>1186.0357153677535</v>
      </c>
      <c r="AC274" s="2">
        <f t="shared" si="58"/>
        <v>0.34936840676729947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9.1737010849922505E-3</v>
      </c>
      <c r="J275" s="2">
        <v>2.4873739183575733E-3</v>
      </c>
      <c r="K275" s="2">
        <v>2.6963034476446407E-2</v>
      </c>
      <c r="L275" s="2">
        <v>0.75987047390460793</v>
      </c>
      <c r="M275" s="2">
        <v>0.20150541661559798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5.0331089959254616E-4</v>
      </c>
      <c r="X275" s="2">
        <f t="shared" si="57"/>
        <v>2.7309982696343566E-3</v>
      </c>
      <c r="Y275" s="2">
        <f t="shared" si="50"/>
        <v>7.8068970554525642E-7</v>
      </c>
      <c r="Z275" s="2">
        <v>1.3403823312779915E-2</v>
      </c>
      <c r="AA275" s="2">
        <f t="shared" si="51"/>
        <v>3.8316490316326027E-6</v>
      </c>
      <c r="AB275" s="2">
        <v>1169.0026248602103</v>
      </c>
      <c r="AC275" s="2">
        <f t="shared" si="58"/>
        <v>0.33417388986699648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9.0241000954784985E-3</v>
      </c>
      <c r="J276" s="2">
        <v>2.4468108352540974E-3</v>
      </c>
      <c r="K276" s="2">
        <v>2.6579886720832824E-2</v>
      </c>
      <c r="L276" s="2">
        <v>0.76036661471062506</v>
      </c>
      <c r="M276" s="2">
        <v>0.20158258763781167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4.9614080601712018E-4</v>
      </c>
      <c r="X276" s="2">
        <f t="shared" si="57"/>
        <v>2.692092867101932E-3</v>
      </c>
      <c r="Y276" s="2">
        <f t="shared" si="50"/>
        <v>7.4682393899922953E-7</v>
      </c>
      <c r="Z276" s="2">
        <v>1.3213096487494563E-2</v>
      </c>
      <c r="AA276" s="2">
        <f t="shared" si="51"/>
        <v>3.6654964194420349E-6</v>
      </c>
      <c r="AB276" s="2">
        <v>1152.2011832466389</v>
      </c>
      <c r="AC276" s="2">
        <f t="shared" si="58"/>
        <v>0.31963660567109509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8.87693873811061E-3</v>
      </c>
      <c r="J277" s="2">
        <v>2.4069092384268569E-3</v>
      </c>
      <c r="K277" s="2">
        <v>2.6201857224377907E-2</v>
      </c>
      <c r="L277" s="2">
        <v>0.76085568161685824</v>
      </c>
      <c r="M277" s="2">
        <v>0.20165861318222852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4.8906690623318205E-4</v>
      </c>
      <c r="X277" s="2">
        <f t="shared" si="57"/>
        <v>2.65370941845192E-3</v>
      </c>
      <c r="Y277" s="2">
        <f t="shared" si="50"/>
        <v>7.1441855332929047E-7</v>
      </c>
      <c r="Z277" s="2">
        <v>1.3024923368975724E-2</v>
      </c>
      <c r="AA277" s="2">
        <f t="shared" si="51"/>
        <v>3.5065055901700253E-6</v>
      </c>
      <c r="AB277" s="2">
        <v>1135.6285343657164</v>
      </c>
      <c r="AC277" s="2">
        <f t="shared" si="58"/>
        <v>0.30572830958798397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8.7321772283589089E-3</v>
      </c>
      <c r="J278" s="2">
        <v>2.3676583406264566E-3</v>
      </c>
      <c r="K278" s="2">
        <v>2.5828885097181932E-2</v>
      </c>
      <c r="L278" s="2">
        <v>0.76133776966265898</v>
      </c>
      <c r="M278" s="2">
        <v>0.2017335096711759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4.8208804580074371E-4</v>
      </c>
      <c r="X278" s="2">
        <f t="shared" si="57"/>
        <v>2.6158416596165001E-3</v>
      </c>
      <c r="Y278" s="2">
        <f t="shared" si="50"/>
        <v>6.8341101812100653E-7</v>
      </c>
      <c r="Z278" s="2">
        <v>1.2839273433062752E-2</v>
      </c>
      <c r="AA278" s="2">
        <f t="shared" si="51"/>
        <v>3.3543700539236027E-6</v>
      </c>
      <c r="AB278" s="2">
        <v>1119.2818502221623</v>
      </c>
      <c r="AC278" s="2">
        <f t="shared" si="58"/>
        <v>0.29242196140298327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8.5897764304836595E-3</v>
      </c>
      <c r="J279" s="2">
        <v>2.3290475305175829E-3</v>
      </c>
      <c r="K279" s="2">
        <v>2.5460909991232319E-2</v>
      </c>
      <c r="L279" s="2">
        <v>0.76181297274348803</v>
      </c>
      <c r="M279" s="2">
        <v>0.20180729330428057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4.7520308082904528E-4</v>
      </c>
      <c r="X279" s="2">
        <f t="shared" si="57"/>
        <v>2.5784833837686626E-3</v>
      </c>
      <c r="Y279" s="2">
        <f t="shared" si="50"/>
        <v>6.5374145745678392E-7</v>
      </c>
      <c r="Z279" s="2">
        <v>1.2656116431179839E-2</v>
      </c>
      <c r="AA279" s="2">
        <f t="shared" si="51"/>
        <v>3.2087963232748808E-6</v>
      </c>
      <c r="AB279" s="2">
        <v>1103.15833089527</v>
      </c>
      <c r="AC279" s="2">
        <f t="shared" si="58"/>
        <v>0.27969167441017334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8.4496978469548682E-3</v>
      </c>
      <c r="J280" s="2">
        <v>2.2910663698102645E-3</v>
      </c>
      <c r="K280" s="2">
        <v>2.5097872100579378E-2</v>
      </c>
      <c r="L280" s="2">
        <v>0.76228138362145847</v>
      </c>
      <c r="M280" s="2">
        <v>0.2018799800611992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4.6841087797044878E-4</v>
      </c>
      <c r="X280" s="2">
        <f t="shared" si="57"/>
        <v>2.5416284412890754E-3</v>
      </c>
      <c r="Y280" s="2">
        <f t="shared" si="50"/>
        <v>6.2535253841887216E-7</v>
      </c>
      <c r="Z280" s="2">
        <v>1.2475422390281272E-2</v>
      </c>
      <c r="AA280" s="2">
        <f t="shared" si="51"/>
        <v>3.0695033675548604E-6</v>
      </c>
      <c r="AB280" s="2">
        <v>1087.2552044415825</v>
      </c>
      <c r="AC280" s="2">
        <f t="shared" si="58"/>
        <v>0.26751266666729201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8.3119036080446154E-3</v>
      </c>
      <c r="J281" s="2">
        <v>2.253704590437923E-3</v>
      </c>
      <c r="K281" s="2">
        <v>2.4739712161329079E-2</v>
      </c>
      <c r="L281" s="2">
        <v>0.76274309393586837</v>
      </c>
      <c r="M281" s="2">
        <v>0.2019515857043222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4.6171031440989108E-4</v>
      </c>
      <c r="X281" s="2">
        <f t="shared" si="57"/>
        <v>2.5052707397088549E-3</v>
      </c>
      <c r="Y281" s="2">
        <f t="shared" si="50"/>
        <v>5.9818936421170456E-7</v>
      </c>
      <c r="Z281" s="2">
        <v>1.2297161612708871E-2</v>
      </c>
      <c r="AA281" s="2">
        <f t="shared" si="51"/>
        <v>2.9362220897409937E-6</v>
      </c>
      <c r="AB281" s="2">
        <v>1071.569726791952</v>
      </c>
      <c r="AC281" s="2">
        <f t="shared" si="58"/>
        <v>0.25586121428643693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8.1763564615891186E-3</v>
      </c>
      <c r="J282" s="2">
        <v>2.2169520917814352E-3</v>
      </c>
      <c r="K282" s="2">
        <v>2.4386371451459474E-2</v>
      </c>
      <c r="L282" s="2">
        <v>0.76319819421372082</v>
      </c>
      <c r="M282" s="2">
        <v>0.20202212578145132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4.5510027785244933E-4</v>
      </c>
      <c r="X282" s="2">
        <f t="shared" si="57"/>
        <v>2.4694042436420953E-3</v>
      </c>
      <c r="Y282" s="2">
        <f t="shared" si="50"/>
        <v>5.7219937171871661E-7</v>
      </c>
      <c r="Z282" s="2">
        <v>1.2121304675964825E-2</v>
      </c>
      <c r="AA282" s="2">
        <f t="shared" si="51"/>
        <v>2.8086948250192853E-6</v>
      </c>
      <c r="AB282" s="2">
        <v>1056.0991816432188</v>
      </c>
      <c r="AC282" s="2">
        <f t="shared" si="58"/>
        <v>0.24471460667680181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8.0430197629177431E-3</v>
      </c>
      <c r="J283" s="2">
        <v>2.180798937938472E-3</v>
      </c>
      <c r="K283" s="2">
        <v>2.4037791790467174E-2</v>
      </c>
      <c r="L283" s="2">
        <v>0.76364677388022806</v>
      </c>
      <c r="M283" s="2">
        <v>0.20209161562845068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4.4857966650724279E-4</v>
      </c>
      <c r="X283" s="2">
        <f t="shared" si="57"/>
        <v>2.434022974698519E-3</v>
      </c>
      <c r="Y283" s="2">
        <f t="shared" si="50"/>
        <v>5.473322333102963E-7</v>
      </c>
      <c r="Z283" s="2">
        <v>1.1947822432403056E-2</v>
      </c>
      <c r="AA283" s="2">
        <f t="shared" si="51"/>
        <v>2.6866748601384928E-6</v>
      </c>
      <c r="AB283" s="2">
        <v>1040.840880344738</v>
      </c>
      <c r="AC283" s="2">
        <f t="shared" si="58"/>
        <v>0.23405110365907794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7.9118574649462512E-3</v>
      </c>
      <c r="J284" s="2">
        <v>2.1452353550373612E-3</v>
      </c>
      <c r="K284" s="2">
        <v>2.3693915538850096E-2</v>
      </c>
      <c r="L284" s="2">
        <v>0.76408892126929673</v>
      </c>
      <c r="M284" s="2">
        <v>0.20216007037187164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4.4214738906867002E-4</v>
      </c>
      <c r="X284" s="2">
        <f t="shared" si="57"/>
        <v>2.3991210113816679E-3</v>
      </c>
      <c r="Y284" s="2">
        <f t="shared" si="50"/>
        <v>5.2353976273055414E-7</v>
      </c>
      <c r="Z284" s="2">
        <v>1.1776686008842118E-2</v>
      </c>
      <c r="AA284" s="2">
        <f t="shared" si="51"/>
        <v>2.5699259727089195E-6</v>
      </c>
      <c r="AB284" s="2">
        <v>1025.7921617799798</v>
      </c>
      <c r="AC284" s="2">
        <f t="shared" si="58"/>
        <v>0.22384989437438449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7.7828341084316081E-3</v>
      </c>
      <c r="J285" s="2">
        <v>2.1102517285947579E-3</v>
      </c>
      <c r="K285" s="2">
        <v>2.3354685597432541E-2</v>
      </c>
      <c r="L285" s="2">
        <v>0.76452472363399171</v>
      </c>
      <c r="M285" s="2">
        <v>0.20222750493155142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4.3580236469498157E-4</v>
      </c>
      <c r="X285" s="2">
        <f t="shared" si="57"/>
        <v>2.3646924889726383E-3</v>
      </c>
      <c r="Y285" s="2">
        <f t="shared" si="50"/>
        <v>5.0077582489611862E-7</v>
      </c>
      <c r="Z285" s="2">
        <v>1.1607866806102592E-2</v>
      </c>
      <c r="AA285" s="2">
        <f t="shared" si="51"/>
        <v>2.4582219896320569E-6</v>
      </c>
      <c r="AB285" s="2">
        <v>1010.9503922434128</v>
      </c>
      <c r="AC285" s="2">
        <f t="shared" si="58"/>
        <v>0.21409105791370731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7.6559148123857062E-3</v>
      </c>
      <c r="J286" s="2">
        <v>2.0758386009164052E-3</v>
      </c>
      <c r="K286" s="2">
        <v>2.3020045406538483E-2</v>
      </c>
      <c r="L286" s="2">
        <v>0.76495426715697579</v>
      </c>
      <c r="M286" s="2">
        <v>0.20229393402318566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4.2954352298407716E-4</v>
      </c>
      <c r="X286" s="2">
        <f t="shared" si="57"/>
        <v>2.3307315993987528E-3</v>
      </c>
      <c r="Y286" s="2">
        <f t="shared" si="50"/>
        <v>4.7899624944675444E-7</v>
      </c>
      <c r="Z286" s="2">
        <v>1.1441336498471837E-2</v>
      </c>
      <c r="AA286" s="2">
        <f t="shared" si="51"/>
        <v>2.3513463638799131E-6</v>
      </c>
      <c r="AB286" s="2">
        <v>996.31296531288649</v>
      </c>
      <c r="AC286" s="2">
        <f t="shared" si="58"/>
        <v>0.20475552559683649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7.5310652646454167E-3</v>
      </c>
      <c r="J287" s="2">
        <v>2.0419866685402808E-3</v>
      </c>
      <c r="K287" s="2">
        <v>2.2689938945018806E-2</v>
      </c>
      <c r="L287" s="2">
        <v>0.76537763696092265</v>
      </c>
      <c r="M287" s="2">
        <v>0.20235937216087493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4.233698039468603E-4</v>
      </c>
      <c r="X287" s="2">
        <f t="shared" si="57"/>
        <v>2.2972325910889844E-3</v>
      </c>
      <c r="Y287" s="2">
        <f t="shared" si="50"/>
        <v>4.5815874789452198E-7</v>
      </c>
      <c r="Z287" s="2">
        <v>1.127706703309889E-2</v>
      </c>
      <c r="AA287" s="2">
        <f t="shared" si="51"/>
        <v>2.249091768873936E-6</v>
      </c>
      <c r="AB287" s="2">
        <v>981.87730171771125</v>
      </c>
      <c r="AC287" s="2">
        <f t="shared" si="58"/>
        <v>0.19582504483265578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7.408251712596424E-3</v>
      </c>
      <c r="J288" s="2">
        <v>2.0086867797214406E-3</v>
      </c>
      <c r="K288" s="2">
        <v>2.2364310729138064E-2</v>
      </c>
      <c r="L288" s="2">
        <v>0.7657949171189008</v>
      </c>
      <c r="M288" s="2">
        <v>0.20242383365964539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4.1728015797815043E-4</v>
      </c>
      <c r="X288" s="2">
        <f t="shared" si="57"/>
        <v>2.2641897688161186E-3</v>
      </c>
      <c r="Y288" s="2">
        <f t="shared" si="50"/>
        <v>4.3822283422393394E-7</v>
      </c>
      <c r="Z288" s="2">
        <v>1.1115030629322223E-2</v>
      </c>
      <c r="AA288" s="2">
        <f t="shared" si="51"/>
        <v>2.1512597097434356E-6</v>
      </c>
      <c r="AB288" s="2">
        <v>967.64084920263713</v>
      </c>
      <c r="AC288" s="2">
        <f t="shared" si="58"/>
        <v>0.1872821444954032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7.2874409540483317E-3</v>
      </c>
      <c r="J289" s="2">
        <v>1.9759299319578785E-3</v>
      </c>
      <c r="K289" s="2">
        <v>2.204310581132617E-2</v>
      </c>
      <c r="L289" s="2">
        <v>0.76620619066472606</v>
      </c>
      <c r="M289" s="2">
        <v>0.20248733263794366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4.1127354582526365E-4</v>
      </c>
      <c r="X289" s="2">
        <f t="shared" si="57"/>
        <v>2.2315974935262764E-3</v>
      </c>
      <c r="Y289" s="2">
        <f t="shared" si="50"/>
        <v>4.1914974880164821E-7</v>
      </c>
      <c r="Z289" s="2">
        <v>1.0955199777932984E-2</v>
      </c>
      <c r="AA289" s="2">
        <f t="shared" si="51"/>
        <v>2.0576601507723529E-6</v>
      </c>
      <c r="AB289" s="2">
        <v>953.60108238792191</v>
      </c>
      <c r="AC289" s="2">
        <f t="shared" si="58"/>
        <v>0.17911010175418579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7.1686003282585729E-3</v>
      </c>
      <c r="J290" s="2">
        <v>1.9437072695567318E-3</v>
      </c>
      <c r="K290" s="2">
        <v>2.172626977880027E-2</v>
      </c>
      <c r="L290" s="2">
        <v>0.76661153960328055</v>
      </c>
      <c r="M290" s="2">
        <v>0.20254988302010604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4.0534893855448395E-4</v>
      </c>
      <c r="X290" s="2">
        <f t="shared" si="57"/>
        <v>2.1994501821569795E-3</v>
      </c>
      <c r="Y290" s="2">
        <f t="shared" si="50"/>
        <v>4.0090238545999788E-7</v>
      </c>
      <c r="Z290" s="2">
        <v>1.0797547240376288E-2</v>
      </c>
      <c r="AA290" s="2">
        <f t="shared" si="51"/>
        <v>1.968111158370814E-6</v>
      </c>
      <c r="AB290" s="2">
        <v>939.75550262567322</v>
      </c>
      <c r="AC290" s="2">
        <f t="shared" si="58"/>
        <v>0.17129291029557051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7.0516977071026976E-3</v>
      </c>
      <c r="J291" s="2">
        <v>1.9120100812401795E-3</v>
      </c>
      <c r="K291" s="2">
        <v>2.1413748752061961E-2</v>
      </c>
      <c r="L291" s="2">
        <v>0.7670110449207953</v>
      </c>
      <c r="M291" s="2">
        <v>0.20261149853880206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3.9950531751475893E-4</v>
      </c>
      <c r="X291" s="2">
        <f t="shared" si="57"/>
        <v>2.1677423074401643E-3</v>
      </c>
      <c r="Y291" s="2">
        <f t="shared" si="50"/>
        <v>3.8344522162324407E-7</v>
      </c>
      <c r="Z291" s="2">
        <v>1.0642046047893056E-2</v>
      </c>
      <c r="AA291" s="2">
        <f t="shared" si="51"/>
        <v>1.8824385589345512E-6</v>
      </c>
      <c r="AB291" s="2">
        <v>926.10163785264899</v>
      </c>
      <c r="AC291" s="2">
        <f t="shared" si="58"/>
        <v>0.16381524988152232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6.936701486388655E-3</v>
      </c>
      <c r="J292" s="2">
        <v>1.880829797790379E-3</v>
      </c>
      <c r="K292" s="2">
        <v>2.1105489383274736E-2</v>
      </c>
      <c r="L292" s="2">
        <v>0.76740478659509559</v>
      </c>
      <c r="M292" s="2">
        <v>0.20267219273745282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3.9374167430028528E-4</v>
      </c>
      <c r="X292" s="2">
        <f t="shared" si="57"/>
        <v>2.1364683976991673E-3</v>
      </c>
      <c r="Y292" s="2">
        <f t="shared" si="50"/>
        <v>3.6674425135305697E-7</v>
      </c>
      <c r="Z292" s="2">
        <v>1.0488669500604779E-2</v>
      </c>
      <c r="AA292" s="2">
        <f t="shared" si="51"/>
        <v>1.8004756109809696E-6</v>
      </c>
      <c r="AB292" s="2">
        <v>912.63704243968778</v>
      </c>
      <c r="AC292" s="2">
        <f t="shared" si="58"/>
        <v>0.15666245718732158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6.823580577312716E-3</v>
      </c>
      <c r="J293" s="2">
        <v>1.8501579897328103E-3</v>
      </c>
      <c r="K293" s="2">
        <v>2.0801438854526615E-2</v>
      </c>
      <c r="L293" s="2">
        <v>0.76779284360580624</v>
      </c>
      <c r="M293" s="2">
        <v>0.20273197897262379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3.880570107106518E-4</v>
      </c>
      <c r="X293" s="2">
        <f t="shared" si="57"/>
        <v>2.105623036632458E-3</v>
      </c>
      <c r="Y293" s="2">
        <f t="shared" si="50"/>
        <v>3.507669211916616E-7</v>
      </c>
      <c r="Z293" s="2">
        <v>1.0337391166543627E-2</v>
      </c>
      <c r="AA293" s="2">
        <f t="shared" si="51"/>
        <v>1.7220626909750694E-6</v>
      </c>
      <c r="AB293" s="2">
        <v>899.35929703794147</v>
      </c>
      <c r="AC293" s="2">
        <f t="shared" si="58"/>
        <v>0.14982049786633347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6.7123043980547277E-3</v>
      </c>
      <c r="J294" s="2">
        <v>1.8199863650573988E-3</v>
      </c>
      <c r="K294" s="2">
        <v>2.050154487598254E-2</v>
      </c>
      <c r="L294" s="2">
        <v>0.76817529394451478</v>
      </c>
      <c r="M294" s="2">
        <v>0.20279087041639268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3.8245033870853984E-4</v>
      </c>
      <c r="X294" s="2">
        <f t="shared" si="57"/>
        <v>2.0752008630841186E-3</v>
      </c>
      <c r="Y294" s="2">
        <f t="shared" si="50"/>
        <v>3.3548206868746604E-7</v>
      </c>
      <c r="Z294" s="2">
        <v>1.0188184880630112E-2</v>
      </c>
      <c r="AA294" s="2">
        <f t="shared" si="51"/>
        <v>1.6470469922822149E-6</v>
      </c>
      <c r="AB294" s="2">
        <v>886.26600842207563</v>
      </c>
      <c r="AC294" s="2">
        <f t="shared" si="58"/>
        <v>0.14327593979068665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6.6028428655104344E-3</v>
      </c>
      <c r="J295" s="2">
        <v>1.7903067669768002E-3</v>
      </c>
      <c r="K295" s="2">
        <v>2.0205755683931188E-2</v>
      </c>
      <c r="L295" s="2">
        <v>0.76855221462489165</v>
      </c>
      <c r="M295" s="2">
        <v>0.202848880058692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3.7692068037686877E-4</v>
      </c>
      <c r="X295" s="2">
        <f t="shared" si="57"/>
        <v>2.045196570811314E-3</v>
      </c>
      <c r="Y295" s="2">
        <f t="shared" si="50"/>
        <v>3.2085986349423087E-7</v>
      </c>
      <c r="Z295" s="2">
        <v>1.0041024743600576E-2</v>
      </c>
      <c r="AA295" s="2">
        <f t="shared" si="51"/>
        <v>1.5752822367073631E-6</v>
      </c>
      <c r="AB295" s="2">
        <v>873.35480933059557</v>
      </c>
      <c r="AC295" s="2">
        <f t="shared" si="58"/>
        <v>0.13701592741898741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6.4951663871586213E-3</v>
      </c>
      <c r="J296" s="2">
        <v>1.7611111717212434E-3</v>
      </c>
      <c r="K296" s="2">
        <v>1.9914020038730572E-2</v>
      </c>
      <c r="L296" s="2">
        <v>0.76892368169276459</v>
      </c>
      <c r="M296" s="2">
        <v>0.20290602070962702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3.714670678729437E-4</v>
      </c>
      <c r="X296" s="2">
        <f t="shared" si="57"/>
        <v>2.0156049082354932E-3</v>
      </c>
      <c r="Y296" s="2">
        <f t="shared" si="50"/>
        <v>3.068717509353628E-7</v>
      </c>
      <c r="Z296" s="2">
        <v>9.895885120886622E-3</v>
      </c>
      <c r="AA296" s="2">
        <f t="shared" si="51"/>
        <v>1.5066283981021549E-6</v>
      </c>
      <c r="AB296" s="2">
        <v>860.62335830345614</v>
      </c>
      <c r="AC296" s="2">
        <f t="shared" si="58"/>
        <v>0.13102815724419611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6.3892458530608823E-3</v>
      </c>
      <c r="J297" s="2">
        <v>1.7323916863693351E-3</v>
      </c>
      <c r="K297" s="2">
        <v>1.9626287222656785E-2</v>
      </c>
      <c r="L297" s="2">
        <v>0.76928977023614642</v>
      </c>
      <c r="M297" s="2">
        <v>0.20296230500176865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3.6608854338182617E-4</v>
      </c>
      <c r="X297" s="2">
        <f t="shared" si="57"/>
        <v>1.986420678189374E-3</v>
      </c>
      <c r="Y297" s="2">
        <f t="shared" si="50"/>
        <v>2.9349039793348417E-7</v>
      </c>
      <c r="Z297" s="2">
        <v>9.7527406414486262E-3</v>
      </c>
      <c r="AA297" s="2">
        <f t="shared" si="51"/>
        <v>1.4409514375423465E-6</v>
      </c>
      <c r="AB297" s="2">
        <v>848.06933951710391</v>
      </c>
      <c r="AC297" s="2">
        <f t="shared" si="58"/>
        <v>0.12530085427671592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6.2850526279918583E-3</v>
      </c>
      <c r="J298" s="2">
        <v>1.7041405467142362E-3</v>
      </c>
      <c r="K298" s="2">
        <v>1.9342507037660047E-2</v>
      </c>
      <c r="L298" s="2">
        <v>0.7696505543952139</v>
      </c>
      <c r="M298" s="2">
        <v>0.20301774539242204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3.6078415906748429E-4</v>
      </c>
      <c r="X298" s="2">
        <f t="shared" si="57"/>
        <v>1.9576387376518838E-3</v>
      </c>
      <c r="Y298" s="2">
        <f t="shared" si="50"/>
        <v>2.806896412062579E-7</v>
      </c>
      <c r="Z298" s="2">
        <v>9.6115661965653007E-3</v>
      </c>
      <c r="AA298" s="2">
        <f t="shared" si="51"/>
        <v>1.3781230495980602E-6</v>
      </c>
      <c r="AB298" s="2">
        <v>835.69046261709843</v>
      </c>
      <c r="AC298" s="2">
        <f t="shared" si="58"/>
        <v>0.11982274951957825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6.1825585436978119E-3</v>
      </c>
      <c r="J299" s="2">
        <v>1.6763501151646374E-3</v>
      </c>
      <c r="K299" s="2">
        <v>1.9062629803032125E-2</v>
      </c>
      <c r="L299" s="2">
        <v>0.77000610737223707</v>
      </c>
      <c r="M299" s="2">
        <v>0.20307235416587038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3.5555297702316579E-4</v>
      </c>
      <c r="X299" s="2">
        <f t="shared" si="57"/>
        <v>1.9292539974788783E-3</v>
      </c>
      <c r="Y299" s="2">
        <f t="shared" si="50"/>
        <v>2.684444376358862E-7</v>
      </c>
      <c r="Z299" s="2">
        <v>9.472336938581339E-3</v>
      </c>
      <c r="AA299" s="2">
        <f t="shared" si="51"/>
        <v>1.3180204192387263E-6</v>
      </c>
      <c r="AB299" s="2">
        <v>823.4844625484551</v>
      </c>
      <c r="AC299" s="2">
        <f t="shared" si="58"/>
        <v>0.11458305839437828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6.0817358912814371E-3</v>
      </c>
      <c r="J300" s="2">
        <v>1.6490128786799659E-3</v>
      </c>
      <c r="K300" s="2">
        <v>1.8786606352989066E-2</v>
      </c>
      <c r="L300" s="2">
        <v>0.77035650144145684</v>
      </c>
      <c r="M300" s="2">
        <v>0.20312614343559468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3.5039406921977267E-4</v>
      </c>
      <c r="X300" s="2">
        <f t="shared" si="57"/>
        <v>1.9012614221230188E-3</v>
      </c>
      <c r="Y300" s="2">
        <f t="shared" si="50"/>
        <v>2.5673081672131679E-7</v>
      </c>
      <c r="Z300" s="2">
        <v>9.3350282796150243E-3</v>
      </c>
      <c r="AA300" s="2">
        <f t="shared" si="51"/>
        <v>1.2605259889331964E-6</v>
      </c>
      <c r="AB300" s="2">
        <v>811.44909938384444</v>
      </c>
      <c r="AC300" s="2">
        <f t="shared" si="58"/>
        <v>0.10957146007831424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5.9825574137108688E-3</v>
      </c>
      <c r="J301" s="2">
        <v>1.6221214467392606E-3</v>
      </c>
      <c r="K301" s="2">
        <v>1.8514388034173098E-2</v>
      </c>
      <c r="L301" s="2">
        <v>0.77070180795890963</v>
      </c>
      <c r="M301" s="2">
        <v>0.20317912514646913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3.4530651745279251E-4</v>
      </c>
      <c r="X301" s="2">
        <f t="shared" si="57"/>
        <v>1.8736560293458188E-3</v>
      </c>
      <c r="Y301" s="2">
        <f t="shared" si="50"/>
        <v>2.4552583502732669E-7</v>
      </c>
      <c r="Z301" s="2">
        <v>9.1996158902276828E-3</v>
      </c>
      <c r="AA301" s="2">
        <f t="shared" si="51"/>
        <v>1.2055272355232931E-6</v>
      </c>
      <c r="AB301" s="2">
        <v>799.58215814978416</v>
      </c>
      <c r="AC301" s="2">
        <f t="shared" si="58"/>
        <v>0.10477807771430789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5.8849962984508404E-3</v>
      </c>
      <c r="J302" s="2">
        <v>1.5956685493431736E-3</v>
      </c>
      <c r="K302" s="2">
        <v>1.8245926703077391E-2</v>
      </c>
      <c r="L302" s="2">
        <v>0.77104209737219798</v>
      </c>
      <c r="M302" s="2">
        <v>0.2032313110769326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3.4028941328834161E-4</v>
      </c>
      <c r="X302" s="2">
        <f t="shared" si="57"/>
        <v>1.8464328899248706E-3</v>
      </c>
      <c r="Y302" s="2">
        <f t="shared" si="50"/>
        <v>2.3480753254807991E-7</v>
      </c>
      <c r="Z302" s="2">
        <v>9.0660756980567719E-3</v>
      </c>
      <c r="AA302" s="2">
        <f t="shared" si="51"/>
        <v>1.1529164564661972E-6</v>
      </c>
      <c r="AB302" s="2">
        <v>787.88144865094932</v>
      </c>
      <c r="AC302" s="2">
        <f t="shared" si="58"/>
        <v>0.1001934594577459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5.7890261702140148E-3</v>
      </c>
      <c r="J303" s="2">
        <v>1.5696470350485521E-3</v>
      </c>
      <c r="K303" s="2">
        <v>1.798117472339732E-2</v>
      </c>
      <c r="L303" s="2">
        <v>0.77137743923020585</v>
      </c>
      <c r="M303" s="2">
        <v>0.20328271284113622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3.3534185800787597E-4</v>
      </c>
      <c r="X303" s="2">
        <f t="shared" si="57"/>
        <v>1.8195871273538426E-3</v>
      </c>
      <c r="Y303" s="2">
        <f t="shared" si="50"/>
        <v>2.2455489090538178E-7</v>
      </c>
      <c r="Z303" s="2">
        <v>8.9343838864143644E-3</v>
      </c>
      <c r="AA303" s="2">
        <f t="shared" si="51"/>
        <v>1.1025905650575834E-6</v>
      </c>
      <c r="AB303" s="2">
        <v>776.34480529272878</v>
      </c>
      <c r="AC303" s="2">
        <f t="shared" si="58"/>
        <v>9.5808560324887049E-2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5.6946210838305237E-3</v>
      </c>
      <c r="J304" s="2">
        <v>1.544049869035072E-3</v>
      </c>
      <c r="K304" s="2">
        <v>1.7720084963311709E-2</v>
      </c>
      <c r="L304" s="2">
        <v>0.77170790219275742</v>
      </c>
      <c r="M304" s="2">
        <v>0.20333334189106725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3.3046296255156982E-4</v>
      </c>
      <c r="X304" s="2">
        <f t="shared" si="57"/>
        <v>1.7931139175352481E-3</v>
      </c>
      <c r="Y304" s="2">
        <f t="shared" si="50"/>
        <v>2.1474779330545964E-7</v>
      </c>
      <c r="Z304" s="2">
        <v>8.8045168928527293E-3</v>
      </c>
      <c r="AA304" s="2">
        <f t="shared" si="51"/>
        <v>1.054450894263163E-6</v>
      </c>
      <c r="AB304" s="2">
        <v>764.97008690214648</v>
      </c>
      <c r="AC304" s="2">
        <f t="shared" si="58"/>
        <v>9.1614724809413794E-2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5.6017555172337852E-3</v>
      </c>
      <c r="J305" s="2">
        <v>1.5188701312034004E-3</v>
      </c>
      <c r="K305" s="2">
        <v>1.7462610792697484E-2</v>
      </c>
      <c r="L305" s="2">
        <v>0.77203355404021778</v>
      </c>
      <c r="M305" s="2">
        <v>0.20338320951864947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3.2565184746036202E-4</v>
      </c>
      <c r="X305" s="2">
        <f t="shared" si="57"/>
        <v>1.7670084884659851E-3</v>
      </c>
      <c r="Y305" s="2">
        <f t="shared" si="50"/>
        <v>2.0536698618121213E-7</v>
      </c>
      <c r="Z305" s="2">
        <v>8.6764514076986612E-3</v>
      </c>
      <c r="AA305" s="2">
        <f t="shared" si="51"/>
        <v>1.0084030088014544E-6</v>
      </c>
      <c r="AB305" s="2">
        <v>753.75517654726559</v>
      </c>
      <c r="AC305" s="2">
        <f t="shared" si="58"/>
        <v>8.7603670234988371E-2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5.5104043645607089E-3</v>
      </c>
      <c r="J306" s="2">
        <v>1.4941010143043726E-3</v>
      </c>
      <c r="K306" s="2">
        <v>1.7208706080281012E-2</v>
      </c>
      <c r="L306" s="2">
        <v>0.77235446168303568</v>
      </c>
      <c r="M306" s="2">
        <v>0.20343232685782012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3.2090764281789141E-4</v>
      </c>
      <c r="X306" s="2">
        <f t="shared" si="57"/>
        <v>1.7412661199222733E-3</v>
      </c>
      <c r="Y306" s="2">
        <f t="shared" si="50"/>
        <v>1.963940424506224E-7</v>
      </c>
      <c r="Z306" s="2">
        <v>8.5501643725581465E-3</v>
      </c>
      <c r="AA306" s="2">
        <f t="shared" si="51"/>
        <v>9.643565251352506E-7</v>
      </c>
      <c r="AB306" s="2">
        <v>742.69798135518874</v>
      </c>
      <c r="AC306" s="2">
        <f t="shared" si="58"/>
        <v>8.3767470813004438E-2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5.4205429293644174E-3</v>
      </c>
      <c r="J307" s="2">
        <v>1.4697358220986771E-3</v>
      </c>
      <c r="K307" s="2">
        <v>1.6958325190729345E-2</v>
      </c>
      <c r="L307" s="2">
        <v>0.77267069117122578</v>
      </c>
      <c r="M307" s="2">
        <v>0.20348070488658362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3.1622948819010066E-4</v>
      </c>
      <c r="X307" s="2">
        <f t="shared" si="57"/>
        <v>1.7158821431319407E-3</v>
      </c>
      <c r="Y307" s="2">
        <f t="shared" si="50"/>
        <v>1.8781132632265905E-7</v>
      </c>
      <c r="Z307" s="2">
        <v>8.4256329787929431E-3</v>
      </c>
      <c r="AA307" s="2">
        <f t="shared" si="51"/>
        <v>9.2222493904312412E-7</v>
      </c>
      <c r="AB307" s="2">
        <v>731.79643232876435</v>
      </c>
      <c r="AC307" s="2">
        <f t="shared" si="58"/>
        <v>8.0098542375988221E-2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5.3321469179376541E-3</v>
      </c>
      <c r="J308" s="2">
        <v>1.4457679675465517E-3</v>
      </c>
      <c r="K308" s="2">
        <v>1.6711422981684512E-2</v>
      </c>
      <c r="L308" s="2">
        <v>0.77298230770379073</v>
      </c>
      <c r="M308" s="2">
        <v>0.20352835442904235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3.1161653256495114E-4</v>
      </c>
      <c r="X308" s="2">
        <f t="shared" si="57"/>
        <v>1.6908519404473137E-3</v>
      </c>
      <c r="Y308" s="2">
        <f t="shared" si="50"/>
        <v>1.7960195958778068E-7</v>
      </c>
      <c r="Z308" s="2">
        <v>8.3028346659705741E-3</v>
      </c>
      <c r="AA308" s="2">
        <f t="shared" si="51"/>
        <v>8.8192546045585408E-7</v>
      </c>
      <c r="AB308" s="2">
        <v>721.04848416210575</v>
      </c>
      <c r="AC308" s="2">
        <f t="shared" si="58"/>
        <v>7.658962775833196E-2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5.2451924327450682E-3</v>
      </c>
      <c r="J309" s="2">
        <v>1.4221909710270021E-3</v>
      </c>
      <c r="K309" s="2">
        <v>1.6467954800743777E-2</v>
      </c>
      <c r="L309" s="2">
        <v>0.77328937563808153</v>
      </c>
      <c r="M309" s="2">
        <v>0.20357528615740442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3.0706793429080559E-4</v>
      </c>
      <c r="X309" s="2">
        <f t="shared" si="57"/>
        <v>1.6661709450108753E-3</v>
      </c>
      <c r="Y309" s="2">
        <f t="shared" si="50"/>
        <v>1.7174978933026803E-7</v>
      </c>
      <c r="Z309" s="2">
        <v>8.181747120289155E-3</v>
      </c>
      <c r="AA309" s="2">
        <f t="shared" si="51"/>
        <v>8.4337885525546567E-7</v>
      </c>
      <c r="AB309" s="2">
        <v>710.45211505502425</v>
      </c>
      <c r="AC309" s="2">
        <f t="shared" si="58"/>
        <v>7.3233782797207117E-2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5.1596559659626033E-3</v>
      </c>
      <c r="J310" s="2">
        <v>1.3989984585860604E-3</v>
      </c>
      <c r="K310" s="2">
        <v>1.6227876482388916E-2</v>
      </c>
      <c r="L310" s="2">
        <v>0.77359195849909546</v>
      </c>
      <c r="M310" s="2">
        <v>0.20362151059396874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3.0258286101392251E-4</v>
      </c>
      <c r="X310" s="2">
        <f t="shared" si="57"/>
        <v>1.6418346404161071E-3</v>
      </c>
      <c r="Y310" s="2">
        <f t="shared" si="50"/>
        <v>1.6423935700338254E-7</v>
      </c>
      <c r="Z310" s="2">
        <v>8.0623482729785621E-3</v>
      </c>
      <c r="AA310" s="2">
        <f t="shared" si="51"/>
        <v>8.0650929374698561E-7</v>
      </c>
      <c r="AB310" s="2">
        <v>700.00532652647757</v>
      </c>
      <c r="AC310" s="2">
        <f t="shared" si="58"/>
        <v>7.0024362927629466E-2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5.0755143931222463E-3</v>
      </c>
      <c r="J311" s="2">
        <v>1.3761841602136099E-3</v>
      </c>
      <c r="K311" s="2">
        <v>1.5991144344867238E-2</v>
      </c>
      <c r="L311" s="2">
        <v>0.77389011898871107</v>
      </c>
      <c r="M311" s="2">
        <v>0.20366703811308765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2.9816048961561759E-4</v>
      </c>
      <c r="X311" s="2">
        <f t="shared" si="57"/>
        <v>1.6178385603665224E-3</v>
      </c>
      <c r="Y311" s="2">
        <f t="shared" si="50"/>
        <v>1.5705586881079108E-7</v>
      </c>
      <c r="Z311" s="2">
        <v>7.9446162986792183E-3</v>
      </c>
      <c r="AA311" s="2">
        <f t="shared" si="51"/>
        <v>7.7124420552490586E-7</v>
      </c>
      <c r="AB311" s="2">
        <v>689.70614322712868</v>
      </c>
      <c r="AC311" s="2">
        <f t="shared" si="58"/>
        <v>6.695501034672835E-2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4.9927449668604115E-3</v>
      </c>
      <c r="J312" s="2">
        <v>1.3537419081483103E-3</v>
      </c>
      <c r="K312" s="2">
        <v>1.575771518702717E-2</v>
      </c>
      <c r="L312" s="2">
        <v>0.77418391899485883</v>
      </c>
      <c r="M312" s="2">
        <v>0.20371187894310708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2.938000061477597E-4</v>
      </c>
      <c r="X312" s="2">
        <f t="shared" si="57"/>
        <v>1.5941782883256634E-3</v>
      </c>
      <c r="Y312" s="2">
        <f t="shared" si="50"/>
        <v>1.501851673389957E-7</v>
      </c>
      <c r="Z312" s="2">
        <v>7.8285296137998815E-3</v>
      </c>
      <c r="AA312" s="2">
        <f t="shared" si="51"/>
        <v>7.3751414046772987E-7</v>
      </c>
      <c r="AB312" s="2">
        <v>679.55261275110865</v>
      </c>
      <c r="AC312" s="2">
        <f t="shared" si="58"/>
        <v>6.4019641723302739E-2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4.9113253107682759E-3</v>
      </c>
      <c r="J313" s="2">
        <v>1.331665635210168E-3</v>
      </c>
      <c r="K313" s="2">
        <v>1.5527546285111033E-2</v>
      </c>
      <c r="L313" s="2">
        <v>0.77447341960062777</v>
      </c>
      <c r="M313" s="2">
        <v>0.20375604316828455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2.8950060576893311E-4</v>
      </c>
      <c r="X313" s="2">
        <f t="shared" si="57"/>
        <v>1.570849457170713E-3</v>
      </c>
      <c r="Y313" s="2">
        <f t="shared" si="50"/>
        <v>1.4361370438973835E-7</v>
      </c>
      <c r="Z313" s="2">
        <v>7.7140668748557212E-3</v>
      </c>
      <c r="AA313" s="2">
        <f t="shared" si="51"/>
        <v>7.0525263560491935E-7</v>
      </c>
      <c r="AB313" s="2">
        <v>669.54280544707285</v>
      </c>
      <c r="AC313" s="2">
        <f t="shared" si="58"/>
        <v>6.121243642973883E-2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4.8312334133423975E-3</v>
      </c>
      <c r="J314" s="2">
        <v>1.3099493731602947E-3</v>
      </c>
      <c r="K314" s="2">
        <v>1.5300595389507628E-2</v>
      </c>
      <c r="L314" s="2">
        <v>0.77475868109330637</v>
      </c>
      <c r="M314" s="2">
        <v>0.20379954073068512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2.8526149267860124E-4</v>
      </c>
      <c r="X314" s="2">
        <f t="shared" si="57"/>
        <v>1.5478477488352631E-3</v>
      </c>
      <c r="Y314" s="2">
        <f t="shared" si="50"/>
        <v>1.373285149608241E-7</v>
      </c>
      <c r="Z314" s="2">
        <v>7.6012069767879319E-3</v>
      </c>
      <c r="AA314" s="2">
        <f t="shared" si="51"/>
        <v>6.7439608761109493E-7</v>
      </c>
      <c r="AB314" s="2">
        <v>659.67481422863852</v>
      </c>
      <c r="AC314" s="2">
        <f t="shared" si="58"/>
        <v>5.8527825274317824E-2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4.7524476220339885E-3</v>
      </c>
      <c r="J315" s="2">
        <v>1.2885872510874166E-3</v>
      </c>
      <c r="K315" s="2">
        <v>1.5076820721467089E-2</v>
      </c>
      <c r="L315" s="2">
        <v>0.77503976297335775</v>
      </c>
      <c r="M315" s="2">
        <v>0.20384238143205555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2.8108188005138146E-4</v>
      </c>
      <c r="X315" s="2">
        <f t="shared" si="57"/>
        <v>1.5251688939526852E-3</v>
      </c>
      <c r="Y315" s="2">
        <f t="shared" si="50"/>
        <v>1.3131719232841783E-7</v>
      </c>
      <c r="Z315" s="2">
        <v>7.4899290512660749E-3</v>
      </c>
      <c r="AA315" s="2">
        <f t="shared" si="51"/>
        <v>6.4488363069239446E-7</v>
      </c>
      <c r="AB315" s="2">
        <v>649.94675438428658</v>
      </c>
      <c r="AC315" s="2">
        <f t="shared" si="58"/>
        <v>5.596047971285209E-2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4.6749466373952287E-3</v>
      </c>
      <c r="J316" s="2">
        <v>1.2675734938206954E-3</v>
      </c>
      <c r="K316" s="2">
        <v>1.4856180969780483E-2</v>
      </c>
      <c r="L316" s="2">
        <v>0.77531672396332874</v>
      </c>
      <c r="M316" s="2">
        <v>0.2038845749356766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2.7696098997098684E-4</v>
      </c>
      <c r="X316" s="2">
        <f t="shared" si="57"/>
        <v>1.5028086714976938E-3</v>
      </c>
      <c r="Y316" s="2">
        <f t="shared" si="50"/>
        <v>1.2556786418444795E-7</v>
      </c>
      <c r="Z316" s="2">
        <v>7.3802124649743547E-3</v>
      </c>
      <c r="AA316" s="2">
        <f t="shared" si="51"/>
        <v>6.1665701963957012E-7</v>
      </c>
      <c r="AB316" s="2">
        <v>640.35676338681003</v>
      </c>
      <c r="AC316" s="2">
        <f t="shared" si="58"/>
        <v>5.3505301519462936E-2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4.598709507321037E-3</v>
      </c>
      <c r="J317" s="2">
        <v>1.2469024203684326E-3</v>
      </c>
      <c r="K317" s="2">
        <v>1.4638635287426465E-2</v>
      </c>
      <c r="L317" s="2">
        <v>0.77558962201669168</v>
      </c>
      <c r="M317" s="2">
        <v>0.20392613076819413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2.7289805336294659E-4</v>
      </c>
      <c r="X317" s="2">
        <f t="shared" si="57"/>
        <v>1.480762908421284E-3</v>
      </c>
      <c r="Y317" s="2">
        <f t="shared" si="50"/>
        <v>1.2006916978452432E-7</v>
      </c>
      <c r="Z317" s="2">
        <v>7.272036817882941E-3</v>
      </c>
      <c r="AA317" s="2">
        <f t="shared" si="51"/>
        <v>5.8966051783172047E-7</v>
      </c>
      <c r="AB317" s="2">
        <v>630.90300070238516</v>
      </c>
      <c r="AC317" s="2">
        <f t="shared" si="58"/>
        <v>5.1157412897155544E-2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4.5237156213847468E-3</v>
      </c>
      <c r="J318" s="2">
        <v>1.2265684423822328E-3</v>
      </c>
      <c r="K318" s="2">
        <v>1.4424143288187282E-2</v>
      </c>
      <c r="L318" s="2">
        <v>0.7758585143266189</v>
      </c>
      <c r="M318" s="2">
        <v>0.20396705832142861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2.6889230992721558E-4</v>
      </c>
      <c r="X318" s="2">
        <f t="shared" si="57"/>
        <v>1.4590274792850647E-3</v>
      </c>
      <c r="Y318" s="2">
        <f t="shared" si="50"/>
        <v>1.1481023806454419E-7</v>
      </c>
      <c r="Z318" s="2">
        <v>7.1653819415054458E-3</v>
      </c>
      <c r="AA318" s="2">
        <f t="shared" si="51"/>
        <v>5.6384078998343178E-7</v>
      </c>
      <c r="AB318" s="2">
        <v>621.58364759934545</v>
      </c>
      <c r="AC318" s="2">
        <f t="shared" si="58"/>
        <v>4.8912147009648924E-2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4.4499447052661579E-3</v>
      </c>
      <c r="J319" s="2">
        <v>1.206566062646216E-3</v>
      </c>
      <c r="K319" s="2">
        <v>1.4212665043236332E-2</v>
      </c>
      <c r="L319" s="2">
        <v>0.77612345733468946</v>
      </c>
      <c r="M319" s="2">
        <v>0.2040073668541636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2.649430080705617E-4</v>
      </c>
      <c r="X319" s="2">
        <f t="shared" si="57"/>
        <v>1.4375983058943892E-3</v>
      </c>
      <c r="Y319" s="2">
        <f t="shared" si="50"/>
        <v>1.0978066668529099E-7</v>
      </c>
      <c r="Z319" s="2">
        <v>7.060227897143629E-3</v>
      </c>
      <c r="AA319" s="2">
        <f t="shared" si="51"/>
        <v>5.3914679943665521E-7</v>
      </c>
      <c r="AB319" s="2">
        <v>612.39690695672596</v>
      </c>
      <c r="AC319" s="2">
        <f t="shared" si="58"/>
        <v>4.6765038916690531E-2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4.377376815270442E-3</v>
      </c>
      <c r="J320" s="2">
        <v>1.186889873590865E-3</v>
      </c>
      <c r="K320" s="2">
        <v>1.4004161077699419E-2</v>
      </c>
      <c r="L320" s="2">
        <v>0.77638450673952775</v>
      </c>
      <c r="M320" s="2">
        <v>0.20404706549391327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2.610494048382872E-4</v>
      </c>
      <c r="X320" s="2">
        <f t="shared" si="57"/>
        <v>1.4164713569278704E-3</v>
      </c>
      <c r="Y320" s="2">
        <f t="shared" si="50"/>
        <v>1.0497050196589913E-7</v>
      </c>
      <c r="Z320" s="2">
        <v>6.9565549741203514E-3</v>
      </c>
      <c r="AA320" s="2">
        <f t="shared" si="51"/>
        <v>5.1552970980688228E-7</v>
      </c>
      <c r="AB320" s="2">
        <v>603.34100307265271</v>
      </c>
      <c r="AC320" s="2">
        <f t="shared" si="58"/>
        <v>4.4711816895829044E-2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4.305992332936443E-3</v>
      </c>
      <c r="J321" s="2">
        <v>1.167534555831109E-3</v>
      </c>
      <c r="K321" s="2">
        <v>1.3798592367191741E-2</v>
      </c>
      <c r="L321" s="2">
        <v>0.77664171750537336</v>
      </c>
      <c r="M321" s="2">
        <v>0.20408616323866904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2.5721076584561686E-4</v>
      </c>
      <c r="X321" s="2">
        <f t="shared" si="57"/>
        <v>1.3956426475650882E-3</v>
      </c>
      <c r="Y321" s="2">
        <f t="shared" si="50"/>
        <v>1.0037021966900979E-7</v>
      </c>
      <c r="Z321" s="2">
        <v>6.8543436880017759E-3</v>
      </c>
      <c r="AA321" s="2">
        <f t="shared" si="51"/>
        <v>4.9294279080099848E-7</v>
      </c>
      <c r="AB321" s="2">
        <v>594.41418147264471</v>
      </c>
      <c r="AC321" s="2">
        <f t="shared" si="58"/>
        <v>4.2748394134324116E-2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4.2357719597328983E-3</v>
      </c>
      <c r="J322" s="2">
        <v>1.1484948767282468E-3</v>
      </c>
      <c r="K322" s="2">
        <v>1.359592033433266E-2</v>
      </c>
      <c r="L322" s="2">
        <v>0.77689514387058212</v>
      </c>
      <c r="M322" s="2">
        <v>0.20412466895862577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2.5342636520875317E-4</v>
      </c>
      <c r="X322" s="2">
        <f t="shared" si="57"/>
        <v>1.3751082391124901E-3</v>
      </c>
      <c r="Y322" s="2">
        <f t="shared" si="50"/>
        <v>9.5970706601842001E-8</v>
      </c>
      <c r="Z322" s="2">
        <v>6.7535747788097988E-3</v>
      </c>
      <c r="AA322" s="2">
        <f t="shared" si="51"/>
        <v>4.71341328031803E-7</v>
      </c>
      <c r="AB322" s="2">
        <v>585.6147087178914</v>
      </c>
      <c r="AC322" s="2">
        <f t="shared" si="58"/>
        <v>4.0870860775556996E-2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4.1666967118411495E-3</v>
      </c>
      <c r="J323" s="2">
        <v>1.129765688975323E-3</v>
      </c>
      <c r="K323" s="2">
        <v>1.3396106845240134E-2</v>
      </c>
      <c r="L323" s="2">
        <v>0.77714483935605783</v>
      </c>
      <c r="M323" s="2">
        <v>0.20416259139788728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2.4969548547570941E-4</v>
      </c>
      <c r="X323" s="2">
        <f t="shared" si="57"/>
        <v>1.3548642386280879E-3</v>
      </c>
      <c r="Y323" s="2">
        <f t="shared" ref="Y323:Y386" si="62">X323*Q323</f>
        <v>9.1763242998923164E-8</v>
      </c>
      <c r="Z323" s="2">
        <v>6.6542292092256101E-3</v>
      </c>
      <c r="AA323" s="2">
        <f t="shared" ref="AA323:AA386" si="63">Z323*Q323</f>
        <v>4.5068253666138445E-7</v>
      </c>
      <c r="AB323" s="2">
        <v>576.94087221357211</v>
      </c>
      <c r="AC323" s="2">
        <f t="shared" si="58"/>
        <v>3.907547630495644E-2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4.0987479150229392E-3</v>
      </c>
      <c r="J324" s="2">
        <v>1.1113419292055728E-3</v>
      </c>
      <c r="K324" s="2">
        <v>1.3199114206006737E-2</v>
      </c>
      <c r="L324" s="2">
        <v>0.77739085677361464</v>
      </c>
      <c r="M324" s="2">
        <v>0.20419993917615187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2.4601741755680973E-4</v>
      </c>
      <c r="X324" s="2">
        <f t="shared" ref="X324:X387" si="69">W324*V324</f>
        <v>1.3349067985443455E-3</v>
      </c>
      <c r="Y324" s="2">
        <f t="shared" si="62"/>
        <v>8.7739485653559017E-8</v>
      </c>
      <c r="Z324" s="2">
        <v>6.5562881627853299E-3</v>
      </c>
      <c r="AA324" s="2">
        <f t="shared" si="63"/>
        <v>4.3092547871250698E-7</v>
      </c>
      <c r="AB324" s="2">
        <v>568.390980017277</v>
      </c>
      <c r="AC324" s="2">
        <f t="shared" ref="AC324:AC387" si="70">AB324*S324</f>
        <v>3.7358662261080346E-2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4.0319071995719002E-3</v>
      </c>
      <c r="J325" s="2">
        <v>1.0932186166235588E-3</v>
      </c>
      <c r="K325" s="2">
        <v>1.3004905159159034E-2</v>
      </c>
      <c r="L325" s="2">
        <v>0.77763324823426971</v>
      </c>
      <c r="M325" s="2">
        <v>0.20423672079037758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2.4239146065507811E-4</v>
      </c>
      <c r="X325" s="2">
        <f t="shared" si="69"/>
        <v>1.3152321162904657E-3</v>
      </c>
      <c r="Y325" s="2">
        <f t="shared" si="62"/>
        <v>8.3891451766620604E-8</v>
      </c>
      <c r="Z325" s="2">
        <v>6.4597330420685601E-3</v>
      </c>
      <c r="AA325" s="2">
        <f t="shared" si="63"/>
        <v>4.1203098389384151E-7</v>
      </c>
      <c r="AB325" s="2">
        <v>559.96336064758839</v>
      </c>
      <c r="AC325" s="2">
        <f t="shared" si="70"/>
        <v>3.5716995258095852E-2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3.9661564953473701E-3</v>
      </c>
      <c r="J326" s="2">
        <v>1.0753908516586317E-3</v>
      </c>
      <c r="K326" s="2">
        <v>1.281344288010209E-2</v>
      </c>
      <c r="L326" s="2">
        <v>0.77787206515646612</v>
      </c>
      <c r="M326" s="2">
        <v>0.20427294461642762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2.3881692219640538E-4</v>
      </c>
      <c r="X326" s="2">
        <f t="shared" si="69"/>
        <v>1.2958364339134706E-3</v>
      </c>
      <c r="Y326" s="2">
        <f t="shared" si="62"/>
        <v>8.0211503482400233E-8</v>
      </c>
      <c r="Z326" s="2">
        <v>6.3645454668807147E-3</v>
      </c>
      <c r="AA326" s="2">
        <f t="shared" si="63"/>
        <v>3.9396157379125393E-7</v>
      </c>
      <c r="AB326" s="2">
        <v>551.65636289287863</v>
      </c>
      <c r="AC326" s="2">
        <f t="shared" si="70"/>
        <v>3.4147200306474113E-2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3.9014780268891991E-3</v>
      </c>
      <c r="J327" s="2">
        <v>1.0578538146403492E-3</v>
      </c>
      <c r="K327" s="2">
        <v>1.2624690973550796E-2</v>
      </c>
      <c r="L327" s="2">
        <v>0.77810735827422539</v>
      </c>
      <c r="M327" s="2">
        <v>0.20430861891069613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2.3529311775927209E-4</v>
      </c>
      <c r="X327" s="2">
        <f t="shared" si="69"/>
        <v>1.2767160376968745E-3</v>
      </c>
      <c r="Y327" s="2">
        <f t="shared" si="62"/>
        <v>7.6692333082520596E-8</v>
      </c>
      <c r="Z327" s="2">
        <v>6.270707272429934E-3</v>
      </c>
      <c r="AA327" s="2">
        <f t="shared" si="63"/>
        <v>3.7668138928349745E-7</v>
      </c>
      <c r="AB327" s="2">
        <v>543.46835562038041</v>
      </c>
      <c r="AC327" s="2">
        <f t="shared" si="70"/>
        <v>3.2646144419268157E-2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3.8378543086122182E-3</v>
      </c>
      <c r="J328" s="2">
        <v>1.0406027644954963E-3</v>
      </c>
      <c r="K328" s="2">
        <v>1.2438613469949657E-2</v>
      </c>
      <c r="L328" s="2">
        <v>0.7783391776452302</v>
      </c>
      <c r="M328" s="2">
        <v>0.2043437518117143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2.3181937100480443E-4</v>
      </c>
      <c r="X328" s="2">
        <f t="shared" si="69"/>
        <v>1.2578672577811621E-3</v>
      </c>
      <c r="Y328" s="2">
        <f t="shared" si="62"/>
        <v>7.3326948810422915E-8</v>
      </c>
      <c r="Z328" s="2">
        <v>6.1782005074993819E-3</v>
      </c>
      <c r="AA328" s="2">
        <f t="shared" si="63"/>
        <v>3.6015612104655952E-7</v>
      </c>
      <c r="AB328" s="2">
        <v>535.39772758558013</v>
      </c>
      <c r="AC328" s="2">
        <f t="shared" si="70"/>
        <v>3.1210830491872697E-2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3.7752681400790751E-3</v>
      </c>
      <c r="J329" s="2">
        <v>1.0236330374663533E-3</v>
      </c>
      <c r="K329" s="2">
        <v>1.2255174821882597E-2</v>
      </c>
      <c r="L329" s="2">
        <v>0.77856757265883658</v>
      </c>
      <c r="M329" s="2">
        <v>0.20437835134173721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2.2839501360638614E-4</v>
      </c>
      <c r="X329" s="2">
        <f t="shared" si="69"/>
        <v>1.239286467781858E-3</v>
      </c>
      <c r="Y329" s="2">
        <f t="shared" si="62"/>
        <v>7.0108661299576082E-8</v>
      </c>
      <c r="Z329" s="2">
        <v>6.087007432615677E-3</v>
      </c>
      <c r="AA329" s="2">
        <f t="shared" si="63"/>
        <v>3.443529430165395E-7</v>
      </c>
      <c r="AB329" s="2">
        <v>527.44288724198634</v>
      </c>
      <c r="AC329" s="2">
        <f t="shared" si="70"/>
        <v>2.9838391443670575E-2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3.7137026013501612E-3</v>
      </c>
      <c r="J330" s="2">
        <v>1.0069400458498662E-3</v>
      </c>
      <c r="K330" s="2">
        <v>1.2074339900474358E-2</v>
      </c>
      <c r="L330" s="2">
        <v>0.77879259204401596</v>
      </c>
      <c r="M330" s="2">
        <v>0.20441242540831148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2.2501938517938136E-4</v>
      </c>
      <c r="X330" s="2">
        <f t="shared" si="69"/>
        <v>1.2209700844081984E-3</v>
      </c>
      <c r="Y330" s="2">
        <f t="shared" si="62"/>
        <v>6.7031070580113889E-8</v>
      </c>
      <c r="Z330" s="2">
        <v>5.9971105182142033E-3</v>
      </c>
      <c r="AA330" s="2">
        <f t="shared" si="63"/>
        <v>3.2924044868634491E-7</v>
      </c>
      <c r="AB330" s="2">
        <v>519.60226255132079</v>
      </c>
      <c r="AC330" s="2">
        <f t="shared" si="70"/>
        <v>2.8526084610456477E-2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3.6531410484093676E-3</v>
      </c>
      <c r="J331" s="2">
        <v>9.9051927675737833E-4</v>
      </c>
      <c r="K331" s="2">
        <v>1.1896073991784922E-2</v>
      </c>
      <c r="L331" s="2">
        <v>0.77901428387722627</v>
      </c>
      <c r="M331" s="2">
        <v>0.20444598180582385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2.2169183321030239E-4</v>
      </c>
      <c r="X331" s="2">
        <f t="shared" si="69"/>
        <v>1.2029145670787904E-3</v>
      </c>
      <c r="Y331" s="2">
        <f t="shared" si="62"/>
        <v>6.4088053639281313E-8</v>
      </c>
      <c r="Z331" s="2">
        <v>5.9084924428020064E-3</v>
      </c>
      <c r="AA331" s="2">
        <f t="shared" si="63"/>
        <v>3.1478859011670854E-7</v>
      </c>
      <c r="AB331" s="2">
        <v>511.87430079417953</v>
      </c>
      <c r="AC331" s="2">
        <f t="shared" si="70"/>
        <v>2.7271286376996946E-2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3.5935671086644357E-3</v>
      </c>
      <c r="J332" s="2">
        <v>9.7436629089458745E-4</v>
      </c>
      <c r="K332" s="2">
        <v>1.1720342793198398E-2</v>
      </c>
      <c r="L332" s="2">
        <v>0.77923269559021324</v>
      </c>
      <c r="M332" s="2">
        <v>0.20447902821703107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2.184117129869767E-4</v>
      </c>
      <c r="X332" s="2">
        <f t="shared" si="69"/>
        <v>1.1851164175426946E-3</v>
      </c>
      <c r="Y332" s="2">
        <f t="shared" si="62"/>
        <v>6.127375251275343E-8</v>
      </c>
      <c r="Z332" s="2">
        <v>5.821136091118952E-3</v>
      </c>
      <c r="AA332" s="2">
        <f t="shared" si="63"/>
        <v>3.0096861954697358E-7</v>
      </c>
      <c r="AB332" s="2">
        <v>504.25746838120784</v>
      </c>
      <c r="AC332" s="2">
        <f t="shared" si="70"/>
        <v>2.6071487039529266E-2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3.5349646765206891E-3</v>
      </c>
      <c r="J333" s="2">
        <v>9.5847672136139877E-4</v>
      </c>
      <c r="K333" s="2">
        <v>1.1547112409807759E-2</v>
      </c>
      <c r="L333" s="2">
        <v>0.77944787397774085</v>
      </c>
      <c r="M333" s="2">
        <v>0.20451157221457103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2.1517838752760365E-4</v>
      </c>
      <c r="X333" s="2">
        <f t="shared" si="69"/>
        <v>1.1675721794944802E-3</v>
      </c>
      <c r="Y333" s="2">
        <f t="shared" si="62"/>
        <v>5.8582562883771164E-8</v>
      </c>
      <c r="Z333" s="2">
        <v>5.7350245522978282E-3</v>
      </c>
      <c r="AA333" s="2">
        <f t="shared" si="63"/>
        <v>2.8775303349590254E-7</v>
      </c>
      <c r="AB333" s="2">
        <v>496.75025066483232</v>
      </c>
      <c r="AC333" s="2">
        <f t="shared" si="70"/>
        <v>2.4924285888433335E-2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3.477317909026945E-3</v>
      </c>
      <c r="J334" s="2">
        <v>9.4284627247134942E-4</v>
      </c>
      <c r="K334" s="2">
        <v>1.1376349350796743E-2</v>
      </c>
      <c r="L334" s="2">
        <v>0.77965986520525121</v>
      </c>
      <c r="M334" s="2">
        <v>0.20454362126245551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2.1199122751036636E-4</v>
      </c>
      <c r="X334" s="2">
        <f t="shared" si="69"/>
        <v>1.1502784381922965E-3</v>
      </c>
      <c r="Y334" s="2">
        <f t="shared" si="62"/>
        <v>5.6009123169111959E-8</v>
      </c>
      <c r="Z334" s="2">
        <v>5.6501411180240046E-3</v>
      </c>
      <c r="AA334" s="2">
        <f t="shared" si="63"/>
        <v>2.7511551924732043E-7</v>
      </c>
      <c r="AB334" s="2">
        <v>489.35115175159279</v>
      </c>
      <c r="AC334" s="2">
        <f t="shared" si="70"/>
        <v>2.382738650171919E-2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3.4206112215924307E-3</v>
      </c>
      <c r="J335" s="2">
        <v>9.2747071859028613E-4</v>
      </c>
      <c r="K335" s="2">
        <v>1.1208020525820215E-2</v>
      </c>
      <c r="L335" s="2">
        <v>0.77986871481645426</v>
      </c>
      <c r="M335" s="2">
        <v>0.20457518271754452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2.0884961120304357E-4</v>
      </c>
      <c r="X335" s="2">
        <f t="shared" si="69"/>
        <v>1.1332318200759407E-3</v>
      </c>
      <c r="Y335" s="2">
        <f t="shared" si="62"/>
        <v>5.3548304071131632E-8</v>
      </c>
      <c r="Z335" s="2">
        <v>5.5664692806952892E-3</v>
      </c>
      <c r="AA335" s="2">
        <f t="shared" si="63"/>
        <v>2.6303090361979951E-7</v>
      </c>
      <c r="AB335" s="2">
        <v>482.05869431511172</v>
      </c>
      <c r="AC335" s="2">
        <f t="shared" si="70"/>
        <v>2.277859224036656E-2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3.3648292837735465E-3</v>
      </c>
      <c r="J336" s="2">
        <v>9.1234590299398043E-4</v>
      </c>
      <c r="K336" s="2">
        <v>1.1042093241384188E-2</v>
      </c>
      <c r="L336" s="2">
        <v>0.78007446774084732</v>
      </c>
      <c r="M336" s="2">
        <v>0.20460626383100269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2.0575292439306558E-4</v>
      </c>
      <c r="X336" s="2">
        <f t="shared" si="69"/>
        <v>1.1164289923873375E-3</v>
      </c>
      <c r="Y336" s="2">
        <f t="shared" si="62"/>
        <v>5.1195198576265042E-8</v>
      </c>
      <c r="Z336" s="2">
        <v>5.4839927315825498E-3</v>
      </c>
      <c r="AA336" s="2">
        <f t="shared" si="63"/>
        <v>2.514751039238123E-7</v>
      </c>
      <c r="AB336" s="2">
        <v>474.87141940974004</v>
      </c>
      <c r="AC336" s="2">
        <f t="shared" si="70"/>
        <v>2.1775801936931335E-2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3.3099570151293367E-3</v>
      </c>
      <c r="J337" s="2">
        <v>8.9746773674437329E-4</v>
      </c>
      <c r="K337" s="2">
        <v>1.0878535197226752E-2</v>
      </c>
      <c r="L337" s="2">
        <v>0.78027716830116367</v>
      </c>
      <c r="M337" s="2">
        <v>0.20463687174973763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2.0270056031634898E-4</v>
      </c>
      <c r="X337" s="2">
        <f t="shared" si="69"/>
        <v>1.0998666627843913E-3</v>
      </c>
      <c r="Y337" s="2">
        <f t="shared" si="62"/>
        <v>4.8945112380660499E-8</v>
      </c>
      <c r="Z337" s="2">
        <v>5.4026953589917017E-3</v>
      </c>
      <c r="AA337" s="2">
        <f t="shared" si="63"/>
        <v>2.4042508101380604E-7</v>
      </c>
      <c r="AB337" s="2">
        <v>467.7878862849156</v>
      </c>
      <c r="AC337" s="2">
        <f t="shared" si="70"/>
        <v>2.0817005769194003E-2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3.2559795811445504E-3</v>
      </c>
      <c r="J338" s="2">
        <v>8.8283219758414572E-4</v>
      </c>
      <c r="K338" s="2">
        <v>1.0717314482701008E-2</v>
      </c>
      <c r="L338" s="2">
        <v>0.78047686022075158</v>
      </c>
      <c r="M338" s="2">
        <v>0.20466701351782049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1.9969191958790766E-4</v>
      </c>
      <c r="X338" s="2">
        <f t="shared" si="69"/>
        <v>1.0835415789644772E-3</v>
      </c>
      <c r="Y338" s="2">
        <f t="shared" si="62"/>
        <v>4.6793554725605956E-8</v>
      </c>
      <c r="Z338" s="2">
        <v>5.3225612464275728E-3</v>
      </c>
      <c r="AA338" s="2">
        <f t="shared" si="63"/>
        <v>2.2985879434651884E-7</v>
      </c>
      <c r="AB338" s="2">
        <v>460.80667220026965</v>
      </c>
      <c r="AC338" s="2">
        <f t="shared" si="70"/>
        <v>1.990028131097182E-2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3.2028823892191818E-3</v>
      </c>
      <c r="J339" s="2">
        <v>8.6843532884931711E-4</v>
      </c>
      <c r="K339" s="2">
        <v>1.0558399573161129E-2</v>
      </c>
      <c r="L339" s="2">
        <v>0.78067358663088304</v>
      </c>
      <c r="M339" s="2">
        <v>0.2046966960778891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1.9672641013146475E-4</v>
      </c>
      <c r="X339" s="2">
        <f t="shared" si="69"/>
        <v>1.0674505282825106E-3</v>
      </c>
      <c r="Y339" s="2">
        <f t="shared" si="62"/>
        <v>4.473622962468011E-8</v>
      </c>
      <c r="Z339" s="2">
        <v>5.2435746707602199E-3</v>
      </c>
      <c r="AA339" s="2">
        <f t="shared" si="63"/>
        <v>2.1975515896058694E-7</v>
      </c>
      <c r="AB339" s="2">
        <v>453.92637224151372</v>
      </c>
      <c r="AC339" s="2">
        <f t="shared" si="70"/>
        <v>1.9023789752549501E-2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3.1506510847234171E-3</v>
      </c>
      <c r="J340" s="2">
        <v>8.5427323839957505E-4</v>
      </c>
      <c r="K340" s="2">
        <v>1.0401759326352627E-2</v>
      </c>
      <c r="L340" s="2">
        <v>0.78086739007799266</v>
      </c>
      <c r="M340" s="2">
        <v>0.2047259262725335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1.938034471096195E-4</v>
      </c>
      <c r="X340" s="2">
        <f t="shared" si="69"/>
        <v>1.0515903373720279E-3</v>
      </c>
      <c r="Y340" s="2">
        <f t="shared" si="62"/>
        <v>4.2769027466402138E-8</v>
      </c>
      <c r="Z340" s="2">
        <v>5.1657201003941656E-3</v>
      </c>
      <c r="AA340" s="2">
        <f t="shared" si="63"/>
        <v>2.1009400429603112E-7</v>
      </c>
      <c r="AB340" s="2">
        <v>447.14559913713958</v>
      </c>
      <c r="AC340" s="2">
        <f t="shared" si="70"/>
        <v>1.8185772283500497E-2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3.0992715471169119E-3</v>
      </c>
      <c r="J341" s="2">
        <v>8.4034209756604942E-4</v>
      </c>
      <c r="K341" s="2">
        <v>1.0247362978807833E-2</v>
      </c>
      <c r="L341" s="2">
        <v>0.78105831253084657</v>
      </c>
      <c r="M341" s="2">
        <v>0.20475471084566446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1.909224528539033E-4</v>
      </c>
      <c r="X341" s="2">
        <f t="shared" si="69"/>
        <v>1.0359578717656661E-3</v>
      </c>
      <c r="Y341" s="2">
        <f t="shared" si="62"/>
        <v>4.0888016976288859E-8</v>
      </c>
      <c r="Z341" s="2">
        <v>5.0889821934410806E-3</v>
      </c>
      <c r="AA341" s="2">
        <f t="shared" si="63"/>
        <v>2.0085603477562839E-7</v>
      </c>
      <c r="AB341" s="2">
        <v>440.46298307596254</v>
      </c>
      <c r="AC341" s="2">
        <f t="shared" si="70"/>
        <v>1.7384546630975915E-2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3.0487298861313558E-3</v>
      </c>
      <c r="J342" s="2">
        <v>8.2663814011624671E-4</v>
      </c>
      <c r="K342" s="2">
        <v>1.0095180142247581E-2</v>
      </c>
      <c r="L342" s="2">
        <v>0.78124639538764196</v>
      </c>
      <c r="M342" s="2">
        <v>0.20478305644386471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1.8808285679539072E-4</v>
      </c>
      <c r="X342" s="2">
        <f t="shared" si="69"/>
        <v>1.0205500355186538E-3</v>
      </c>
      <c r="Y342" s="2">
        <f t="shared" si="62"/>
        <v>3.9089437523212666E-8</v>
      </c>
      <c r="Z342" s="2">
        <v>5.0133457958963625E-3</v>
      </c>
      <c r="AA342" s="2">
        <f t="shared" si="63"/>
        <v>1.9202279207345124E-7</v>
      </c>
      <c r="AB342" s="2">
        <v>433.87717152553711</v>
      </c>
      <c r="AC342" s="2">
        <f t="shared" si="70"/>
        <v>1.661850374683144E-2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2.9990124380152904E-3</v>
      </c>
      <c r="J343" s="2">
        <v>8.131576612358623E-4</v>
      </c>
      <c r="K343" s="2">
        <v>9.9451807999900513E-3</v>
      </c>
      <c r="L343" s="2">
        <v>0.78143167948303716</v>
      </c>
      <c r="M343" s="2">
        <v>0.20481096961772344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1.8528409539519952E-4</v>
      </c>
      <c r="X343" s="2">
        <f t="shared" si="69"/>
        <v>1.0053637708316993E-3</v>
      </c>
      <c r="Y343" s="2">
        <f t="shared" si="62"/>
        <v>3.7369691755289618E-8</v>
      </c>
      <c r="Z343" s="2">
        <v>4.9387959398200622E-3</v>
      </c>
      <c r="AA343" s="2">
        <f t="shared" si="63"/>
        <v>1.8357661899898292E-7</v>
      </c>
      <c r="AB343" s="2">
        <v>427.3868290514726</v>
      </c>
      <c r="AC343" s="2">
        <f t="shared" si="70"/>
        <v>1.5886104637241629E-2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2.9501057618401627E-3</v>
      </c>
      <c r="J344" s="2">
        <v>7.9989701652719773E-4</v>
      </c>
      <c r="K344" s="2">
        <v>9.7973353033676876E-3</v>
      </c>
      <c r="L344" s="2">
        <v>0.7816142050951127</v>
      </c>
      <c r="M344" s="2">
        <v>0.20483845682315407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1.8252561207554585E-4</v>
      </c>
      <c r="X344" s="2">
        <f t="shared" si="69"/>
        <v>9.9039605767689163E-4</v>
      </c>
      <c r="Y344" s="2">
        <f t="shared" si="62"/>
        <v>3.5725338551437155E-8</v>
      </c>
      <c r="Z344" s="2">
        <v>4.865317841522619E-3</v>
      </c>
      <c r="AA344" s="2">
        <f t="shared" si="63"/>
        <v>1.7550062492822314E-7</v>
      </c>
      <c r="AB344" s="2">
        <v>420.99063713767657</v>
      </c>
      <c r="AC344" s="2">
        <f t="shared" si="70"/>
        <v>1.5185877328719549E-2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2.9019966358666211E-3</v>
      </c>
      <c r="J345" s="2">
        <v>7.8685262102391143E-4</v>
      </c>
      <c r="K345" s="2">
        <v>9.6516143681530473E-3</v>
      </c>
      <c r="L345" s="2">
        <v>0.78179401195226272</v>
      </c>
      <c r="M345" s="2">
        <v>0.20486552442269546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1.798068571500222E-4</v>
      </c>
      <c r="X345" s="2">
        <f t="shared" si="69"/>
        <v>9.7564391341938451E-4</v>
      </c>
      <c r="Y345" s="2">
        <f t="shared" si="62"/>
        <v>3.4153086274920262E-8</v>
      </c>
      <c r="Z345" s="2">
        <v>4.7928968997557981E-3</v>
      </c>
      <c r="AA345" s="2">
        <f t="shared" si="63"/>
        <v>1.6777865271608972E-7</v>
      </c>
      <c r="AB345" s="2">
        <v>414.68729400754859</v>
      </c>
      <c r="AC345" s="2">
        <f t="shared" si="70"/>
        <v>1.4516413964717752E-2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2.8546720539700666E-3</v>
      </c>
      <c r="J346" s="2">
        <v>7.7402094822183595E-4</v>
      </c>
      <c r="K346" s="2">
        <v>9.5079890709944461E-3</v>
      </c>
      <c r="L346" s="2">
        <v>0.78197113924001871</v>
      </c>
      <c r="M346" s="2">
        <v>0.20489217868679668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1.7712728775598485E-4</v>
      </c>
      <c r="X346" s="2">
        <f t="shared" si="69"/>
        <v>9.6110439245052526E-4</v>
      </c>
      <c r="Y346" s="2">
        <f t="shared" si="62"/>
        <v>3.2649786316605533E-8</v>
      </c>
      <c r="Z346" s="2">
        <v>4.7215186939092322E-3</v>
      </c>
      <c r="AA346" s="2">
        <f t="shared" si="63"/>
        <v>1.6039524702716453E-7</v>
      </c>
      <c r="AB346" s="2">
        <v>408.47551444615124</v>
      </c>
      <c r="AC346" s="2">
        <f t="shared" si="70"/>
        <v>1.3876368027231635E-2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2.8081192221244959E-3</v>
      </c>
      <c r="J347" s="2">
        <v>7.613985291256008E-4</v>
      </c>
      <c r="K347" s="2">
        <v>9.3664308458622052E-3</v>
      </c>
      <c r="L347" s="2">
        <v>0.78214562560780376</v>
      </c>
      <c r="M347" s="2">
        <v>0.20491842579508573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1.7448636778505389E-4</v>
      </c>
      <c r="X347" s="2">
        <f t="shared" si="69"/>
        <v>9.4677458581074458E-4</v>
      </c>
      <c r="Y347" s="2">
        <f t="shared" si="62"/>
        <v>3.1212426914825777E-8</v>
      </c>
      <c r="Z347" s="2">
        <v>4.6511689822129783E-3</v>
      </c>
      <c r="AA347" s="2">
        <f t="shared" si="63"/>
        <v>1.5333562402449911E-7</v>
      </c>
      <c r="AB347" s="2">
        <v>402.35402962337957</v>
      </c>
      <c r="AC347" s="2">
        <f t="shared" si="70"/>
        <v>1.3264451678063685E-2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2.7623255549436817E-3</v>
      </c>
      <c r="J348" s="2">
        <v>7.4898195131080261E-4</v>
      </c>
      <c r="K348" s="2">
        <v>9.2269114805062676E-3</v>
      </c>
      <c r="L348" s="2">
        <v>0.78231750917561893</v>
      </c>
      <c r="M348" s="2">
        <v>0.20494427183762207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1.7188356781516756E-4</v>
      </c>
      <c r="X348" s="2">
        <f t="shared" si="69"/>
        <v>9.3265162082087772E-4</v>
      </c>
      <c r="Y348" s="2">
        <f t="shared" si="62"/>
        <v>2.9838127240743462E-8</v>
      </c>
      <c r="Z348" s="2">
        <v>4.581833699946438E-3</v>
      </c>
      <c r="AA348" s="2">
        <f t="shared" si="63"/>
        <v>1.4658564235871841E-7</v>
      </c>
      <c r="AB348" s="2">
        <v>396.3215869181513</v>
      </c>
      <c r="AC348" s="2">
        <f t="shared" si="70"/>
        <v>1.2679433214632602E-2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2.7172786722787614E-3</v>
      </c>
      <c r="J349" s="2">
        <v>7.3676785800146842E-4</v>
      </c>
      <c r="K349" s="2">
        <v>9.0894031129259371E-3</v>
      </c>
      <c r="L349" s="2">
        <v>0.78248682754066212</v>
      </c>
      <c r="M349" s="2">
        <v>0.2049697228161334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1.6931836504319175E-4</v>
      </c>
      <c r="X349" s="2">
        <f t="shared" si="69"/>
        <v>9.1873266071649986E-4</v>
      </c>
      <c r="Y349" s="2">
        <f t="shared" si="62"/>
        <v>2.8524131737699714E-8</v>
      </c>
      <c r="Z349" s="2">
        <v>4.5134989576539894E-3</v>
      </c>
      <c r="AA349" s="2">
        <f t="shared" si="63"/>
        <v>1.4013177540209396E-7</v>
      </c>
      <c r="AB349" s="2">
        <v>390.37694974363762</v>
      </c>
      <c r="AC349" s="2">
        <f t="shared" si="70"/>
        <v>1.2120134635427923E-2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2.6729663958713094E-3</v>
      </c>
      <c r="J350" s="2">
        <v>7.247529471625635E-4</v>
      </c>
      <c r="K350" s="2">
        <v>8.9538782278524472E-3</v>
      </c>
      <c r="L350" s="2">
        <v>0.78265361778387865</v>
      </c>
      <c r="M350" s="2">
        <v>0.20499478464523677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1.6679024321653024E-4</v>
      </c>
      <c r="X350" s="2">
        <f t="shared" si="69"/>
        <v>9.0501490427683841E-4</v>
      </c>
      <c r="Y350" s="2">
        <f t="shared" si="62"/>
        <v>2.7267804703468602E-8</v>
      </c>
      <c r="Z350" s="2">
        <v>4.4461510393677007E-3</v>
      </c>
      <c r="AA350" s="2">
        <f t="shared" si="63"/>
        <v>1.3396108467459761E-7</v>
      </c>
      <c r="AB350" s="2">
        <v>384.51889737355481</v>
      </c>
      <c r="AC350" s="2">
        <f t="shared" si="70"/>
        <v>1.1585429310419275E-2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2.6293767460609904E-3</v>
      </c>
      <c r="J351" s="2">
        <v>7.1293397060729908E-4</v>
      </c>
      <c r="K351" s="2">
        <v>8.8203096532450519E-3</v>
      </c>
      <c r="L351" s="2">
        <v>0.78281791647644439</v>
      </c>
      <c r="M351" s="2">
        <v>0.20501946315364397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1.6429869256573415E-4</v>
      </c>
      <c r="X351" s="2">
        <f t="shared" si="69"/>
        <v>8.914955854591077E-4</v>
      </c>
      <c r="Y351" s="2">
        <f t="shared" si="62"/>
        <v>2.6066625105416374E-8</v>
      </c>
      <c r="Z351" s="2">
        <v>4.3797764008374138E-3</v>
      </c>
      <c r="AA351" s="2">
        <f t="shared" si="63"/>
        <v>1.2806119441117011E-7</v>
      </c>
      <c r="AB351" s="2">
        <v>378.74622476953573</v>
      </c>
      <c r="AC351" s="2">
        <f t="shared" si="70"/>
        <v>1.1074239751927638E-2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2.5864979385469013E-3</v>
      </c>
      <c r="J352" s="2">
        <v>7.0130773311899636E-4</v>
      </c>
      <c r="K352" s="2">
        <v>8.6886705568012916E-3</v>
      </c>
      <c r="L352" s="2">
        <v>0.78297975968618272</v>
      </c>
      <c r="M352" s="2">
        <v>0.20504376408535177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1.6184320973833266E-4</v>
      </c>
      <c r="X352" s="2">
        <f t="shared" si="69"/>
        <v>8.7817197303946993E-4</v>
      </c>
      <c r="Y352" s="2">
        <f t="shared" si="62"/>
        <v>2.4918181618649472E-8</v>
      </c>
      <c r="Z352" s="2">
        <v>4.3143616677685419E-3</v>
      </c>
      <c r="AA352" s="2">
        <f t="shared" si="63"/>
        <v>1.2242026722158217E-7</v>
      </c>
      <c r="AB352" s="2">
        <v>373.05774240959636</v>
      </c>
      <c r="AC352" s="2">
        <f t="shared" si="70"/>
        <v>1.0585535481656579E-2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2.5443183812017297E-3</v>
      </c>
      <c r="J353" s="2">
        <v>6.8987109158727194E-4</v>
      </c>
      <c r="K353" s="2">
        <v>8.5589344424820604E-3</v>
      </c>
      <c r="L353" s="2">
        <v>0.78313918298391372</v>
      </c>
      <c r="M353" s="2">
        <v>0.20506769310081691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1.5942329773099839E-4</v>
      </c>
      <c r="X353" s="2">
        <f t="shared" si="69"/>
        <v>8.6504137024495979E-4</v>
      </c>
      <c r="Y353" s="2">
        <f t="shared" si="62"/>
        <v>2.3820167877186213E-8</v>
      </c>
      <c r="Z353" s="2">
        <v>4.2498936340678523E-3</v>
      </c>
      <c r="AA353" s="2">
        <f t="shared" si="63"/>
        <v>1.170269807963223E-7</v>
      </c>
      <c r="AB353" s="2">
        <v>367.45227611771679</v>
      </c>
      <c r="AC353" s="2">
        <f t="shared" si="70"/>
        <v>1.0118330989764815E-2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2.5028266709378644E-3</v>
      </c>
      <c r="J354" s="2">
        <v>6.7862095415830923E-4</v>
      </c>
      <c r="K354" s="2">
        <v>8.4310751470520716E-3</v>
      </c>
      <c r="L354" s="2">
        <v>0.78329622144973754</v>
      </c>
      <c r="M354" s="2">
        <v>0.20509125577811593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1.5703846582382219E-4</v>
      </c>
      <c r="X354" s="2">
        <f t="shared" si="69"/>
        <v>8.5210111439685556E-4</v>
      </c>
      <c r="Y354" s="2">
        <f t="shared" si="62"/>
        <v>2.2770377929658926E-8</v>
      </c>
      <c r="Z354" s="2">
        <v>4.1863592600975379E-3</v>
      </c>
      <c r="AA354" s="2">
        <f t="shared" si="63"/>
        <v>1.1187050561390514E-7</v>
      </c>
      <c r="AB354" s="2">
        <v>361.92866689454956</v>
      </c>
      <c r="AC354" s="2">
        <f t="shared" si="70"/>
        <v>9.6716837820355998E-3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2.4620115906246135E-3</v>
      </c>
      <c r="J355" s="2">
        <v>6.6755427939898713E-4</v>
      </c>
      <c r="K355" s="2">
        <v>8.3050668366363017E-3</v>
      </c>
      <c r="L355" s="2">
        <v>0.78345090967925146</v>
      </c>
      <c r="M355" s="2">
        <v>0.20511445761409031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1.546882295139218E-4</v>
      </c>
      <c r="X355" s="2">
        <f t="shared" si="69"/>
        <v>8.3934857655043528E-4</v>
      </c>
      <c r="Y355" s="2">
        <f t="shared" si="62"/>
        <v>2.1766701890380013E-8</v>
      </c>
      <c r="Z355" s="2">
        <v>4.1237456709378303E-3</v>
      </c>
      <c r="AA355" s="2">
        <f t="shared" si="63"/>
        <v>1.0694048360687879E-7</v>
      </c>
      <c r="AB355" s="2">
        <v>356.48577074927192</v>
      </c>
      <c r="AC355" s="2">
        <f t="shared" si="70"/>
        <v>9.2446925113662762E-3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2.4218621060556949E-3</v>
      </c>
      <c r="J356" s="2">
        <v>6.5666807547464022E-4</v>
      </c>
      <c r="K356" s="2">
        <v>8.1808840032929573E-3</v>
      </c>
      <c r="L356" s="2">
        <v>0.78360328178970162</v>
      </c>
      <c r="M356" s="2">
        <v>0.20513730402547678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1.5237211045016075E-4</v>
      </c>
      <c r="X356" s="2">
        <f t="shared" si="69"/>
        <v>8.2678116114075662E-4</v>
      </c>
      <c r="Y356" s="2">
        <f t="shared" si="62"/>
        <v>2.0807121777695986E-8</v>
      </c>
      <c r="Z356" s="2">
        <v>4.0620401546584356E-3</v>
      </c>
      <c r="AA356" s="2">
        <f t="shared" si="63"/>
        <v>1.0222700774562034E-7</v>
      </c>
      <c r="AB356" s="2">
        <v>351.12245853259424</v>
      </c>
      <c r="AC356" s="2">
        <f t="shared" si="70"/>
        <v>8.8364951899622471E-3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2.3823673629661778E-3</v>
      </c>
      <c r="J357" s="2">
        <v>6.45959399340227E-4</v>
      </c>
      <c r="K357" s="2">
        <v>8.0585014616034751E-3</v>
      </c>
      <c r="L357" s="2">
        <v>0.78375337142606871</v>
      </c>
      <c r="M357" s="2">
        <v>0.2051598003500231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1.5008963636709005E-4</v>
      </c>
      <c r="X357" s="2">
        <f t="shared" si="69"/>
        <v>8.1439630562422081E-4</v>
      </c>
      <c r="Y357" s="2">
        <f t="shared" si="62"/>
        <v>1.988970753135963E-8</v>
      </c>
      <c r="Z357" s="2">
        <v>4.0012301605990095E-3</v>
      </c>
      <c r="AA357" s="2">
        <f t="shared" si="63"/>
        <v>9.7720602500732359E-8</v>
      </c>
      <c r="AB357" s="2">
        <v>345.83761577093799</v>
      </c>
      <c r="AC357" s="2">
        <f t="shared" si="70"/>
        <v>8.4462674787729383E-3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2.3435166840980741E-3</v>
      </c>
      <c r="J358" s="2">
        <v>6.3542535594468845E-4</v>
      </c>
      <c r="K358" s="2">
        <v>7.9378943452800901E-3</v>
      </c>
      <c r="L358" s="2">
        <v>0.78390121176708927</v>
      </c>
      <c r="M358" s="2">
        <v>0.20518195184758953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1.4784034102055532E-4</v>
      </c>
      <c r="X358" s="2">
        <f t="shared" si="69"/>
        <v>8.0219148012917226E-4</v>
      </c>
      <c r="Y358" s="2">
        <f t="shared" si="62"/>
        <v>1.9012613201607707E-8</v>
      </c>
      <c r="Z358" s="2">
        <v>3.9413032976589454E-3</v>
      </c>
      <c r="AA358" s="2">
        <f t="shared" si="63"/>
        <v>9.3412205146512141E-8</v>
      </c>
      <c r="AB358" s="2">
        <v>340.63014250179572</v>
      </c>
      <c r="AC358" s="2">
        <f t="shared" si="70"/>
        <v>8.0732210508547408E-3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2.30529956631378E-3</v>
      </c>
      <c r="J359" s="2">
        <v>6.25063097448282E-4</v>
      </c>
      <c r="K359" s="2">
        <v>7.8190381037913925E-3</v>
      </c>
      <c r="L359" s="2">
        <v>0.78404683553121224</v>
      </c>
      <c r="M359" s="2">
        <v>0.20520376370123591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1.4562376412297073E-4</v>
      </c>
      <c r="X359" s="2">
        <f t="shared" si="69"/>
        <v>7.9016418710469067E-4</v>
      </c>
      <c r="Y359" s="2">
        <f t="shared" si="62"/>
        <v>1.817407330232536E-8</v>
      </c>
      <c r="Z359" s="2">
        <v>3.8822473325966535E-3</v>
      </c>
      <c r="AA359" s="2">
        <f t="shared" si="63"/>
        <v>8.9293147869558566E-8</v>
      </c>
      <c r="AB359" s="2">
        <v>335.49895311028342</v>
      </c>
      <c r="AC359" s="2">
        <f t="shared" si="70"/>
        <v>7.7166020254874623E-3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2.2677056777565909E-3</v>
      </c>
      <c r="J360" s="2">
        <v>6.1486982245267832E-4</v>
      </c>
      <c r="K360" s="2">
        <v>7.7019084990063739E-3</v>
      </c>
      <c r="L360" s="2">
        <v>0.78419027498249116</v>
      </c>
      <c r="M360" s="2">
        <v>0.20522524101829484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1.434394512789261E-4</v>
      </c>
      <c r="X360" s="2">
        <f t="shared" si="69"/>
        <v>7.7831196097119092E-4</v>
      </c>
      <c r="Y360" s="2">
        <f t="shared" si="62"/>
        <v>1.737239932137326E-8</v>
      </c>
      <c r="Z360" s="2">
        <v>3.8240501883385842E-3</v>
      </c>
      <c r="AA360" s="2">
        <f t="shared" si="63"/>
        <v>8.5355140648094849E-8</v>
      </c>
      <c r="AB360" s="2">
        <v>330.44297616689585</v>
      </c>
      <c r="AC360" s="2">
        <f t="shared" si="70"/>
        <v>7.3756894700052391E-3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2.2307248550575238E-3</v>
      </c>
      <c r="J361" s="2">
        <v>6.0484277524361363E-4</v>
      </c>
      <c r="K361" s="2">
        <v>7.586481601857359E-3</v>
      </c>
      <c r="L361" s="2">
        <v>0.78433156193641229</v>
      </c>
      <c r="M361" s="2">
        <v>0.20524638883143087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1.41286953921127E-4</v>
      </c>
      <c r="X361" s="2">
        <f t="shared" si="69"/>
        <v>7.6663236777283037E-4</v>
      </c>
      <c r="Y361" s="2">
        <f t="shared" si="62"/>
        <v>1.6605976381353753E-8</v>
      </c>
      <c r="Z361" s="2">
        <v>3.7666999422981654E-3</v>
      </c>
      <c r="AA361" s="2">
        <f t="shared" si="63"/>
        <v>8.1590254869051793E-8</v>
      </c>
      <c r="AB361" s="2">
        <v>325.46115426647418</v>
      </c>
      <c r="AC361" s="2">
        <f t="shared" si="70"/>
        <v>7.0497939664330737E-3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2.1943471005876868E-3</v>
      </c>
      <c r="J362" s="2">
        <v>5.9497924504589247E-4</v>
      </c>
      <c r="K362" s="2">
        <v>7.4727337890222534E-3</v>
      </c>
      <c r="L362" s="2">
        <v>0.78447072776565996</v>
      </c>
      <c r="M362" s="2">
        <v>0.20526721209968585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1.3916582924766718E-4</v>
      </c>
      <c r="X362" s="2">
        <f t="shared" si="69"/>
        <v>7.5512300483714383E-4</v>
      </c>
      <c r="Y362" s="2">
        <f t="shared" si="62"/>
        <v>1.5873260044490425E-8</v>
      </c>
      <c r="Z362" s="2">
        <v>3.7101848247048669E-3</v>
      </c>
      <c r="AA362" s="2">
        <f t="shared" si="63"/>
        <v>7.7990907651348504E-8</v>
      </c>
      <c r="AB362" s="2">
        <v>320.55244386839638</v>
      </c>
      <c r="AC362" s="2">
        <f t="shared" si="70"/>
        <v>6.7382562401437397E-3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2.1585625797554573E-3</v>
      </c>
      <c r="J363" s="2">
        <v>5.8527656529053988E-4</v>
      </c>
      <c r="K363" s="2">
        <v>7.3606417396264766E-3</v>
      </c>
      <c r="L363" s="2">
        <v>0.78460780340581837</v>
      </c>
      <c r="M363" s="2">
        <v>0.20528771570951079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1.3707564015841278E-4</v>
      </c>
      <c r="X363" s="2">
        <f t="shared" si="69"/>
        <v>7.4378150042986096E-4</v>
      </c>
      <c r="Y363" s="2">
        <f t="shared" si="62"/>
        <v>1.5172773255185547E-8</v>
      </c>
      <c r="Z363" s="2">
        <v>3.6544932169435607E-3</v>
      </c>
      <c r="AA363" s="2">
        <f t="shared" si="63"/>
        <v>7.454984684514495E-8</v>
      </c>
      <c r="AB363" s="2">
        <v>315.71581513799561</v>
      </c>
      <c r="AC363" s="2">
        <f t="shared" si="70"/>
        <v>6.4404458478684772E-3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2.123361618347737E-3</v>
      </c>
      <c r="J364" s="2">
        <v>5.757321128939041E-4</v>
      </c>
      <c r="K364" s="2">
        <v>7.250182431964956E-3</v>
      </c>
      <c r="L364" s="2">
        <v>0.78474281936101076</v>
      </c>
      <c r="M364" s="2">
        <v>0.20530790447578429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1.3501595519238574E-4</v>
      </c>
      <c r="X364" s="2">
        <f t="shared" si="69"/>
        <v>7.3260551341514405E-4</v>
      </c>
      <c r="Y364" s="2">
        <f t="shared" si="62"/>
        <v>1.4503103414584762E-8</v>
      </c>
      <c r="Z364" s="2">
        <v>3.5996136499043471E-3</v>
      </c>
      <c r="AA364" s="2">
        <f t="shared" si="63"/>
        <v>7.1260136678128484E-8</v>
      </c>
      <c r="AB364" s="2">
        <v>310.95025178921691</v>
      </c>
      <c r="AC364" s="2">
        <f t="shared" si="70"/>
        <v>6.15575992250915E-3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2.0887346999145634E-3</v>
      </c>
      <c r="J365" s="2">
        <v>5.663433075485157E-4</v>
      </c>
      <c r="K365" s="2">
        <v>7.1413331402445292E-3</v>
      </c>
      <c r="L365" s="2">
        <v>0.78487580570947657</v>
      </c>
      <c r="M365" s="2">
        <v>0.20532778314281744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1.3298634846581336E-4</v>
      </c>
      <c r="X365" s="2">
        <f t="shared" si="69"/>
        <v>7.2159273291944124E-4</v>
      </c>
      <c r="Y365" s="2">
        <f t="shared" si="62"/>
        <v>1.3862899581445341E-8</v>
      </c>
      <c r="Z365" s="2">
        <v>3.545534802343014E-3</v>
      </c>
      <c r="AA365" s="2">
        <f t="shared" si="63"/>
        <v>6.8115144021119355E-8</v>
      </c>
      <c r="AB365" s="2">
        <v>306.25475092851724</v>
      </c>
      <c r="AC365" s="2">
        <f t="shared" si="70"/>
        <v>5.8836219723079801E-3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2.0546724631963728E-3</v>
      </c>
      <c r="J366" s="2">
        <v>5.5710761102551083E-4</v>
      </c>
      <c r="K366" s="2">
        <v>7.0340714313470764E-3</v>
      </c>
      <c r="L366" s="2">
        <v>0.78500679210908675</v>
      </c>
      <c r="M366" s="2">
        <v>0.2053473563853459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1.3098639961017788E-4</v>
      </c>
      <c r="X366" s="2">
        <f t="shared" si="69"/>
        <v>7.1074087799533905E-4</v>
      </c>
      <c r="Y366" s="2">
        <f t="shared" si="62"/>
        <v>1.3250869793821157E-8</v>
      </c>
      <c r="Z366" s="2">
        <v>3.4922454992522803E-3</v>
      </c>
      <c r="AA366" s="2">
        <f t="shared" si="63"/>
        <v>6.5108525246458942E-8</v>
      </c>
      <c r="AB366" s="2">
        <v>301.62832290001563</v>
      </c>
      <c r="AC366" s="2">
        <f t="shared" si="70"/>
        <v>5.623480732035455E-3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2.0211656995932185E-3</v>
      </c>
      <c r="J367" s="2">
        <v>5.4802252648843066E-4</v>
      </c>
      <c r="K367" s="2">
        <v>6.9283751616136969E-3</v>
      </c>
      <c r="L367" s="2">
        <v>0.78513580780279757</v>
      </c>
      <c r="M367" s="2">
        <v>0.20536662880950873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1.2901569371082111E-4</v>
      </c>
      <c r="X367" s="2">
        <f t="shared" si="69"/>
        <v>7.0004769728842695E-4</v>
      </c>
      <c r="Y367" s="2">
        <f t="shared" si="62"/>
        <v>1.2665778506444876E-8</v>
      </c>
      <c r="Z367" s="2">
        <v>3.4397347102439637E-3</v>
      </c>
      <c r="AA367" s="2">
        <f t="shared" si="63"/>
        <v>6.2234213653773889E-8</v>
      </c>
      <c r="AB367" s="2">
        <v>297.0699911318988</v>
      </c>
      <c r="AC367" s="2">
        <f t="shared" si="70"/>
        <v>5.3748090639571576E-3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1.9882053506752599E-3</v>
      </c>
      <c r="J368" s="2">
        <v>5.3908559781821064E-4</v>
      </c>
      <c r="K368" s="2">
        <v>6.8242224736502167E-3</v>
      </c>
      <c r="L368" s="2">
        <v>0.78526288162404356</v>
      </c>
      <c r="M368" s="2">
        <v>0.20538560495381444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1.270738212459932E-4</v>
      </c>
      <c r="X368" s="2">
        <f t="shared" si="69"/>
        <v>6.8951096870657259E-4</v>
      </c>
      <c r="Y368" s="2">
        <f t="shared" si="62"/>
        <v>1.2106444138830336E-8</v>
      </c>
      <c r="Z368" s="2">
        <v>3.3879915479422015E-3</v>
      </c>
      <c r="AA368" s="2">
        <f t="shared" si="63"/>
        <v>5.9486407438786553E-8</v>
      </c>
      <c r="AB368" s="2">
        <v>292.57879198408727</v>
      </c>
      <c r="AC368" s="2">
        <f t="shared" si="70"/>
        <v>5.1371029064356775E-3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1.9557825057338494E-3</v>
      </c>
      <c r="J369" s="2">
        <v>5.3029440894917796E-4</v>
      </c>
      <c r="K369" s="2">
        <v>6.7215917931543068E-3</v>
      </c>
      <c r="L369" s="2">
        <v>0.78538804200207002</v>
      </c>
      <c r="M369" s="2">
        <v>0.20540428929009433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1.2516037802645652E-4</v>
      </c>
      <c r="X369" s="2">
        <f t="shared" si="69"/>
        <v>6.7912849909220775E-4</v>
      </c>
      <c r="Y369" s="2">
        <f t="shared" si="62"/>
        <v>1.1571736729352803E-8</v>
      </c>
      <c r="Z369" s="2">
        <v>3.3370052663878685E-3</v>
      </c>
      <c r="AA369" s="2">
        <f t="shared" si="63"/>
        <v>5.6859558181877064E-8</v>
      </c>
      <c r="AB369" s="2">
        <v>288.15377459716615</v>
      </c>
      <c r="AC369" s="2">
        <f t="shared" si="70"/>
        <v>4.9098802681154267E-3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1.9238883993725547E-3</v>
      </c>
      <c r="J370" s="2">
        <v>5.2164658321587703E-4</v>
      </c>
      <c r="K370" s="2">
        <v>6.6204618257644648E-3</v>
      </c>
      <c r="L370" s="2">
        <v>0.78551131696720544</v>
      </c>
      <c r="M370" s="2">
        <v>0.20542268622444335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1.2327496513542258E-4</v>
      </c>
      <c r="X370" s="2">
        <f t="shared" si="69"/>
        <v>6.6889812389642233E-4</v>
      </c>
      <c r="Y370" s="2">
        <f t="shared" si="62"/>
        <v>1.1060575690735737E-8</v>
      </c>
      <c r="Z370" s="2">
        <v>3.2867652594542871E-3</v>
      </c>
      <c r="AA370" s="2">
        <f t="shared" si="63"/>
        <v>5.4348359834096501E-8</v>
      </c>
      <c r="AB370" s="2">
        <v>283.79400074258416</v>
      </c>
      <c r="AC370" s="2">
        <f t="shared" si="70"/>
        <v>4.6926802657262685E-3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1.8925144091374668E-3</v>
      </c>
      <c r="J371" s="2">
        <v>5.1313978271054657E-4</v>
      </c>
      <c r="K371" s="2">
        <v>6.5208115539310959E-3</v>
      </c>
      <c r="L371" s="2">
        <v>0.78563273415607415</v>
      </c>
      <c r="M371" s="2">
        <v>0.20544080009814839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1.21417188868711E-4</v>
      </c>
      <c r="X371" s="2">
        <f t="shared" si="69"/>
        <v>6.5881770685426329E-4</v>
      </c>
      <c r="Y371" s="2">
        <f t="shared" si="62"/>
        <v>1.057192766257988E-8</v>
      </c>
      <c r="Z371" s="2">
        <v>3.2372610592743575E-3</v>
      </c>
      <c r="AA371" s="2">
        <f t="shared" si="63"/>
        <v>5.1947738179274403E-8</v>
      </c>
      <c r="AB371" s="2">
        <v>279.49854467412462</v>
      </c>
      <c r="AC371" s="2">
        <f t="shared" si="70"/>
        <v>4.4850622036253724E-3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1.8616520531861518E-3</v>
      </c>
      <c r="J372" s="2">
        <v>5.047717076510751E-4</v>
      </c>
      <c r="K372" s="2">
        <v>6.4226202338099302E-3</v>
      </c>
      <c r="L372" s="2">
        <v>0.78575232081675006</v>
      </c>
      <c r="M372" s="2">
        <v>0.20545863518860447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1.1958666067590773E-4</v>
      </c>
      <c r="X372" s="2">
        <f t="shared" si="69"/>
        <v>6.4888513966545474E-4</v>
      </c>
      <c r="Y372" s="2">
        <f t="shared" si="62"/>
        <v>1.0104804456834609E-8</v>
      </c>
      <c r="Z372" s="2">
        <v>3.1884823346791987E-3</v>
      </c>
      <c r="AA372" s="2">
        <f t="shared" si="63"/>
        <v>4.9652840751779139E-8</v>
      </c>
      <c r="AB372" s="2">
        <v>275.2664929806507</v>
      </c>
      <c r="AC372" s="2">
        <f t="shared" si="70"/>
        <v>4.2866046932777272E-3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1.8312929879946145E-3</v>
      </c>
      <c r="J373" s="2">
        <v>4.9654009575926354E-4</v>
      </c>
      <c r="K373" s="2">
        <v>6.3258673921779722E-3</v>
      </c>
      <c r="L373" s="2">
        <v>0.78587010381385125</v>
      </c>
      <c r="M373" s="2">
        <v>0.20547619571021863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1.1778299710119011E-4</v>
      </c>
      <c r="X373" s="2">
        <f t="shared" si="69"/>
        <v>6.3909834167331112E-4</v>
      </c>
      <c r="Y373" s="2">
        <f t="shared" si="62"/>
        <v>9.6582610920994309E-9</v>
      </c>
      <c r="Z373" s="2">
        <v>3.1404188896483978E-3</v>
      </c>
      <c r="AA373" s="2">
        <f t="shared" si="63"/>
        <v>4.7459027190356176E-8</v>
      </c>
      <c r="AB373" s="2">
        <v>271.09694444012678</v>
      </c>
      <c r="AC373" s="2">
        <f t="shared" si="70"/>
        <v>4.0969048109524443E-3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1.8014290061016595E-3</v>
      </c>
      <c r="J374" s="2">
        <v>4.8844272164922612E-4</v>
      </c>
      <c r="K374" s="2">
        <v>6.2305328233721842E-3</v>
      </c>
      <c r="L374" s="2">
        <v>0.78598610963357662</v>
      </c>
      <c r="M374" s="2">
        <v>0.20549348581530205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1.1600581972537327E-4</v>
      </c>
      <c r="X374" s="2">
        <f t="shared" si="69"/>
        <v>6.2945525955027701E-4</v>
      </c>
      <c r="Y374" s="2">
        <f t="shared" si="62"/>
        <v>9.231393913070787E-9</v>
      </c>
      <c r="Z374" s="2">
        <v>3.0930606617719622E-3</v>
      </c>
      <c r="AA374" s="2">
        <f t="shared" si="63"/>
        <v>4.5361860009304969E-8</v>
      </c>
      <c r="AB374" s="2">
        <v>266.98900987491828</v>
      </c>
      <c r="AC374" s="2">
        <f t="shared" si="70"/>
        <v>3.9155772919858382E-3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1.7720520338900332E-3</v>
      </c>
      <c r="J375" s="2">
        <v>4.8047739622576584E-4</v>
      </c>
      <c r="K375" s="2">
        <v>6.1365965862510835E-3</v>
      </c>
      <c r="L375" s="2">
        <v>0.7861003643886848</v>
      </c>
      <c r="M375" s="2">
        <v>0.20551050959495004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1.1425475510817851E-4</v>
      </c>
      <c r="X375" s="2">
        <f t="shared" si="69"/>
        <v>6.1995386698467147E-4</v>
      </c>
      <c r="Y375" s="2">
        <f t="shared" si="62"/>
        <v>8.8233387913847446E-9</v>
      </c>
      <c r="Z375" s="2">
        <v>3.0463977207240418E-3</v>
      </c>
      <c r="AA375" s="2">
        <f t="shared" si="63"/>
        <v>4.3357095769055203E-8</v>
      </c>
      <c r="AB375" s="2">
        <v>262.94181200837062</v>
      </c>
      <c r="AC375" s="2">
        <f t="shared" si="70"/>
        <v>3.7422537600331073E-3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1.7431541294037516E-3</v>
      </c>
      <c r="J376" s="2">
        <v>4.7264196609256065E-4</v>
      </c>
      <c r="K376" s="2">
        <v>6.0440390011794196E-3</v>
      </c>
      <c r="L376" s="2">
        <v>0.7862128938234153</v>
      </c>
      <c r="M376" s="2">
        <v>0.20552727107991065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1.125294347305017E-4</v>
      </c>
      <c r="X376" s="2">
        <f t="shared" si="69"/>
        <v>6.1059216436743283E-4</v>
      </c>
      <c r="Y376" s="2">
        <f t="shared" si="62"/>
        <v>8.4332694043400099E-9</v>
      </c>
      <c r="Z376" s="2">
        <v>3.0004202667485071E-3</v>
      </c>
      <c r="AA376" s="2">
        <f t="shared" si="63"/>
        <v>4.1440676628967044E-8</v>
      </c>
      <c r="AB376" s="2">
        <v>258.95448532266852</v>
      </c>
      <c r="AC376" s="2">
        <f t="shared" si="70"/>
        <v>3.5765819897978922E-3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1.714727480201021E-3</v>
      </c>
      <c r="J377" s="2">
        <v>4.6493431297000068E-4</v>
      </c>
      <c r="K377" s="2">
        <v>5.9528406470360775E-3</v>
      </c>
      <c r="L377" s="2">
        <v>0.78632372331835321</v>
      </c>
      <c r="M377" s="2">
        <v>0.20554377424144141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1.1082949493790295E-4</v>
      </c>
      <c r="X377" s="2">
        <f t="shared" si="69"/>
        <v>6.0136817848548965E-4</v>
      </c>
      <c r="Y377" s="2">
        <f t="shared" si="62"/>
        <v>8.0603955882437396E-9</v>
      </c>
      <c r="Z377" s="2">
        <v>2.9551186291564453E-3</v>
      </c>
      <c r="AA377" s="2">
        <f t="shared" si="63"/>
        <v>3.9608722265912565E-8</v>
      </c>
      <c r="AB377" s="2">
        <v>255.02617591797517</v>
      </c>
      <c r="AC377" s="2">
        <f t="shared" si="70"/>
        <v>3.4182252017937766E-3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1.6867644012421744E-3</v>
      </c>
      <c r="J378" s="2">
        <v>4.5735235312251924E-4</v>
      </c>
      <c r="K378" s="2">
        <v>5.8629823582453545E-3</v>
      </c>
      <c r="L378" s="2">
        <v>0.78643287789523686</v>
      </c>
      <c r="M378" s="2">
        <v>0.20556002299215487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1.0915457688365215E-4</v>
      </c>
      <c r="X378" s="2">
        <f t="shared" si="69"/>
        <v>5.9227996221272207E-4</v>
      </c>
      <c r="Y378" s="2">
        <f t="shared" si="62"/>
        <v>7.7039617630407994E-9</v>
      </c>
      <c r="Z378" s="2">
        <v>2.9104832648356319E-3</v>
      </c>
      <c r="AA378" s="2">
        <f t="shared" si="63"/>
        <v>3.7857522142899581E-8</v>
      </c>
      <c r="AB378" s="2">
        <v>251.1560413728516</v>
      </c>
      <c r="AC378" s="2">
        <f t="shared" si="70"/>
        <v>3.2668613877540028E-3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1.6592573328120487E-3</v>
      </c>
      <c r="J379" s="2">
        <v>4.4989403679526237E-4</v>
      </c>
      <c r="K379" s="2">
        <v>5.7744452218317322E-3</v>
      </c>
      <c r="L379" s="2">
        <v>0.78654038222171008</v>
      </c>
      <c r="M379" s="2">
        <v>0.20557602118685267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1.0750432647321784E-4</v>
      </c>
      <c r="X379" s="2">
        <f t="shared" si="69"/>
        <v>5.8332559420875478E-4</v>
      </c>
      <c r="Y379" s="2">
        <f t="shared" si="62"/>
        <v>7.3632454252963751E-9</v>
      </c>
      <c r="Z379" s="2">
        <v>2.8665047567720419E-3</v>
      </c>
      <c r="AA379" s="2">
        <f t="shared" si="63"/>
        <v>3.6183528112669361E-8</v>
      </c>
      <c r="AB379" s="2">
        <v>247.34325060595597</v>
      </c>
      <c r="AC379" s="2">
        <f t="shared" si="70"/>
        <v>3.1221826653648763E-3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1.6321988384762436E-3</v>
      </c>
      <c r="J380" s="2">
        <v>4.4255734765994543E-4</v>
      </c>
      <c r="K380" s="2">
        <v>5.6872105744982656E-3</v>
      </c>
      <c r="L380" s="2">
        <v>0.78664626061601872</v>
      </c>
      <c r="M380" s="2">
        <v>0.20559177262334857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1.0587839430864499E-4</v>
      </c>
      <c r="X380" s="2">
        <f t="shared" si="69"/>
        <v>5.7450317861714719E-4</v>
      </c>
      <c r="Y380" s="2">
        <f t="shared" si="62"/>
        <v>7.0375557064723795E-9</v>
      </c>
      <c r="Z380" s="2">
        <v>2.8231738125834398E-3</v>
      </c>
      <c r="AA380" s="2">
        <f t="shared" si="63"/>
        <v>3.4583347341843519E-8</v>
      </c>
      <c r="AB380" s="2">
        <v>243.58698373902152</v>
      </c>
      <c r="AC380" s="2">
        <f t="shared" si="70"/>
        <v>2.9838946610551966E-3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1.6055816030707095E-3</v>
      </c>
      <c r="J381" s="2">
        <v>4.3534030226974622E-4</v>
      </c>
      <c r="K381" s="2">
        <v>5.6012599997286791E-3</v>
      </c>
      <c r="L381" s="2">
        <v>0.78675053705165221</v>
      </c>
      <c r="M381" s="2">
        <v>0.20560728104328044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1.0427643563348798E-4</v>
      </c>
      <c r="X381" s="2">
        <f t="shared" si="69"/>
        <v>5.6581084476659633E-4</v>
      </c>
      <c r="Y381" s="2">
        <f t="shared" si="62"/>
        <v>6.7262319937336342E-9</v>
      </c>
      <c r="Z381" s="2">
        <v>2.7804812630650971E-3</v>
      </c>
      <c r="AA381" s="2">
        <f t="shared" si="63"/>
        <v>3.3053735541813847E-8</v>
      </c>
      <c r="AB381" s="2">
        <v>239.88643196111121</v>
      </c>
      <c r="AC381" s="2">
        <f t="shared" si="70"/>
        <v>2.8517159196286418E-3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1.5793984307241194E-3</v>
      </c>
      <c r="J382" s="2">
        <v>4.2824094952308709E-4</v>
      </c>
      <c r="K382" s="2">
        <v>5.516575324913277E-3</v>
      </c>
      <c r="L382" s="2">
        <v>0.78685323516193006</v>
      </c>
      <c r="M382" s="2">
        <v>0.20562255013291125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1.0269811027785458E-4</v>
      </c>
      <c r="X382" s="2">
        <f t="shared" si="69"/>
        <v>5.5724674687274113E-4</v>
      </c>
      <c r="Y382" s="2">
        <f t="shared" si="62"/>
        <v>6.4286426105592966E-9</v>
      </c>
      <c r="Z382" s="2">
        <v>2.738418060747678E-3</v>
      </c>
      <c r="AA382" s="2">
        <f t="shared" si="63"/>
        <v>3.1591590493157224E-8</v>
      </c>
      <c r="AB382" s="2">
        <v>236.24079739414884</v>
      </c>
      <c r="AC382" s="2">
        <f t="shared" si="70"/>
        <v>2.7253773395780078E-3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1.5536422429124916E-3</v>
      </c>
      <c r="J383" s="2">
        <v>4.2125737013616225E-4</v>
      </c>
      <c r="K383" s="2">
        <v>5.4331386184987319E-3</v>
      </c>
      <c r="L383" s="2">
        <v>0.78695437824453496</v>
      </c>
      <c r="M383" s="2">
        <v>0.20563758352391942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1.0114308260489313E-4</v>
      </c>
      <c r="X383" s="2">
        <f t="shared" si="69"/>
        <v>5.4880906374779939E-4</v>
      </c>
      <c r="Y383" s="2">
        <f t="shared" si="62"/>
        <v>6.1441835546650133E-9</v>
      </c>
      <c r="Z383" s="2">
        <v>2.6969752784673138E-3</v>
      </c>
      <c r="AA383" s="2">
        <f t="shared" si="63"/>
        <v>3.0193945850923288E-8</v>
      </c>
      <c r="AB383" s="2">
        <v>232.64929295972294</v>
      </c>
      <c r="AC383" s="2">
        <f t="shared" si="70"/>
        <v>2.6046216329700771E-3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1.5283060765455372E-3</v>
      </c>
      <c r="J384" s="2">
        <v>4.1438767612406613E-4</v>
      </c>
      <c r="K384" s="2">
        <v>5.3509321871618365E-3</v>
      </c>
      <c r="L384" s="2">
        <v>0.78705398926599179</v>
      </c>
      <c r="M384" s="2">
        <v>0.20565238479417849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9.9611021456835758E-5</v>
      </c>
      <c r="X384" s="2">
        <f t="shared" si="69"/>
        <v>5.4049599850779391E-4</v>
      </c>
      <c r="Y384" s="2">
        <f t="shared" si="62"/>
        <v>5.8722772906427206E-9</v>
      </c>
      <c r="Z384" s="2">
        <v>2.6561441079479072E-3</v>
      </c>
      <c r="AA384" s="2">
        <f t="shared" si="63"/>
        <v>2.885796521868616E-8</v>
      </c>
      <c r="AB384" s="2">
        <v>229.11114224716243</v>
      </c>
      <c r="AC384" s="2">
        <f t="shared" si="70"/>
        <v>2.4892028088378628E-3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1.5033830820842145E-3</v>
      </c>
      <c r="J385" s="2">
        <v>4.0763001029038408E-4</v>
      </c>
      <c r="K385" s="2">
        <v>5.2699385730072658E-3</v>
      </c>
      <c r="L385" s="2">
        <v>0.78715209086609361</v>
      </c>
      <c r="M385" s="2">
        <v>0.20566695746852626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9.8101600101818676E-5</v>
      </c>
      <c r="X385" s="2">
        <f t="shared" si="69"/>
        <v>5.3230577828399601E-4</v>
      </c>
      <c r="Y385" s="2">
        <f t="shared" si="62"/>
        <v>5.6123715950357742E-9</v>
      </c>
      <c r="Z385" s="2">
        <v>2.6159158583956817E-3</v>
      </c>
      <c r="AA385" s="2">
        <f t="shared" si="63"/>
        <v>2.7580936479766469E-8</v>
      </c>
      <c r="AB385" s="2">
        <v>225.6255793828802</v>
      </c>
      <c r="AC385" s="2">
        <f t="shared" si="70"/>
        <v>2.3788856790624056E-3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1.478866521688981E-3</v>
      </c>
      <c r="J386" s="2">
        <v>4.0098254572510565E-4</v>
      </c>
      <c r="K386" s="2">
        <v>5.1901405507894091E-3</v>
      </c>
      <c r="L386" s="2">
        <v>0.78724870536227476</v>
      </c>
      <c r="M386" s="2">
        <v>0.2056813050195235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9.6614496181146592E-5</v>
      </c>
      <c r="X386" s="2">
        <f t="shared" si="69"/>
        <v>5.2423665393677894E-4</v>
      </c>
      <c r="Y386" s="2">
        <f t="shared" si="62"/>
        <v>5.3639384515648465E-9</v>
      </c>
      <c r="Z386" s="2">
        <v>2.576281955105994E-3</v>
      </c>
      <c r="AA386" s="2">
        <f t="shared" si="63"/>
        <v>2.6360266374529823E-8</v>
      </c>
      <c r="AB386" s="2">
        <v>222.19184890098239</v>
      </c>
      <c r="AC386" s="2">
        <f t="shared" si="70"/>
        <v>2.2734453857703651E-3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1.4547497673982434E-3</v>
      </c>
      <c r="J387" s="2">
        <v>3.9444348531072657E-4</v>
      </c>
      <c r="K387" s="2">
        <v>5.1115211251583012E-3</v>
      </c>
      <c r="L387" s="2">
        <v>0.78734385475393187</v>
      </c>
      <c r="M387" s="2">
        <v>0.20569543086820261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9.5149391657112226E-5</v>
      </c>
      <c r="X387" s="2">
        <f t="shared" si="69"/>
        <v>5.1628689977248311E-4</v>
      </c>
      <c r="Y387" s="2">
        <f t="shared" ref="Y387:Y450" si="74">X387*Q387</f>
        <v>5.1264729943453769E-9</v>
      </c>
      <c r="Z387" s="2">
        <v>2.5372339380824232E-3</v>
      </c>
      <c r="AA387" s="2">
        <f t="shared" ref="AA387:AA450" si="75">Z387*Q387</f>
        <v>2.5193475313140916E-8</v>
      </c>
      <c r="AB387" s="2">
        <v>218.8092056151396</v>
      </c>
      <c r="AC387" s="2">
        <f t="shared" si="70"/>
        <v>2.1726669493153834E-3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1.4310262993365128E-3</v>
      </c>
      <c r="J388" s="2">
        <v>3.8801106123640463E-4</v>
      </c>
      <c r="K388" s="2">
        <v>5.0340635279296905E-3</v>
      </c>
      <c r="L388" s="2">
        <v>0.78743756072669324</v>
      </c>
      <c r="M388" s="2">
        <v>0.2057093383848059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9.3705972761370937E-5</v>
      </c>
      <c r="X388" s="2">
        <f t="shared" ref="X388:X451" si="81">W388*V388</f>
        <v>5.0845481326329328E-4</v>
      </c>
      <c r="Y388" s="2">
        <f t="shared" si="74"/>
        <v>4.8994924970229939E-9</v>
      </c>
      <c r="Z388" s="2">
        <v>2.498763460668144E-3</v>
      </c>
      <c r="AA388" s="2">
        <f t="shared" si="75"/>
        <v>2.4078192413608161E-8</v>
      </c>
      <c r="AB388" s="2">
        <v>215.47691449171637</v>
      </c>
      <c r="AC388" s="2">
        <f t="shared" ref="AC388:AC451" si="82">AB388*S388</f>
        <v>2.0763448359513155E-3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1.4076897039517805E-3</v>
      </c>
      <c r="J389" s="2">
        <v>3.8168353452003832E-4</v>
      </c>
      <c r="K389" s="2">
        <v>4.9577512153792689E-3</v>
      </c>
      <c r="L389" s="2">
        <v>0.78752984465663667</v>
      </c>
      <c r="M389" s="2">
        <v>0.20572303088951402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9.2283929943426379E-5</v>
      </c>
      <c r="X389" s="2">
        <f t="shared" si="81"/>
        <v>5.0073871476771824E-4</v>
      </c>
      <c r="Y389" s="2">
        <f t="shared" si="74"/>
        <v>4.6825354058201036E-9</v>
      </c>
      <c r="Z389" s="2">
        <v>2.4608622881895914E-3</v>
      </c>
      <c r="AA389" s="2">
        <f t="shared" si="75"/>
        <v>2.3012150755390543E-8</v>
      </c>
      <c r="AB389" s="2">
        <v>212.19425052415542</v>
      </c>
      <c r="AC389" s="2">
        <f t="shared" si="82"/>
        <v>1.9842825443439726E-3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1.3847336722816374E-3</v>
      </c>
      <c r="J390" s="2">
        <v>3.7545919453813969E-4</v>
      </c>
      <c r="K390" s="2">
        <v>4.882567865561062E-3</v>
      </c>
      <c r="L390" s="2">
        <v>0.78762072761445645</v>
      </c>
      <c r="M390" s="2">
        <v>0.20573651165316448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9.0882957819782284E-5</v>
      </c>
      <c r="X390" s="2">
        <f t="shared" si="81"/>
        <v>4.9313694725468531E-4</v>
      </c>
      <c r="Y390" s="2">
        <f t="shared" si="74"/>
        <v>4.4751604146263112E-9</v>
      </c>
      <c r="Z390" s="2">
        <v>2.4235222966124122E-3</v>
      </c>
      <c r="AA390" s="2">
        <f t="shared" si="75"/>
        <v>2.1993182839254533E-8</v>
      </c>
      <c r="AB390" s="2">
        <v>208.96049860861183</v>
      </c>
      <c r="AC390" s="2">
        <f t="shared" si="82"/>
        <v>1.896292210104627E-3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1.3621519982476705E-3</v>
      </c>
      <c r="J391" s="2">
        <v>3.6933635856337349E-4</v>
      </c>
      <c r="K391" s="2">
        <v>4.8084973756500025E-3</v>
      </c>
      <c r="L391" s="2">
        <v>0.78771023036958032</v>
      </c>
      <c r="M391" s="2">
        <v>0.20574978389796036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8.9502755123871403E-5</v>
      </c>
      <c r="X391" s="2">
        <f t="shared" si="81"/>
        <v>4.8564787603185119E-4</v>
      </c>
      <c r="Y391" s="2">
        <f t="shared" si="74"/>
        <v>4.2769455803187379E-9</v>
      </c>
      <c r="Z391" s="2">
        <v>2.3867354712097059E-3</v>
      </c>
      <c r="AA391" s="2">
        <f t="shared" si="75"/>
        <v>2.1019216244468502E-8</v>
      </c>
      <c r="AB391" s="2">
        <v>205.77495342083327</v>
      </c>
      <c r="AC391" s="2">
        <f t="shared" si="82"/>
        <v>1.8121942275637719E-3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1.3399385769776709E-3</v>
      </c>
      <c r="J392" s="2">
        <v>3.6331337130963818E-4</v>
      </c>
      <c r="K392" s="2">
        <v>4.7355238593086687E-3</v>
      </c>
      <c r="L392" s="2">
        <v>0.78779837339423631</v>
      </c>
      <c r="M392" s="2">
        <v>0.20576285079816944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8.8143024655984448E-5</v>
      </c>
      <c r="X392" s="2">
        <f t="shared" si="81"/>
        <v>4.7826988847391317E-4</v>
      </c>
      <c r="Y392" s="2">
        <f t="shared" si="74"/>
        <v>4.0874874765343571E-9</v>
      </c>
      <c r="Z392" s="2">
        <v>2.3504939052425358E-3</v>
      </c>
      <c r="AA392" s="2">
        <f t="shared" si="75"/>
        <v>2.008826947480562E-8</v>
      </c>
      <c r="AB392" s="2">
        <v>202.6369192942816</v>
      </c>
      <c r="AC392" s="2">
        <f t="shared" si="82"/>
        <v>1.7318168880373845E-3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1.3180874031552051E-3</v>
      </c>
      <c r="J393" s="2">
        <v>3.5738860448456509E-4</v>
      </c>
      <c r="K393" s="2">
        <v>4.6636316440781828E-3</v>
      </c>
      <c r="L393" s="2">
        <v>0.78788517686747006</v>
      </c>
      <c r="M393" s="2">
        <v>0.20577571548081378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8.6803473233754147E-5</v>
      </c>
      <c r="X393" s="2">
        <f t="shared" si="81"/>
        <v>4.7100139375393243E-4</v>
      </c>
      <c r="Y393" s="2">
        <f t="shared" si="74"/>
        <v>3.9064003842597917E-9</v>
      </c>
      <c r="Z393" s="2">
        <v>2.3147897986527145E-3</v>
      </c>
      <c r="AA393" s="2">
        <f t="shared" si="75"/>
        <v>1.9198447985191579E-8</v>
      </c>
      <c r="AB393" s="2">
        <v>199.54571009949009</v>
      </c>
      <c r="AC393" s="2">
        <f t="shared" si="82"/>
        <v>1.6549960338700864E-3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1.2965925693961002E-3</v>
      </c>
      <c r="J394" s="2">
        <v>3.5156045634931603E-4</v>
      </c>
      <c r="K394" s="2">
        <v>4.5928052687932543E-3</v>
      </c>
      <c r="L394" s="2">
        <v>0.78797066067911326</v>
      </c>
      <c r="M394" s="2">
        <v>0.20578838102634983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8.5483811643194407E-5</v>
      </c>
      <c r="X394" s="2">
        <f t="shared" si="81"/>
        <v>4.6384082257766904E-4</v>
      </c>
      <c r="Y394" s="2">
        <f t="shared" si="74"/>
        <v>3.733315517644822E-9</v>
      </c>
      <c r="Z394" s="2">
        <v>2.2796154567678324E-3</v>
      </c>
      <c r="AA394" s="2">
        <f t="shared" si="75"/>
        <v>1.8347940381183829E-8</v>
      </c>
      <c r="AB394" s="2">
        <v>196.50064912465254</v>
      </c>
      <c r="AC394" s="2">
        <f t="shared" si="82"/>
        <v>1.5815747275704831E-3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1.2754482646514032E-3</v>
      </c>
      <c r="J395" s="2">
        <v>3.4582735128555885E-4</v>
      </c>
      <c r="K395" s="2">
        <v>4.52302948102133E-3</v>
      </c>
      <c r="L395" s="2">
        <v>0.78805484443370399</v>
      </c>
      <c r="M395" s="2">
        <v>0.20580085046933944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8.418375459073868E-5</v>
      </c>
      <c r="X395" s="2">
        <f t="shared" si="81"/>
        <v>4.5678662692333929E-4</v>
      </c>
      <c r="Y395" s="2">
        <f t="shared" si="74"/>
        <v>3.5678802835335269E-9</v>
      </c>
      <c r="Z395" s="2">
        <v>2.24496328901852E-3</v>
      </c>
      <c r="AA395" s="2">
        <f t="shared" si="75"/>
        <v>1.7535014783806274E-8</v>
      </c>
      <c r="AB395" s="2">
        <v>193.50106895743721</v>
      </c>
      <c r="AC395" s="2">
        <f t="shared" si="82"/>
        <v>1.5114029353835853E-3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1.2546487726363862E-3</v>
      </c>
      <c r="J396" s="2">
        <v>3.4018773936950495E-4</v>
      </c>
      <c r="K396" s="2">
        <v>4.4542892345258382E-3</v>
      </c>
      <c r="L396" s="2">
        <v>0.78813774745435849</v>
      </c>
      <c r="M396" s="2">
        <v>0.20581312679911146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8.2903020654501169E-5</v>
      </c>
      <c r="X396" s="2">
        <f t="shared" si="81"/>
        <v>4.4983727977715557E-4</v>
      </c>
      <c r="Y396" s="2">
        <f t="shared" si="74"/>
        <v>3.4097575731764403E-9</v>
      </c>
      <c r="Z396" s="2">
        <v>2.2108258076679278E-3</v>
      </c>
      <c r="AA396" s="2">
        <f t="shared" si="75"/>
        <v>1.6758015352582753E-8</v>
      </c>
      <c r="AB396" s="2">
        <v>190.54631136802195</v>
      </c>
      <c r="AC396" s="2">
        <f t="shared" si="82"/>
        <v>1.4443372246733561E-3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1.2341884702851706E-3</v>
      </c>
      <c r="J397" s="2">
        <v>3.3464009595289286E-4</v>
      </c>
      <c r="K397" s="2">
        <v>4.3865696867534604E-3</v>
      </c>
      <c r="L397" s="2">
        <v>0.7882193887865957</v>
      </c>
      <c r="M397" s="2">
        <v>0.20582521296041451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8.1641332237203379E-5</v>
      </c>
      <c r="X397" s="2">
        <f t="shared" si="81"/>
        <v>4.4299127487790261E-4</v>
      </c>
      <c r="Y397" s="2">
        <f t="shared" si="74"/>
        <v>3.2586250848364563E-9</v>
      </c>
      <c r="Z397" s="2">
        <v>2.1771956265533771E-3</v>
      </c>
      <c r="AA397" s="2">
        <f t="shared" si="75"/>
        <v>1.6015358959921938E-8</v>
      </c>
      <c r="AB397" s="2">
        <v>187.63572719334263</v>
      </c>
      <c r="AC397" s="2">
        <f t="shared" si="82"/>
        <v>1.3802404745156213E-3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1.2140618262305501E-3</v>
      </c>
      <c r="J398" s="2">
        <v>3.291829212508057E-4</v>
      </c>
      <c r="K398" s="2">
        <v>4.3198561963454125E-3</v>
      </c>
      <c r="L398" s="2">
        <v>0.78829978720211447</v>
      </c>
      <c r="M398" s="2">
        <v>0.20583711185406053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8.0398415518767585E-5</v>
      </c>
      <c r="X398" s="2">
        <f t="shared" si="81"/>
        <v>4.3624712645970681E-4</v>
      </c>
      <c r="Y398" s="2">
        <f t="shared" si="74"/>
        <v>3.1141746758646987E-9</v>
      </c>
      <c r="Z398" s="2">
        <v>2.1440654598401799E-3</v>
      </c>
      <c r="AA398" s="2">
        <f t="shared" si="75"/>
        <v>1.5305532010300124E-8</v>
      </c>
      <c r="AB398" s="2">
        <v>184.76867622255097</v>
      </c>
      <c r="AC398" s="2">
        <f t="shared" si="82"/>
        <v>1.3189815989274099E-3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1.1942633993086075E-3</v>
      </c>
      <c r="J399" s="2">
        <v>3.2381473993620932E-4</v>
      </c>
      <c r="K399" s="2">
        <v>4.2541343206726652E-3</v>
      </c>
      <c r="L399" s="2">
        <v>0.78837896120252438</v>
      </c>
      <c r="M399" s="2">
        <v>0.20584882633755985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7.9174000409909517E-5</v>
      </c>
      <c r="X399" s="2">
        <f t="shared" si="81"/>
        <v>4.2960336900022689E-4</v>
      </c>
      <c r="Y399" s="2">
        <f t="shared" si="74"/>
        <v>2.9761117430247971E-9</v>
      </c>
      <c r="Z399" s="2">
        <v>2.1114281207875777E-3</v>
      </c>
      <c r="AA399" s="2">
        <f t="shared" si="75"/>
        <v>1.4627087397970035E-8</v>
      </c>
      <c r="AB399" s="2">
        <v>181.9445270836739</v>
      </c>
      <c r="AC399" s="2">
        <f t="shared" si="82"/>
        <v>1.2604352821835743E-3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1.1747878370877163E-3</v>
      </c>
      <c r="J400" s="2">
        <v>3.1853410074110348E-4</v>
      </c>
      <c r="K400" s="2">
        <v>4.1893898133950501E-3</v>
      </c>
      <c r="L400" s="2">
        <v>0.78845692902303066</v>
      </c>
      <c r="M400" s="2">
        <v>0.20586035922574719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7.7967820506286145E-5</v>
      </c>
      <c r="X400" s="2">
        <f t="shared" si="81"/>
        <v>4.2305855697185658E-4</v>
      </c>
      <c r="Y400" s="2">
        <f t="shared" si="74"/>
        <v>2.8441546298217977E-9</v>
      </c>
      <c r="Z400" s="2">
        <v>2.0792765205267768E-3</v>
      </c>
      <c r="AA400" s="2">
        <f t="shared" si="75"/>
        <v>1.3978641597194776E-8</v>
      </c>
      <c r="AB400" s="2">
        <v>179.16265713146944</v>
      </c>
      <c r="AC400" s="2">
        <f t="shared" si="82"/>
        <v>1.2044817256953448E-3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1.1556298744215291E-3</v>
      </c>
      <c r="J401" s="2">
        <v>3.1333957606417666E-4</v>
      </c>
      <c r="K401" s="2">
        <v>4.1256086220441881E-3</v>
      </c>
      <c r="L401" s="2">
        <v>0.78853370863607253</v>
      </c>
      <c r="M401" s="2">
        <v>0.20587171329139931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7.6779613041866313E-5</v>
      </c>
      <c r="X401" s="2">
        <f t="shared" si="81"/>
        <v>4.1661126458871097E-4</v>
      </c>
      <c r="Y401" s="2">
        <f t="shared" si="74"/>
        <v>2.7180340596173614E-9</v>
      </c>
      <c r="Z401" s="2">
        <v>2.04760366685103E-3</v>
      </c>
      <c r="AA401" s="2">
        <f t="shared" si="75"/>
        <v>1.3358871879263412E-8</v>
      </c>
      <c r="AB401" s="2">
        <v>176.42245233647171</v>
      </c>
      <c r="AC401" s="2">
        <f t="shared" si="82"/>
        <v>1.1510064059481132E-3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1.136784332025566E-3</v>
      </c>
      <c r="J402" s="2">
        <v>3.0822976158485955E-4</v>
      </c>
      <c r="K402" s="2">
        <v>4.0627768856301774E-3</v>
      </c>
      <c r="L402" s="2">
        <v>0.78860931775491716</v>
      </c>
      <c r="M402" s="2">
        <v>0.20588289126584391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7.5609118844632839E-5</v>
      </c>
      <c r="X402" s="2">
        <f t="shared" si="81"/>
        <v>4.1026008556626286E-4</v>
      </c>
      <c r="Y402" s="2">
        <f t="shared" si="74"/>
        <v>2.5974925935271193E-9</v>
      </c>
      <c r="Z402" s="2">
        <v>2.0164026630177449E-3</v>
      </c>
      <c r="AA402" s="2">
        <f t="shared" si="75"/>
        <v>1.2766513650792398E-8</v>
      </c>
      <c r="AB402" s="2">
        <v>173.72330717521916</v>
      </c>
      <c r="AC402" s="2">
        <f t="shared" si="82"/>
        <v>1.0998998430174752E-3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1.1182461150770139E-3</v>
      </c>
      <c r="J403" s="2">
        <v>3.0320327588367196E-4</v>
      </c>
      <c r="K403" s="2">
        <v>4.0008809322719533E-3</v>
      </c>
      <c r="L403" s="2">
        <v>0.78868377383720856</v>
      </c>
      <c r="M403" s="2">
        <v>0.2058938958395605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7.4456082291396442E-5</v>
      </c>
      <c r="X403" s="2">
        <f t="shared" si="81"/>
        <v>4.0400363287616022E-4</v>
      </c>
      <c r="Y403" s="2">
        <f t="shared" si="74"/>
        <v>2.4822841119071784E-9</v>
      </c>
      <c r="Z403" s="2">
        <v>1.9856667065625585E-3</v>
      </c>
      <c r="AA403" s="2">
        <f t="shared" si="75"/>
        <v>1.2200357908054213E-8</v>
      </c>
      <c r="AB403" s="2">
        <v>171.06462452165866</v>
      </c>
      <c r="AC403" s="2">
        <f t="shared" si="82"/>
        <v>1.0510573792034269E-3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1.1000102118373597E-3</v>
      </c>
      <c r="J404" s="2">
        <v>2.9825876006876116E-4</v>
      </c>
      <c r="K404" s="2">
        <v>3.9399072768512523E-3</v>
      </c>
      <c r="L404" s="2">
        <v>0.78875709408847183</v>
      </c>
      <c r="M404" s="2">
        <v>0.20590472966277248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7.3320251263275793E-5</v>
      </c>
      <c r="X404" s="2">
        <f t="shared" si="81"/>
        <v>3.9784053850465807E-4</v>
      </c>
      <c r="Y404" s="2">
        <f t="shared" si="74"/>
        <v>2.3721733184642722E-9</v>
      </c>
      <c r="Z404" s="2">
        <v>1.9553890881253422E-3</v>
      </c>
      <c r="AA404" s="2">
        <f t="shared" si="75"/>
        <v>1.1659248802300749E-8</v>
      </c>
      <c r="AB404" s="2">
        <v>168.44581553971889</v>
      </c>
      <c r="AC404" s="2">
        <f t="shared" si="82"/>
        <v>1.0043789673424572E-3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1.0820716922974854E-3</v>
      </c>
      <c r="J405" s="2">
        <v>2.9339487740853069E-4</v>
      </c>
      <c r="K405" s="2">
        <v>3.8798426186900893E-3</v>
      </c>
      <c r="L405" s="2">
        <v>0.78882929546557412</v>
      </c>
      <c r="M405" s="2">
        <v>0.20591539534603151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7.22013771022878E-5</v>
      </c>
      <c r="X405" s="2">
        <f t="shared" si="81"/>
        <v>3.9176945321707442E-4</v>
      </c>
      <c r="Y405" s="2">
        <f t="shared" si="74"/>
        <v>2.2669352660204021E-9</v>
      </c>
      <c r="Z405" s="2">
        <v>1.9255631902880921E-3</v>
      </c>
      <c r="AA405" s="2">
        <f t="shared" si="75"/>
        <v>1.1142081311265911E-8</v>
      </c>
      <c r="AB405" s="2">
        <v>165.86629957704594</v>
      </c>
      <c r="AC405" s="2">
        <f t="shared" si="82"/>
        <v>9.5976896837632981E-4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1.0644257068448582E-3</v>
      </c>
      <c r="J406" s="2">
        <v>2.886103129702597E-4</v>
      </c>
      <c r="K406" s="2">
        <v>3.8206738392516644E-3</v>
      </c>
      <c r="L406" s="2">
        <v>0.7889003946801415</v>
      </c>
      <c r="M406" s="2">
        <v>0.20592589546079351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7.1099214567382774E-5</v>
      </c>
      <c r="X406" s="2">
        <f t="shared" si="81"/>
        <v>3.8578904631923419E-4</v>
      </c>
      <c r="Y406" s="2">
        <f t="shared" si="74"/>
        <v>2.1663549029379007E-9</v>
      </c>
      <c r="Z406" s="2">
        <v>1.8961824864246546E-3</v>
      </c>
      <c r="AA406" s="2">
        <f t="shared" si="75"/>
        <v>1.0647799012240198E-8</v>
      </c>
      <c r="AB406" s="2">
        <v>163.3255040598938</v>
      </c>
      <c r="AC406" s="2">
        <f t="shared" si="82"/>
        <v>9.1713595777463783E-4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1.0470674849524561E-3</v>
      </c>
      <c r="J407" s="2">
        <v>2.8390377326461581E-4</v>
      </c>
      <c r="K407" s="2">
        <v>3.7623879998645998E-3</v>
      </c>
      <c r="L407" s="2">
        <v>0.78897040820193332</v>
      </c>
      <c r="M407" s="2">
        <v>0.20593623253998675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7.0013521791811861E-5</v>
      </c>
      <c r="X407" s="2">
        <f t="shared" si="81"/>
        <v>3.79898005426142E-4</v>
      </c>
      <c r="Y407" s="2">
        <f t="shared" si="74"/>
        <v>2.0702266393687798E-9</v>
      </c>
      <c r="Z407" s="2">
        <v>1.8672405395622322E-3</v>
      </c>
      <c r="AA407" s="2">
        <f t="shared" si="75"/>
        <v>1.0175391952308107E-8</v>
      </c>
      <c r="AB407" s="2">
        <v>160.82286438916276</v>
      </c>
      <c r="AC407" s="2">
        <f t="shared" si="82"/>
        <v>8.7639254042560654E-4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1.029992333889073E-3</v>
      </c>
      <c r="J408" s="2">
        <v>2.7927398589596515E-4</v>
      </c>
      <c r="K408" s="2">
        <v>3.704972339470414E-3</v>
      </c>
      <c r="L408" s="2">
        <v>0.78903935226217414</v>
      </c>
      <c r="M408" s="2">
        <v>0.20594640907857215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6.8944060240827554E-5</v>
      </c>
      <c r="X408" s="2">
        <f t="shared" si="81"/>
        <v>3.7409503623246263E-4</v>
      </c>
      <c r="Y408" s="2">
        <f t="shared" si="74"/>
        <v>1.9783539324342435E-9</v>
      </c>
      <c r="Z408" s="2">
        <v>1.8387310012546215E-3</v>
      </c>
      <c r="AA408" s="2">
        <f t="shared" si="75"/>
        <v>9.7238946115296547E-9</v>
      </c>
      <c r="AB408" s="2">
        <v>158.35782383757768</v>
      </c>
      <c r="AC408" s="2">
        <f t="shared" si="82"/>
        <v>8.374551736263187E-4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1.0131956374506569E-3</v>
      </c>
      <c r="J409" s="2">
        <v>2.7471969921838467E-4</v>
      </c>
      <c r="K409" s="2">
        <v>3.6484142723941294E-3</v>
      </c>
      <c r="L409" s="2">
        <v>0.78910724285684297</v>
      </c>
      <c r="M409" s="2">
        <v>0.20595642753409565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6.7890594668829074E-5</v>
      </c>
      <c r="X409" s="2">
        <f t="shared" si="81"/>
        <v>3.683788622799885E-4</v>
      </c>
      <c r="Y409" s="2">
        <f t="shared" si="74"/>
        <v>1.8905488894880063E-9</v>
      </c>
      <c r="Z409" s="2">
        <v>1.8106476104671283E-3</v>
      </c>
      <c r="AA409" s="2">
        <f t="shared" si="75"/>
        <v>9.2923839550299204E-9</v>
      </c>
      <c r="AB409" s="2">
        <v>155.92983344799967</v>
      </c>
      <c r="AC409" s="2">
        <f t="shared" si="82"/>
        <v>8.0024399781957747E-4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9.9667285471233508E-4</v>
      </c>
      <c r="J410" s="2">
        <v>2.7023968199728452E-4</v>
      </c>
      <c r="K410" s="2">
        <v>3.5927013861379079E-3</v>
      </c>
      <c r="L410" s="2">
        <v>0.78917409574992126</v>
      </c>
      <c r="M410" s="2">
        <v>0.20596629032723304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6.6852893078284126E-5</v>
      </c>
      <c r="X410" s="2">
        <f t="shared" si="81"/>
        <v>3.6274822473474701E-4</v>
      </c>
      <c r="Y410" s="2">
        <f t="shared" si="74"/>
        <v>1.806631888745157E-9</v>
      </c>
      <c r="Z410" s="2">
        <v>1.782984192473102E-3</v>
      </c>
      <c r="AA410" s="2">
        <f t="shared" si="75"/>
        <v>8.8799775701338832E-9</v>
      </c>
      <c r="AB410" s="2">
        <v>153.53835193286224</v>
      </c>
      <c r="AC410" s="2">
        <f t="shared" si="82"/>
        <v>7.6468267473981408E-4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9.8041951880079264E-4</v>
      </c>
      <c r="J411" s="2">
        <v>2.6583272307654815E-4</v>
      </c>
      <c r="K411" s="2">
        <v>3.537821439197608E-3</v>
      </c>
      <c r="L411" s="2">
        <v>0.78923992647659968</v>
      </c>
      <c r="M411" s="2">
        <v>0.20597599984232715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6.5830726678428597E-5</v>
      </c>
      <c r="X411" s="2">
        <f t="shared" si="81"/>
        <v>3.5720188216290183E-4</v>
      </c>
      <c r="Y411" s="2">
        <f t="shared" si="74"/>
        <v>1.7264312164633546E-9</v>
      </c>
      <c r="Z411" s="2">
        <v>1.7557346577620294E-3</v>
      </c>
      <c r="AA411" s="2">
        <f t="shared" si="75"/>
        <v>8.485831884851643E-9</v>
      </c>
      <c r="AB411" s="2">
        <v>151.1828455747258</v>
      </c>
      <c r="AC411" s="2">
        <f t="shared" si="82"/>
        <v>7.3069823264518318E-4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9.6443123568666948E-4</v>
      </c>
      <c r="J412" s="2">
        <v>2.6149763105110088E-4</v>
      </c>
      <c r="K412" s="2">
        <v>3.483762358902145E-3</v>
      </c>
      <c r="L412" s="2">
        <v>0.78930475034644432</v>
      </c>
      <c r="M412" s="2">
        <v>0.20598555842791752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6.4823869844632398E-5</v>
      </c>
      <c r="X412" s="2">
        <f t="shared" si="81"/>
        <v>3.5173861031026965E-4</v>
      </c>
      <c r="Y412" s="2">
        <f t="shared" si="74"/>
        <v>1.6497827199823308E-9</v>
      </c>
      <c r="Z412" s="2">
        <v>1.728893000959133E-3</v>
      </c>
      <c r="AA412" s="2">
        <f t="shared" si="75"/>
        <v>8.1091404641780801E-9</v>
      </c>
      <c r="AB412" s="2">
        <v>148.86278812794106</v>
      </c>
      <c r="AC412" s="2">
        <f t="shared" si="82"/>
        <v>6.982209183269112E-4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9.4870368299665095E-4</v>
      </c>
      <c r="J413" s="2">
        <v>2.5723323394481783E-4</v>
      </c>
      <c r="K413" s="2">
        <v>3.430512239275544E-3</v>
      </c>
      <c r="L413" s="2">
        <v>0.78936858244652197</v>
      </c>
      <c r="M413" s="2">
        <v>0.20599496839726281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6.3832100077654275E-5</v>
      </c>
      <c r="X413" s="2">
        <f t="shared" si="81"/>
        <v>3.4635720188123383E-4</v>
      </c>
      <c r="Y413" s="2">
        <f t="shared" si="74"/>
        <v>1.5765294759119099E-9</v>
      </c>
      <c r="Z413" s="2">
        <v>1.7024532997564055E-3</v>
      </c>
      <c r="AA413" s="2">
        <f t="shared" si="75"/>
        <v>7.7491323808240092E-9</v>
      </c>
      <c r="AB413" s="2">
        <v>146.57766072141479</v>
      </c>
      <c r="AC413" s="2">
        <f t="shared" si="82"/>
        <v>6.6718405560039346E-4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9.3323260884492986E-4</v>
      </c>
      <c r="J414" s="2">
        <v>2.5303837889368447E-4</v>
      </c>
      <c r="K414" s="2">
        <v>3.3780593389215611E-3</v>
      </c>
      <c r="L414" s="2">
        <v>0.78943143764448587</v>
      </c>
      <c r="M414" s="2">
        <v>0.20600423202885576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6.2855197963895826E-5</v>
      </c>
      <c r="X414" s="2">
        <f t="shared" si="81"/>
        <v>3.4105646632308026E-4</v>
      </c>
      <c r="Y414" s="2">
        <f t="shared" si="74"/>
        <v>1.5065214728385501E-9</v>
      </c>
      <c r="Z414" s="2">
        <v>1.6764097138550222E-3</v>
      </c>
      <c r="AA414" s="2">
        <f t="shared" si="75"/>
        <v>7.4050706571424111E-9</v>
      </c>
      <c r="AB414" s="2">
        <v>144.32695176246915</v>
      </c>
      <c r="AC414" s="2">
        <f t="shared" si="82"/>
        <v>6.3752390999536723E-4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9.1801383068372501E-4</v>
      </c>
      <c r="J415" s="2">
        <v>2.4891193183412423E-4</v>
      </c>
      <c r="K415" s="2">
        <v>3.3263920789307557E-3</v>
      </c>
      <c r="L415" s="2">
        <v>0.78949333059162208</v>
      </c>
      <c r="M415" s="2">
        <v>0.20601335156693115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6.189294713621063E-5</v>
      </c>
      <c r="X415" s="2">
        <f t="shared" si="81"/>
        <v>3.3583522961334498E-4</v>
      </c>
      <c r="Y415" s="2">
        <f t="shared" si="74"/>
        <v>1.4396153079060839E-9</v>
      </c>
      <c r="Z415" s="2">
        <v>1.6507564839190669E-3</v>
      </c>
      <c r="AA415" s="2">
        <f t="shared" si="75"/>
        <v>7.0762507751529822E-9</v>
      </c>
      <c r="AB415" s="2">
        <v>142.11015684178727</v>
      </c>
      <c r="AC415" s="2">
        <f t="shared" si="82"/>
        <v>6.091795593747381E-4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9.0304323417254482E-4</v>
      </c>
      <c r="J416" s="2">
        <v>2.4485277719640846E-4</v>
      </c>
      <c r="K416" s="2">
        <v>3.2754990408098853E-3</v>
      </c>
      <c r="L416" s="2">
        <v>0.78955427572585657</v>
      </c>
      <c r="M416" s="2">
        <v>0.20602232922196645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6.0945134234491327E-5</v>
      </c>
      <c r="X416" s="2">
        <f t="shared" si="81"/>
        <v>3.3069233404595702E-4</v>
      </c>
      <c r="Y416" s="2">
        <f t="shared" si="74"/>
        <v>1.3756738966488931E-9</v>
      </c>
      <c r="Z416" s="2">
        <v>1.6254879305405011E-3</v>
      </c>
      <c r="AA416" s="2">
        <f t="shared" si="75"/>
        <v>6.7619992517021435E-9</v>
      </c>
      <c r="AB416" s="2">
        <v>139.92677863943635</v>
      </c>
      <c r="AC416" s="2">
        <f t="shared" si="82"/>
        <v>5.8209277022336196E-4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8.883167720658906E-4</v>
      </c>
      <c r="J417" s="2">
        <v>2.4085981760306636E-4</v>
      </c>
      <c r="K417" s="2">
        <v>3.2253689644334933E-3</v>
      </c>
      <c r="L417" s="2">
        <v>0.78961428727472383</v>
      </c>
      <c r="M417" s="2">
        <v>0.20603116717117562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6.0011548867255904E-5</v>
      </c>
      <c r="X417" s="2">
        <f t="shared" si="81"/>
        <v>3.2562663802280329E-4</v>
      </c>
      <c r="Y417" s="2">
        <f t="shared" si="74"/>
        <v>1.3145661955299563E-9</v>
      </c>
      <c r="Z417" s="2">
        <v>1.6005984532153151E-3</v>
      </c>
      <c r="AA417" s="2">
        <f t="shared" si="75"/>
        <v>6.4616722759243119E-9</v>
      </c>
      <c r="AB417" s="2">
        <v>137.77632683196043</v>
      </c>
      <c r="AC417" s="2">
        <f t="shared" si="82"/>
        <v>5.562078793593621E-4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8.7383046311909855E-4</v>
      </c>
      <c r="J418" s="2">
        <v>2.3693197357221293E-4</v>
      </c>
      <c r="K418" s="2">
        <v>3.1759907460175629E-3</v>
      </c>
      <c r="L418" s="2">
        <v>0.78967337925829717</v>
      </c>
      <c r="M418" s="2">
        <v>0.20603986755899587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5.9091983573344997E-5</v>
      </c>
      <c r="X418" s="2">
        <f t="shared" si="81"/>
        <v>3.2063701584589526E-4</v>
      </c>
      <c r="Y418" s="2">
        <f t="shared" si="74"/>
        <v>1.2561669366095693E-9</v>
      </c>
      <c r="Z418" s="2">
        <v>1.5760825293307868E-3</v>
      </c>
      <c r="AA418" s="2">
        <f t="shared" si="75"/>
        <v>6.1746544062924396E-9</v>
      </c>
      <c r="AB418" s="2">
        <v>135.65831800053488</v>
      </c>
      <c r="AC418" s="2">
        <f t="shared" si="82"/>
        <v>5.3147168083126435E-4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8.5958039101202515E-4</v>
      </c>
      <c r="J419" s="2">
        <v>2.3306818322571516E-4</v>
      </c>
      <c r="K419" s="2">
        <v>3.1273534361151017E-3</v>
      </c>
      <c r="L419" s="2">
        <v>0.78973156549208134</v>
      </c>
      <c r="M419" s="2">
        <v>0.20604843249756774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5.8186233784174313E-5</v>
      </c>
      <c r="X419" s="2">
        <f t="shared" si="81"/>
        <v>3.1572235751254837E-4</v>
      </c>
      <c r="Y419" s="2">
        <f t="shared" si="74"/>
        <v>1.2003563738267562E-9</v>
      </c>
      <c r="Z419" s="2">
        <v>1.5519347131637831E-3</v>
      </c>
      <c r="AA419" s="2">
        <f t="shared" si="75"/>
        <v>5.90035732466335E-9</v>
      </c>
      <c r="AB419" s="2">
        <v>133.57227554017385</v>
      </c>
      <c r="AC419" s="2">
        <f t="shared" si="82"/>
        <v>5.0783331777452259E-4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8.4556270329028431E-4</v>
      </c>
      <c r="J420" s="2">
        <v>2.2926740200211715E-4</v>
      </c>
      <c r="K420" s="2">
        <v>3.0794462376335201E-3</v>
      </c>
      <c r="L420" s="2">
        <v>0.78978885958986778</v>
      </c>
      <c r="M420" s="2">
        <v>0.20605686406720827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5.7294097786431131E-5</v>
      </c>
      <c r="X420" s="2">
        <f t="shared" si="81"/>
        <v>3.1088156851297069E-4</v>
      </c>
      <c r="Y420" s="2">
        <f t="shared" si="74"/>
        <v>1.1470200403848977E-9</v>
      </c>
      <c r="Z420" s="2">
        <v>1.5281496348900315E-3</v>
      </c>
      <c r="AA420" s="2">
        <f t="shared" si="75"/>
        <v>5.6382186448361257E-9</v>
      </c>
      <c r="AB420" s="2">
        <v>131.51772956998278</v>
      </c>
      <c r="AC420" s="2">
        <f t="shared" si="82"/>
        <v>4.8524417901088193E-4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8.3177361032375058E-4</v>
      </c>
      <c r="J421" s="2">
        <v>2.2552860237424669E-4</v>
      </c>
      <c r="K421" s="2">
        <v>3.0322585038736697E-3</v>
      </c>
      <c r="L421" s="2">
        <v>0.78984527496655255</v>
      </c>
      <c r="M421" s="2">
        <v>0.20606516431687771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5.6415376684770813E-5</v>
      </c>
      <c r="X421" s="2">
        <f t="shared" si="81"/>
        <v>3.0611356962785162E-4</v>
      </c>
      <c r="Y421" s="2">
        <f t="shared" si="74"/>
        <v>1.0960485167490133E-9</v>
      </c>
      <c r="Z421" s="2">
        <v>1.5047219996042898E-3</v>
      </c>
      <c r="AA421" s="2">
        <f t="shared" si="75"/>
        <v>5.3877007732486843E-9</v>
      </c>
      <c r="AB421" s="2">
        <v>129.49421684444744</v>
      </c>
      <c r="AC421" s="2">
        <f t="shared" si="82"/>
        <v>4.636578001833803E-4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8.1820938428204669E-4</v>
      </c>
      <c r="J422" s="2">
        <v>2.2185077357142724E-4</v>
      </c>
      <c r="K422" s="2">
        <v>2.9857797365903977E-3</v>
      </c>
      <c r="L422" s="2">
        <v>0.78990082484091861</v>
      </c>
      <c r="M422" s="2">
        <v>0.20607333526463945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5.554987436606762E-5</v>
      </c>
      <c r="X422" s="2">
        <f t="shared" si="81"/>
        <v>3.0141729673438468E-4</v>
      </c>
      <c r="Y422" s="2">
        <f t="shared" si="74"/>
        <v>1.0473372088229526E-9</v>
      </c>
      <c r="Z422" s="2">
        <v>1.4816465863513417E-3</v>
      </c>
      <c r="AA422" s="2">
        <f t="shared" si="75"/>
        <v>5.1482898195412277E-9</v>
      </c>
      <c r="AB422" s="2">
        <v>127.50128066575139</v>
      </c>
      <c r="AC422" s="2">
        <f t="shared" si="82"/>
        <v>4.4302976922885564E-4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8.0486635812673844E-4</v>
      </c>
      <c r="J423" s="2">
        <v>2.1823292130621961E-4</v>
      </c>
      <c r="K423" s="2">
        <v>2.9399995840744767E-3</v>
      </c>
      <c r="L423" s="2">
        <v>0.78995552223838084</v>
      </c>
      <c r="M423" s="2">
        <v>0.20608137889811365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5.4697397462222241E-5</v>
      </c>
      <c r="X423" s="2">
        <f t="shared" si="81"/>
        <v>2.9679170060445843E-4</v>
      </c>
      <c r="Y423" s="2">
        <f t="shared" si="74"/>
        <v>1.0007861358043095E-9</v>
      </c>
      <c r="Z423" s="2">
        <v>1.4589182471677446E-3</v>
      </c>
      <c r="AA423" s="2">
        <f t="shared" si="75"/>
        <v>4.9194945548132711E-9</v>
      </c>
      <c r="AB423" s="2">
        <v>125.53847079711292</v>
      </c>
      <c r="AC423" s="2">
        <f t="shared" si="82"/>
        <v>4.2331763599840193E-4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7.9174092461996401E-4</v>
      </c>
      <c r="J424" s="2">
        <v>2.1467406750562027E-4</v>
      </c>
      <c r="K424" s="2">
        <v>2.8949078392557681E-3</v>
      </c>
      <c r="L424" s="2">
        <v>0.79000937999369614</v>
      </c>
      <c r="M424" s="2">
        <v>0.20608929717492441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5.3857755315300793E-5</v>
      </c>
      <c r="X424" s="2">
        <f t="shared" si="81"/>
        <v>2.9223574671549858E-4</v>
      </c>
      <c r="Y424" s="2">
        <f t="shared" si="74"/>
        <v>9.5629972736783926E-10</v>
      </c>
      <c r="Z424" s="2">
        <v>1.4365319061342562E-3</v>
      </c>
      <c r="AA424" s="2">
        <f t="shared" si="75"/>
        <v>4.7008454154952805E-9</v>
      </c>
      <c r="AB424" s="2">
        <v>123.60534337713364</v>
      </c>
      <c r="AC424" s="2">
        <f t="shared" si="82"/>
        <v>4.0448082584447281E-4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7.7882953534923118E-4</v>
      </c>
      <c r="J425" s="2">
        <v>2.1117325004664267E-4</v>
      </c>
      <c r="K425" s="2">
        <v>2.8504944378274703E-3</v>
      </c>
      <c r="L425" s="2">
        <v>0.79006241075363792</v>
      </c>
      <c r="M425" s="2">
        <v>0.20609709202314067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5.3030759941785632E-5</v>
      </c>
      <c r="X425" s="2">
        <f t="shared" si="81"/>
        <v>2.8774841505649037E-4</v>
      </c>
      <c r="Y425" s="2">
        <f t="shared" si="74"/>
        <v>9.1378662970934113E-10</v>
      </c>
      <c r="Z425" s="2">
        <v>1.4144825584388615E-3</v>
      </c>
      <c r="AA425" s="2">
        <f t="shared" si="75"/>
        <v>4.4918935508462998E-9</v>
      </c>
      <c r="AB425" s="2">
        <v>121.70146083514992</v>
      </c>
      <c r="AC425" s="2">
        <f t="shared" si="82"/>
        <v>3.864805570012352E-4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7.6612869976811653E-4</v>
      </c>
      <c r="J426" s="2">
        <v>2.0772952249621099E-4</v>
      </c>
      <c r="K426" s="2">
        <v>2.8067494563913083E-3</v>
      </c>
      <c r="L426" s="2">
        <v>0.79011462697963553</v>
      </c>
      <c r="M426" s="2">
        <v>0.20610476534171077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5.2216225997603338E-5</v>
      </c>
      <c r="X426" s="2">
        <f t="shared" si="81"/>
        <v>2.8332869993821829E-4</v>
      </c>
      <c r="Y426" s="2">
        <f t="shared" si="74"/>
        <v>8.7315952009517379E-10</v>
      </c>
      <c r="Z426" s="2">
        <v>1.3927652694503295E-3</v>
      </c>
      <c r="AA426" s="2">
        <f t="shared" si="75"/>
        <v>4.2922099121749939E-9</v>
      </c>
      <c r="AB426" s="2">
        <v>119.82639180757869</v>
      </c>
      <c r="AC426" s="2">
        <f t="shared" si="82"/>
        <v>3.6927976159230043E-4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7.536349842526092E-4</v>
      </c>
      <c r="J427" s="2">
        <v>2.0434195385529548E-4</v>
      </c>
      <c r="K427" s="2">
        <v>2.7636631106235108E-3</v>
      </c>
      <c r="L427" s="2">
        <v>0.79016604095037946</v>
      </c>
      <c r="M427" s="2">
        <v>0.206112319000891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5.1413970743929838E-5</v>
      </c>
      <c r="X427" s="2">
        <f t="shared" si="81"/>
        <v>2.7897560980772227E-4</v>
      </c>
      <c r="Y427" s="2">
        <f t="shared" si="74"/>
        <v>8.3433492954519634E-10</v>
      </c>
      <c r="Z427" s="2">
        <v>1.3713751738022167E-3</v>
      </c>
      <c r="AA427" s="2">
        <f t="shared" si="75"/>
        <v>4.1013843819641034E-9</v>
      </c>
      <c r="AB427" s="2">
        <v>117.97971105524921</v>
      </c>
      <c r="AC427" s="2">
        <f t="shared" si="82"/>
        <v>3.5284301010718401E-4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7.413450111728436E-4</v>
      </c>
      <c r="J428" s="2">
        <v>2.010096283072202E-4</v>
      </c>
      <c r="K428" s="2">
        <v>2.7212257534614316E-3</v>
      </c>
      <c r="L428" s="2">
        <v>0.79021666476439234</v>
      </c>
      <c r="M428" s="2">
        <v>0.20611975484266806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5.0623814012884516E-5</v>
      </c>
      <c r="X428" s="2">
        <f t="shared" si="81"/>
        <v>2.7468816706215158E-4</v>
      </c>
      <c r="Y428" s="2">
        <f t="shared" si="74"/>
        <v>7.9723307327925422E-10</v>
      </c>
      <c r="Z428" s="2">
        <v>1.3503074744872462E-3</v>
      </c>
      <c r="AA428" s="2">
        <f t="shared" si="75"/>
        <v>3.9190249411575194E-9</v>
      </c>
      <c r="AB428" s="2">
        <v>116.16099938171234</v>
      </c>
      <c r="AC428" s="2">
        <f t="shared" si="82"/>
        <v>3.371364391947707E-4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7.2925545797996954E-4</v>
      </c>
      <c r="J429" s="2">
        <v>1.9773164497007543E-4</v>
      </c>
      <c r="K429" s="2">
        <v>2.6794278733106571E-3</v>
      </c>
      <c r="L429" s="2">
        <v>0.79026651034256568</v>
      </c>
      <c r="M429" s="2">
        <v>0.2061270746811755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4.9845578173335348E-5</v>
      </c>
      <c r="X429" s="2">
        <f t="shared" si="81"/>
        <v>2.7046540786322145E-4</v>
      </c>
      <c r="Y429" s="2">
        <f t="shared" si="74"/>
        <v>7.6177768859309355E-10</v>
      </c>
      <c r="Z429" s="2">
        <v>1.3295574419619769E-3</v>
      </c>
      <c r="AA429" s="2">
        <f t="shared" si="75"/>
        <v>3.7447568729445178E-9</v>
      </c>
      <c r="AB429" s="2">
        <v>114.36984355251842</v>
      </c>
      <c r="AC429" s="2">
        <f t="shared" si="82"/>
        <v>3.2212768262864639E-4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7.1736305630791313E-4</v>
      </c>
      <c r="J430" s="2">
        <v>1.9450711765316755E-4</v>
      </c>
      <c r="K430" s="2">
        <v>2.6382600922724522E-3</v>
      </c>
      <c r="L430" s="2">
        <v>0.79031558943066416</v>
      </c>
      <c r="M430" s="2">
        <v>0.20613428030310421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4.9079088098480383E-5</v>
      </c>
      <c r="X430" s="2">
        <f t="shared" si="81"/>
        <v>2.6630638196130791E-4</v>
      </c>
      <c r="Y430" s="2">
        <f t="shared" si="74"/>
        <v>7.2789587986472422E-10</v>
      </c>
      <c r="Z430" s="2">
        <v>1.3091204132616946E-3</v>
      </c>
      <c r="AA430" s="2">
        <f t="shared" si="75"/>
        <v>3.578222001448097E-9</v>
      </c>
      <c r="AB430" s="2">
        <v>112.60583621545577</v>
      </c>
      <c r="AC430" s="2">
        <f t="shared" si="82"/>
        <v>3.0778580530548862E-4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7.0566459108978644E-4</v>
      </c>
      <c r="J431" s="2">
        <v>1.9133517461744062E-4</v>
      </c>
      <c r="K431" s="2">
        <v>2.5977131643913883E-3</v>
      </c>
      <c r="L431" s="2">
        <v>0.79036391360179603</v>
      </c>
      <c r="M431" s="2">
        <v>0.20614137346810729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4.8324171131874927E-5</v>
      </c>
      <c r="X431" s="2">
        <f t="shared" si="81"/>
        <v>2.6221015251110891E-4</v>
      </c>
      <c r="Y431" s="2">
        <f t="shared" si="74"/>
        <v>6.9551797032853489E-10</v>
      </c>
      <c r="Z431" s="2">
        <v>1.288991791125436E-3</v>
      </c>
      <c r="AA431" s="2">
        <f t="shared" si="75"/>
        <v>3.4190779637936552E-9</v>
      </c>
      <c r="AB431" s="2">
        <v>110.86857582174088</v>
      </c>
      <c r="AC431" s="2">
        <f t="shared" si="82"/>
        <v>2.9408124014376432E-4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6.9415689968870594E-4</v>
      </c>
      <c r="J432" s="2">
        <v>1.8821495833980511E-4</v>
      </c>
      <c r="K432" s="2">
        <v>2.557777973922998E-3</v>
      </c>
      <c r="L432" s="2">
        <v>0.79041149425885149</v>
      </c>
      <c r="M432" s="2">
        <v>0.20614835590919892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4.758065705545711E-5</v>
      </c>
      <c r="X432" s="2">
        <f t="shared" si="81"/>
        <v>2.5817579589814928E-4</v>
      </c>
      <c r="Y432" s="2">
        <f t="shared" si="74"/>
        <v>6.6457736037590098E-10</v>
      </c>
      <c r="Z432" s="2">
        <v>1.2691670431310719E-3</v>
      </c>
      <c r="AA432" s="2">
        <f t="shared" si="75"/>
        <v>3.2669975141003581E-9</v>
      </c>
      <c r="AB432" s="2">
        <v>109.15766654815168</v>
      </c>
      <c r="AC432" s="2">
        <f t="shared" si="82"/>
        <v>2.8098572775575766E-4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6.8283687104278492E-4</v>
      </c>
      <c r="J433" s="2">
        <v>1.8514562528130943E-4</v>
      </c>
      <c r="K433" s="2">
        <v>2.5184455336213054E-3</v>
      </c>
      <c r="L433" s="2">
        <v>0.79045834263690884</v>
      </c>
      <c r="M433" s="2">
        <v>0.20615522933314773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4.6848378057351425E-5</v>
      </c>
      <c r="X433" s="2">
        <f t="shared" si="81"/>
        <v>2.542024015640803E-4</v>
      </c>
      <c r="Y433" s="2">
        <f t="shared" si="74"/>
        <v>6.3501039206323199E-10</v>
      </c>
      <c r="Z433" s="2">
        <v>1.2496417008403674E-3</v>
      </c>
      <c r="AA433" s="2">
        <f t="shared" si="75"/>
        <v>3.1216678580008157E-9</v>
      </c>
      <c r="AB433" s="2">
        <v>107.47271822009576</v>
      </c>
      <c r="AC433" s="2">
        <f t="shared" si="82"/>
        <v>2.6847225877148326E-4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6.7170144482407018E-4</v>
      </c>
      <c r="J434" s="2">
        <v>1.8212634565909253E-4</v>
      </c>
      <c r="K434" s="2">
        <v>2.4797069830460663E-3</v>
      </c>
      <c r="L434" s="2">
        <v>0.79050446980560818</v>
      </c>
      <c r="M434" s="2">
        <v>0.20616199542086452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4.6127168699339194E-5</v>
      </c>
      <c r="X434" s="2">
        <f t="shared" si="81"/>
        <v>2.5028907183017224E-4</v>
      </c>
      <c r="Y434" s="2">
        <f t="shared" si="74"/>
        <v>6.0675621955623693E-10</v>
      </c>
      <c r="Z434" s="2">
        <v>1.2304113589539413E-3</v>
      </c>
      <c r="AA434" s="2">
        <f t="shared" si="75"/>
        <v>2.9827900163555922E-9</v>
      </c>
      <c r="AB434" s="2">
        <v>105.81334623560448</v>
      </c>
      <c r="AC434" s="2">
        <f t="shared" si="82"/>
        <v>2.56515018698355E-4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6.6074761061119295E-4</v>
      </c>
      <c r="J435" s="2">
        <v>1.7915630322205505E-4</v>
      </c>
      <c r="K435" s="2">
        <v>2.4415535868895716E-3</v>
      </c>
      <c r="L435" s="2">
        <v>0.79054988667149462</v>
      </c>
      <c r="M435" s="2">
        <v>0.20616865582778451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4.5416865886438451E-5</v>
      </c>
      <c r="X435" s="2">
        <f t="shared" si="81"/>
        <v>2.4643492173225321E-4</v>
      </c>
      <c r="Y435" s="2">
        <f t="shared" si="74"/>
        <v>5.7975668528364891E-10</v>
      </c>
      <c r="Z435" s="2">
        <v>1.2114716744760399E-3</v>
      </c>
      <c r="AA435" s="2">
        <f t="shared" si="75"/>
        <v>2.8500782168866469E-9</v>
      </c>
      <c r="AB435" s="2">
        <v>104.17917149024485</v>
      </c>
      <c r="AC435" s="2">
        <f t="shared" si="82"/>
        <v>2.4508933520551546E-4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6.499724070755128E-4</v>
      </c>
      <c r="J436" s="2">
        <v>1.7623469503018886E-4</v>
      </c>
      <c r="K436" s="2">
        <v>2.4039767333228481E-3</v>
      </c>
      <c r="L436" s="2">
        <v>0.79059460398032932</v>
      </c>
      <c r="M436" s="2">
        <v>0.20617521218424403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4.4717308834707481E-5</v>
      </c>
      <c r="X436" s="2">
        <f t="shared" si="81"/>
        <v>2.4263907884600848E-4</v>
      </c>
      <c r="Y436" s="2">
        <f t="shared" si="74"/>
        <v>5.5395620149902213E-10</v>
      </c>
      <c r="Z436" s="2">
        <v>1.1928183658890491E-3</v>
      </c>
      <c r="AA436" s="2">
        <f t="shared" si="75"/>
        <v>2.7232593125097015E-9</v>
      </c>
      <c r="AB436" s="2">
        <v>102.56982030294043</v>
      </c>
      <c r="AC436" s="2">
        <f t="shared" si="82"/>
        <v>2.3417162772660624E-4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6.3937292118053347E-4</v>
      </c>
      <c r="J437" s="2">
        <v>1.7336073123750521E-4</v>
      </c>
      <c r="K437" s="2">
        <v>2.3669679323610996E-3</v>
      </c>
      <c r="L437" s="2">
        <v>0.79063863231937082</v>
      </c>
      <c r="M437" s="2">
        <v>0.20618166609585198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4.4028339041490838E-5</v>
      </c>
      <c r="X437" s="2">
        <f t="shared" si="81"/>
        <v>2.3890068312553388E-4</v>
      </c>
      <c r="Y437" s="2">
        <f t="shared" si="74"/>
        <v>5.2930163706935057E-10</v>
      </c>
      <c r="Z437" s="2">
        <v>1.1744472123376606E-3</v>
      </c>
      <c r="AA437" s="2">
        <f t="shared" si="75"/>
        <v>2.6020722251983296E-9</v>
      </c>
      <c r="AB437" s="2">
        <v>100.98492434269271</v>
      </c>
      <c r="AC437" s="2">
        <f t="shared" si="82"/>
        <v>2.2373935927937424E-4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6.2894628739437416E-4</v>
      </c>
      <c r="J438" s="2">
        <v>1.7053363487850277E-4</v>
      </c>
      <c r="K438" s="2">
        <v>2.3305188142482311E-3</v>
      </c>
      <c r="L438" s="2">
        <v>0.79068198211962493</v>
      </c>
      <c r="M438" s="2">
        <v>0.20618801914385584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4.3349800254111059E-5</v>
      </c>
      <c r="X438" s="2">
        <f t="shared" si="81"/>
        <v>2.3521888673345469E-4</v>
      </c>
      <c r="Y438" s="2">
        <f t="shared" si="74"/>
        <v>5.0574220921108898E-10</v>
      </c>
      <c r="Z438" s="2">
        <v>1.1563540528226114E-3</v>
      </c>
      <c r="AA438" s="2">
        <f t="shared" si="75"/>
        <v>2.4862674142634078E-9</v>
      </c>
      <c r="AB438" s="2">
        <v>99.42412055619458</v>
      </c>
      <c r="AC438" s="2">
        <f t="shared" si="82"/>
        <v>2.137709904049463E-4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6.1868968691508369E-4</v>
      </c>
      <c r="J439" s="2">
        <v>1.6775264165811788E-4</v>
      </c>
      <c r="K439" s="2">
        <v>2.294621127860295E-3</v>
      </c>
      <c r="L439" s="2">
        <v>0.79072466365806571</v>
      </c>
      <c r="M439" s="2">
        <v>0.20619427288550266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4.268153844078082E-5</v>
      </c>
      <c r="X439" s="2">
        <f t="shared" si="81"/>
        <v>2.3159285388309314E-4</v>
      </c>
      <c r="Y439" s="2">
        <f t="shared" si="74"/>
        <v>4.8322938000372347E-10</v>
      </c>
      <c r="Z439" s="2">
        <v>1.1385347854039145E-3</v>
      </c>
      <c r="AA439" s="2">
        <f t="shared" si="75"/>
        <v>2.3756063679802946E-9</v>
      </c>
      <c r="AB439" s="2">
        <v>97.887051096327383</v>
      </c>
      <c r="AC439" s="2">
        <f t="shared" si="82"/>
        <v>2.042459351338571E-4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6.0860034690858752E-4</v>
      </c>
      <c r="J440" s="2">
        <v>1.6501699974510022E-4</v>
      </c>
      <c r="K440" s="2">
        <v>2.2592667391276955E-3</v>
      </c>
      <c r="L440" s="2">
        <v>0.79076668705982589</v>
      </c>
      <c r="M440" s="2">
        <v>0.20620042885439463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4.2023401760182821E-5</v>
      </c>
      <c r="X440" s="2">
        <f t="shared" si="81"/>
        <v>2.2802176067340685E-4</v>
      </c>
      <c r="Y440" s="2">
        <f t="shared" si="74"/>
        <v>4.6171675742929303E-10</v>
      </c>
      <c r="Z440" s="2">
        <v>1.1209853664135019E-3</v>
      </c>
      <c r="AA440" s="2">
        <f t="shared" si="75"/>
        <v>2.2698611175424223E-9</v>
      </c>
      <c r="AB440" s="2">
        <v>96.373363251532894</v>
      </c>
      <c r="AC440" s="2">
        <f t="shared" si="82"/>
        <v>1.9514451888995811E-4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5.9867553975906243E-4</v>
      </c>
      <c r="J441" s="2">
        <v>1.6232596956875799E-4</v>
      </c>
      <c r="K441" s="2">
        <v>2.2244476294759996E-3</v>
      </c>
      <c r="L441" s="2">
        <v>0.79080806230035827</v>
      </c>
      <c r="M441" s="2">
        <v>0.20620648856083984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4.1375240532381952E-5</v>
      </c>
      <c r="X441" s="2">
        <f t="shared" si="81"/>
        <v>2.2450479493115637E-4</v>
      </c>
      <c r="Y441" s="2">
        <f t="shared" si="74"/>
        <v>4.4116000077137302E-10</v>
      </c>
      <c r="Z441" s="2">
        <v>1.1037018096771928E-3</v>
      </c>
      <c r="AA441" s="2">
        <f t="shared" si="75"/>
        <v>2.1688137723644843E-9</v>
      </c>
      <c r="AB441" s="2">
        <v>94.882709376052091</v>
      </c>
      <c r="AC441" s="2">
        <f t="shared" si="82"/>
        <v>1.864479382472203E-4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5.8891258233153578E-4</v>
      </c>
      <c r="J442" s="2">
        <v>1.5967882361901773E-4</v>
      </c>
      <c r="K442" s="2">
        <v>2.1901558942851833E-3</v>
      </c>
      <c r="L442" s="2">
        <v>0.79084879920756845</v>
      </c>
      <c r="M442" s="2">
        <v>0.20621245349219777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4.0736907210181528E-5</v>
      </c>
      <c r="X442" s="2">
        <f t="shared" si="81"/>
        <v>2.2104115605548215E-4</v>
      </c>
      <c r="Y442" s="2">
        <f t="shared" si="74"/>
        <v>4.2151673017176847E-10</v>
      </c>
      <c r="Z442" s="2">
        <v>1.0866801857459128E-3</v>
      </c>
      <c r="AA442" s="2">
        <f t="shared" si="75"/>
        <v>2.0722560758010781E-9</v>
      </c>
      <c r="AB442" s="2">
        <v>93.414746821021907</v>
      </c>
      <c r="AC442" s="2">
        <f t="shared" si="82"/>
        <v>1.7813822245816191E-4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5.7930883524650949E-4</v>
      </c>
      <c r="J443" s="2">
        <v>1.5707484624974454E-4</v>
      </c>
      <c r="K443" s="2">
        <v>2.1563837413671578E-3</v>
      </c>
      <c r="L443" s="2">
        <v>0.79088890746391849</v>
      </c>
      <c r="M443" s="2">
        <v>0.20621832511322002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4.0108256350035454E-5</v>
      </c>
      <c r="X443" s="2">
        <f t="shared" si="81"/>
        <v>2.1763005486007204E-4</v>
      </c>
      <c r="Y443" s="2">
        <f t="shared" si="74"/>
        <v>4.0274644015386567E-10</v>
      </c>
      <c r="Z443" s="2">
        <v>1.0699166211360711E-3</v>
      </c>
      <c r="AA443" s="2">
        <f t="shared" si="75"/>
        <v>1.9799889803872019E-9</v>
      </c>
      <c r="AB443" s="2">
        <v>91.969137866421917</v>
      </c>
      <c r="AC443" s="2">
        <f t="shared" si="82"/>
        <v>1.7019819667617601E-4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5.6986170216641416E-4</v>
      </c>
      <c r="J444" s="2">
        <v>1.5451333348526995E-4</v>
      </c>
      <c r="K444" s="2">
        <v>2.1231234894614147E-3</v>
      </c>
      <c r="L444" s="2">
        <v>0.79092839660850278</v>
      </c>
      <c r="M444" s="2">
        <v>0.20622410486638601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3.9489144584292646E-5</v>
      </c>
      <c r="X444" s="2">
        <f t="shared" si="81"/>
        <v>2.1427071342255765E-4</v>
      </c>
      <c r="Y444" s="2">
        <f t="shared" si="74"/>
        <v>3.8481041695761264E-10</v>
      </c>
      <c r="Z444" s="2">
        <v>1.0534072975790258E-3</v>
      </c>
      <c r="AA444" s="2">
        <f t="shared" si="75"/>
        <v>1.8918222417459957E-9</v>
      </c>
      <c r="AB444" s="2">
        <v>90.545549653862238</v>
      </c>
      <c r="AC444" s="2">
        <f t="shared" si="82"/>
        <v>1.6261144679742694E-4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5.6056862909369825E-4</v>
      </c>
      <c r="J445" s="2">
        <v>1.5199359283007459E-4</v>
      </c>
      <c r="K445" s="2">
        <v>2.0903675667486273E-3</v>
      </c>
      <c r="L445" s="2">
        <v>0.79096727603909556</v>
      </c>
      <c r="M445" s="2">
        <v>0.20622979417223394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3.8879430592775321E-5</v>
      </c>
      <c r="X445" s="2">
        <f t="shared" si="81"/>
        <v>2.1096236493029638E-4</v>
      </c>
      <c r="Y445" s="2">
        <f t="shared" si="74"/>
        <v>3.6767165949871587E-10</v>
      </c>
      <c r="Z445" s="2">
        <v>1.0371484512795462E-3</v>
      </c>
      <c r="AA445" s="2">
        <f t="shared" si="75"/>
        <v>1.807574030346447E-9</v>
      </c>
      <c r="AB445" s="2">
        <v>89.143654120204644</v>
      </c>
      <c r="AC445" s="2">
        <f t="shared" si="82"/>
        <v>1.553622858512441E-4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5.5142710368036437E-4</v>
      </c>
      <c r="J446" s="2">
        <v>1.4951494308157467E-4</v>
      </c>
      <c r="K446" s="2">
        <v>2.0581085093820438E-3</v>
      </c>
      <c r="L446" s="2">
        <v>0.7910055550141708</v>
      </c>
      <c r="M446" s="2">
        <v>0.20623539442968708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3.8278975075245469E-5</v>
      </c>
      <c r="X446" s="2">
        <f t="shared" si="81"/>
        <v>2.0770425353097249E-4</v>
      </c>
      <c r="Y446" s="2">
        <f t="shared" si="74"/>
        <v>3.5129480380918188E-10</v>
      </c>
      <c r="Z446" s="2">
        <v>1.0211363721831937E-3</v>
      </c>
      <c r="AA446" s="2">
        <f t="shared" si="75"/>
        <v>1.7270705603292958E-9</v>
      </c>
      <c r="AB446" s="2">
        <v>87.763127932008146</v>
      </c>
      <c r="AC446" s="2">
        <f t="shared" si="82"/>
        <v>1.484357218710377E-4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5.4243465454876572E-4</v>
      </c>
      <c r="J447" s="2">
        <v>1.4707671414596128E-4</v>
      </c>
      <c r="K447" s="2">
        <v>2.0263389600365177E-3</v>
      </c>
      <c r="L447" s="2">
        <v>0.79104324265489545</v>
      </c>
      <c r="M447" s="2">
        <v>0.20624090701637515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3.7687640724648475E-5</v>
      </c>
      <c r="X447" s="2">
        <f t="shared" si="81"/>
        <v>2.0449563418741543E-4</v>
      </c>
      <c r="Y447" s="2">
        <f t="shared" si="74"/>
        <v>3.356460508048348E-10</v>
      </c>
      <c r="Z447" s="2">
        <v>1.0053674032525397E-3</v>
      </c>
      <c r="AA447" s="2">
        <f t="shared" si="75"/>
        <v>1.6501457346535038E-9</v>
      </c>
      <c r="AB447" s="2">
        <v>86.403652420791119</v>
      </c>
      <c r="AC447" s="2">
        <f t="shared" si="82"/>
        <v>1.4181742718073566E-4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5.3358885062347746E-4</v>
      </c>
      <c r="J448" s="2">
        <v>1.4467824685704313E-4</v>
      </c>
      <c r="K448" s="2">
        <v>1.9950516664750083E-3</v>
      </c>
      <c r="L448" s="2">
        <v>0.79108034794709503</v>
      </c>
      <c r="M448" s="2">
        <v>0.20624633328895128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3.7105292199579587E-5</v>
      </c>
      <c r="X448" s="2">
        <f t="shared" si="81"/>
        <v>2.0133577252820091E-4</v>
      </c>
      <c r="Y448" s="2">
        <f t="shared" si="74"/>
        <v>3.2069309721998339E-10</v>
      </c>
      <c r="Z448" s="2">
        <v>9.8983793975213757E-4</v>
      </c>
      <c r="AA448" s="2">
        <f t="shared" si="75"/>
        <v>1.5766408058483378E-9</v>
      </c>
      <c r="AB448" s="2">
        <v>85.064913519101538</v>
      </c>
      <c r="AC448" s="2">
        <f t="shared" si="82"/>
        <v>1.3549370903459128E-4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5.2488730047406526E-4</v>
      </c>
      <c r="J449" s="2">
        <v>1.4231889279804318E-4</v>
      </c>
      <c r="K449" s="2">
        <v>1.9642394801323922E-3</v>
      </c>
      <c r="L449" s="2">
        <v>0.791116879743193</v>
      </c>
      <c r="M449" s="2">
        <v>0.20625167458340432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3.6531796097971636E-5</v>
      </c>
      <c r="X449" s="2">
        <f t="shared" si="81"/>
        <v>1.9822394470487881E-4</v>
      </c>
      <c r="Y449" s="2">
        <f t="shared" si="74"/>
        <v>3.064050695888007E-10</v>
      </c>
      <c r="Z449" s="2">
        <v>9.745444285421649E-4</v>
      </c>
      <c r="AA449" s="2">
        <f t="shared" si="75"/>
        <v>1.5064040516871554E-9</v>
      </c>
      <c r="AB449" s="2">
        <v>83.746601697387064</v>
      </c>
      <c r="AC449" s="2">
        <f t="shared" si="82"/>
        <v>1.2945148155091624E-4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5.1632765166857025E-4</v>
      </c>
      <c r="J450" s="2">
        <v>1.3999801412630186E-4</v>
      </c>
      <c r="K450" s="2">
        <v>1.9338953547164239E-3</v>
      </c>
      <c r="L450" s="2">
        <v>0.7911528467641239</v>
      </c>
      <c r="M450" s="2">
        <v>0.20625693221536662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3.5967020930893767E-5</v>
      </c>
      <c r="X450" s="2">
        <f t="shared" si="81"/>
        <v>1.9515943724980332E-4</v>
      </c>
      <c r="Y450" s="2">
        <f t="shared" si="74"/>
        <v>2.9275246112957576E-10</v>
      </c>
      <c r="Z450" s="2">
        <v>9.5948336738066009E-4</v>
      </c>
      <c r="AA450" s="2">
        <f t="shared" si="75"/>
        <v>1.4392904651289891E-9</v>
      </c>
      <c r="AB450" s="2">
        <v>82.44841190165684</v>
      </c>
      <c r="AC450" s="2">
        <f t="shared" si="82"/>
        <v>1.236782388829079E-4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5.0790759013753827E-4</v>
      </c>
      <c r="J451" s="2">
        <v>1.377149834008384E-4</v>
      </c>
      <c r="K451" s="2">
        <v>1.9040123448256861E-3</v>
      </c>
      <c r="L451" s="2">
        <v>0.79118825760122025</v>
      </c>
      <c r="M451" s="2">
        <v>0.20626210748041751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3.5410837096350178E-5</v>
      </c>
      <c r="X451" s="2">
        <f t="shared" si="81"/>
        <v>1.9214154693396316E-4</v>
      </c>
      <c r="Y451" s="2">
        <f t="shared" ref="Y451:Y503" si="86">X451*Q451</f>
        <v>2.7970707140400714E-10</v>
      </c>
      <c r="Z451" s="2">
        <v>9.4465130423426421E-4</v>
      </c>
      <c r="AA451" s="2">
        <f t="shared" ref="AA451:AA503" si="87">Z451*Q451</f>
        <v>1.3751614579024552E-9</v>
      </c>
      <c r="AB451" s="2">
        <v>81.170043491926833</v>
      </c>
      <c r="AC451" s="2">
        <f t="shared" si="82"/>
        <v>1.181620295722184E-4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4.9962483954841934E-4</v>
      </c>
      <c r="J452" s="2">
        <v>1.3546918341272458E-4</v>
      </c>
      <c r="K452" s="2">
        <v>1.8745836045843678E-3</v>
      </c>
      <c r="L452" s="2">
        <v>0.7912231207180741</v>
      </c>
      <c r="M452" s="2">
        <v>0.20626720165438223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03" si="91">(1/r_H)*(1 - EXP(-r_H*LOOKUP(U452,$A$18:$B$38)))</f>
        <v>5.4260662184054196</v>
      </c>
      <c r="W452" s="2">
        <f t="shared" ref="W452:W503" si="92">L452-L451</f>
        <v>3.4863116853856013E-5</v>
      </c>
      <c r="X452" s="2">
        <f t="shared" ref="X452:X503" si="93">W452*V452</f>
        <v>1.8916958062902873E-4</v>
      </c>
      <c r="Y452" s="2">
        <f t="shared" si="86"/>
        <v>2.6724194863623482E-10</v>
      </c>
      <c r="Z452" s="2">
        <v>9.3004483659739324E-4</v>
      </c>
      <c r="AA452" s="2">
        <f t="shared" si="87"/>
        <v>1.3138845771338332E-9</v>
      </c>
      <c r="AB452" s="2">
        <v>79.911200181440563</v>
      </c>
      <c r="AC452" s="2">
        <f t="shared" ref="AC452:AC503" si="94">AB452*S452</f>
        <v>1.1289143203329236E-4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4.9147716069016976E-4</v>
      </c>
      <c r="J453" s="2">
        <v>1.3326000701822463E-4</v>
      </c>
      <c r="K453" s="2">
        <v>1.8456023862937104E-3</v>
      </c>
      <c r="L453" s="2">
        <v>0.79125744445237312</v>
      </c>
      <c r="M453" s="2">
        <v>0.20627221599362663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3.4323734299013253E-5</v>
      </c>
      <c r="X453" s="2">
        <f t="shared" si="93"/>
        <v>1.8624285516939923E-4</v>
      </c>
      <c r="Y453" s="2">
        <f t="shared" si="86"/>
        <v>2.5533133456860291E-10</v>
      </c>
      <c r="Z453" s="2">
        <v>9.1566061081975545E-4</v>
      </c>
      <c r="AA453" s="2">
        <f t="shared" si="87"/>
        <v>1.2553332344473446E-9</v>
      </c>
      <c r="AB453" s="2">
        <v>78.671589976657273</v>
      </c>
      <c r="AC453" s="2">
        <f t="shared" si="94"/>
        <v>1.0785553111878135E-4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4.8346235086788953E-4</v>
      </c>
      <c r="J454" s="2">
        <v>1.3108685697465607E-4</v>
      </c>
      <c r="K454" s="2">
        <v>1.8170620390999602E-3</v>
      </c>
      <c r="L454" s="2">
        <v>0.79129123701771165</v>
      </c>
      <c r="M454" s="2">
        <v>0.20627715173534766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3.37925653385307E-5</v>
      </c>
      <c r="X454" s="2">
        <f t="shared" si="93"/>
        <v>1.8336069721665933E-4</v>
      </c>
      <c r="Y454" s="2">
        <f t="shared" si="86"/>
        <v>2.4395061174648562E-10</v>
      </c>
      <c r="Z454" s="2">
        <v>9.0149532144213397E-4</v>
      </c>
      <c r="AA454" s="2">
        <f t="shared" si="87"/>
        <v>1.1993864469905728E-9</v>
      </c>
      <c r="AB454" s="2">
        <v>77.450925117999219</v>
      </c>
      <c r="AC454" s="2">
        <f t="shared" si="94"/>
        <v>1.0304389571851232E-4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4.7557824330733217E-4</v>
      </c>
      <c r="J455" s="2">
        <v>1.289491457789274E-4</v>
      </c>
      <c r="K455" s="2">
        <v>1.7889560076786721E-3</v>
      </c>
      <c r="L455" s="2">
        <v>0.79132450650537733</v>
      </c>
      <c r="M455" s="2">
        <v>0.20628201009785957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3.3269487665688047E-5</v>
      </c>
      <c r="X455" s="2">
        <f t="shared" si="93"/>
        <v>1.8052244312644568E-4</v>
      </c>
      <c r="Y455" s="2">
        <f t="shared" si="86"/>
        <v>2.3307625312544552E-10</v>
      </c>
      <c r="Z455" s="2">
        <v>8.8754571054035485E-4</v>
      </c>
      <c r="AA455" s="2">
        <f t="shared" si="87"/>
        <v>1.1459285898618678E-9</v>
      </c>
      <c r="AB455" s="2">
        <v>76.248922021350452</v>
      </c>
      <c r="AC455" s="2">
        <f t="shared" si="94"/>
        <v>9.8446557346570425E-5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4.6782270656912499E-4</v>
      </c>
      <c r="J456" s="2">
        <v>1.2684629550870882E-4</v>
      </c>
      <c r="K456" s="2">
        <v>1.7612778309351988E-3</v>
      </c>
      <c r="L456" s="2">
        <v>0.7913572608861128</v>
      </c>
      <c r="M456" s="2">
        <v>0.20628679228087601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3.2754380735466881E-5</v>
      </c>
      <c r="X456" s="2">
        <f t="shared" si="93"/>
        <v>1.7772743881350609E-4</v>
      </c>
      <c r="Y456" s="2">
        <f t="shared" si="86"/>
        <v>2.2268577389339654E-10</v>
      </c>
      <c r="Z456" s="2">
        <v>8.7380856707735795E-4</v>
      </c>
      <c r="AA456" s="2">
        <f t="shared" si="87"/>
        <v>1.0948491594394945E-9</v>
      </c>
      <c r="AB456" s="2">
        <v>75.065301220298764</v>
      </c>
      <c r="AC456" s="2">
        <f t="shared" si="94"/>
        <v>9.4053989673050138E-5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4.6019364397254252E-4</v>
      </c>
      <c r="J457" s="2">
        <v>1.2477773766619301E-4</v>
      </c>
      <c r="K457" s="2">
        <v>1.7340211407212117E-3</v>
      </c>
      <c r="L457" s="2">
        <v>0.79138950801185382</v>
      </c>
      <c r="M457" s="2">
        <v>0.20629149946578806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3.224712574101396E-5</v>
      </c>
      <c r="X457" s="2">
        <f t="shared" si="93"/>
        <v>1.7497503962398767E-4</v>
      </c>
      <c r="Y457" s="2">
        <f t="shared" si="86"/>
        <v>2.1275768542226699E-10</v>
      </c>
      <c r="Z457" s="2">
        <v>8.6028072626329218E-4</v>
      </c>
      <c r="AA457" s="2">
        <f t="shared" si="87"/>
        <v>1.046042547134093E-9</v>
      </c>
      <c r="AB457" s="2">
        <v>73.899787309113151</v>
      </c>
      <c r="AC457" s="2">
        <f t="shared" si="94"/>
        <v>8.9857088958928701E-5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4.5268899302867651E-4</v>
      </c>
      <c r="J458" s="2">
        <v>1.227429130244039E-4</v>
      </c>
      <c r="K458" s="2">
        <v>1.7071796605670944E-3</v>
      </c>
      <c r="L458" s="2">
        <v>0.79142125561744348</v>
      </c>
      <c r="M458" s="2">
        <v>0.20629613281593817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3.1747605589660388E-5</v>
      </c>
      <c r="X458" s="2">
        <f t="shared" si="93"/>
        <v>1.722646102053153E-4</v>
      </c>
      <c r="Y458" s="2">
        <f t="shared" si="86"/>
        <v>2.0327145124317161E-10</v>
      </c>
      <c r="Z458" s="2">
        <v>8.4695906892355403E-4</v>
      </c>
      <c r="AA458" s="2">
        <f t="shared" si="87"/>
        <v>9.9940782310691972E-10</v>
      </c>
      <c r="AB458" s="2">
        <v>72.752108886448838</v>
      </c>
      <c r="AC458" s="2">
        <f t="shared" si="94"/>
        <v>8.5847155354335184E-5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4.4530672488284984E-4</v>
      </c>
      <c r="J459" s="2">
        <v>1.2074127147601168E-4</v>
      </c>
      <c r="K459" s="2">
        <v>1.6807472044300491E-3</v>
      </c>
      <c r="L459" s="2">
        <v>0.79145251132232264</v>
      </c>
      <c r="M459" s="2">
        <v>0.20630069347689023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3.1255704879162849E-5</v>
      </c>
      <c r="X459" s="2">
        <f t="shared" si="93"/>
        <v>1.6959552437727498E-4</v>
      </c>
      <c r="Y459" s="2">
        <f t="shared" si="86"/>
        <v>1.9420744496122235E-10</v>
      </c>
      <c r="Z459" s="2">
        <v>8.3384052087469036E-4</v>
      </c>
      <c r="AA459" s="2">
        <f t="shared" si="87"/>
        <v>9.5484852951642725E-10</v>
      </c>
      <c r="AB459" s="2">
        <v>71.621998499771991</v>
      </c>
      <c r="AC459" s="2">
        <f t="shared" si="94"/>
        <v>8.2015875022236329E-5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4.3804484376612295E-4</v>
      </c>
      <c r="J460" s="2">
        <v>1.1877227188461338E-4</v>
      </c>
      <c r="K460" s="2">
        <v>1.65471767545776E-3</v>
      </c>
      <c r="L460" s="2">
        <v>0.79148328263219769</v>
      </c>
      <c r="M460" s="2">
        <v>0.20630518257669564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3.0771309875055053E-5</v>
      </c>
      <c r="X460" s="2">
        <f t="shared" si="93"/>
        <v>1.6696716500912132E-4</v>
      </c>
      <c r="Y460" s="2">
        <f t="shared" si="86"/>
        <v>1.8554691003021648E-10</v>
      </c>
      <c r="Z460" s="2">
        <v>8.2092205230808459E-4</v>
      </c>
      <c r="AA460" s="2">
        <f t="shared" si="87"/>
        <v>9.1227248287474791E-10</v>
      </c>
      <c r="AB460" s="2">
        <v>70.509192590496426</v>
      </c>
      <c r="AC460" s="2">
        <f t="shared" si="94"/>
        <v>7.8355303051215745E-5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4.3090138645574514E-4</v>
      </c>
      <c r="J461" s="2">
        <v>1.1683538193843856E-4</v>
      </c>
      <c r="K461" s="2">
        <v>1.6290850647674583E-3</v>
      </c>
      <c r="L461" s="2">
        <v>0.79151357694068469</v>
      </c>
      <c r="M461" s="2">
        <v>0.20630960122615552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3.0294308486999988E-5</v>
      </c>
      <c r="X461" s="2">
        <f t="shared" si="93"/>
        <v>1.6437892389126323E-4</v>
      </c>
      <c r="Y461" s="2">
        <f t="shared" si="86"/>
        <v>1.7727192129236752E-10</v>
      </c>
      <c r="Z461" s="2">
        <v>8.082006771813491E-4</v>
      </c>
      <c r="AA461" s="2">
        <f t="shared" si="87"/>
        <v>8.7159158511406429E-10</v>
      </c>
      <c r="AB461" s="2">
        <v>69.413431439824535</v>
      </c>
      <c r="AC461" s="2">
        <f t="shared" si="94"/>
        <v>7.4857847122624576E-5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4.2387442174440462E-4</v>
      </c>
      <c r="J462" s="2">
        <v>1.1493007800644084E-4</v>
      </c>
      <c r="K462" s="2">
        <v>1.6038434502402296E-3</v>
      </c>
      <c r="L462" s="2">
        <v>0.79154340153093161</v>
      </c>
      <c r="M462" s="2">
        <v>0.20631395051907916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2.9824590246918525E-5</v>
      </c>
      <c r="X462" s="2">
        <f t="shared" si="93"/>
        <v>1.6183020161658837E-4</v>
      </c>
      <c r="Y462" s="2">
        <f t="shared" si="86"/>
        <v>1.6936534822257472E-10</v>
      </c>
      <c r="Z462" s="2">
        <v>7.9567345261734453E-4</v>
      </c>
      <c r="AA462" s="2">
        <f t="shared" si="87"/>
        <v>8.3272164298027639E-10</v>
      </c>
      <c r="AB462" s="2">
        <v>68.334459115284773</v>
      </c>
      <c r="AC462" s="2">
        <f t="shared" si="94"/>
        <v>7.151625189889871E-5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4.1696204991813359E-4</v>
      </c>
      <c r="J463" s="2">
        <v>1.1305584499673615E-4</v>
      </c>
      <c r="K463" s="2">
        <v>1.5789869953304113E-3</v>
      </c>
      <c r="L463" s="2">
        <v>0.79157276357721784</v>
      </c>
      <c r="M463" s="2">
        <v>0.20631823153253867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2.9362046286229848E-5</v>
      </c>
      <c r="X463" s="2">
        <f t="shared" si="93"/>
        <v>1.5932040745696808E-4</v>
      </c>
      <c r="Y463" s="2">
        <f t="shared" si="86"/>
        <v>1.6181081978623687E-10</v>
      </c>
      <c r="Z463" s="2">
        <v>7.8333747831074436E-4</v>
      </c>
      <c r="AA463" s="2">
        <f t="shared" si="87"/>
        <v>7.9558219538812391E-10</v>
      </c>
      <c r="AB463" s="2">
        <v>67.272023417958067</v>
      </c>
      <c r="AC463" s="2">
        <f t="shared" si="94"/>
        <v>6.8323584101294841E-5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4.1016240224272784E-4</v>
      </c>
      <c r="J464" s="2">
        <v>1.1121217621734957E-4</v>
      </c>
      <c r="K464" s="2">
        <v>1.5545099478899245E-3</v>
      </c>
      <c r="L464" s="2">
        <v>0.79160167014653182</v>
      </c>
      <c r="M464" s="2">
        <v>0.20632244532711999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2.8906569313980057E-5</v>
      </c>
      <c r="X464" s="2">
        <f t="shared" si="93"/>
        <v>1.5684895924458192E-4</v>
      </c>
      <c r="Y464" s="2">
        <f t="shared" si="86"/>
        <v>1.5459269085031793E-10</v>
      </c>
      <c r="Z464" s="2">
        <v>7.711898959420736E-4</v>
      </c>
      <c r="AA464" s="2">
        <f t="shared" si="87"/>
        <v>7.6009634838798015E-10</v>
      </c>
      <c r="AB464" s="2">
        <v>66.225875830385576</v>
      </c>
      <c r="AC464" s="2">
        <f t="shared" si="94"/>
        <v>6.5273218246693568E-5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4.0347364045854102E-4</v>
      </c>
      <c r="J465" s="2">
        <v>1.0939857323923299E-4</v>
      </c>
      <c r="K465" s="2">
        <v>1.530406639007385E-3</v>
      </c>
      <c r="L465" s="2">
        <v>0.79163012820012657</v>
      </c>
      <c r="M465" s="2">
        <v>0.2063265929471701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2.8458053594748733E-5</v>
      </c>
      <c r="X465" s="2">
        <f t="shared" si="93"/>
        <v>1.5441528325203701E-4</v>
      </c>
      <c r="Y465" s="2">
        <f t="shared" si="86"/>
        <v>1.4769601007308456E-10</v>
      </c>
      <c r="Z465" s="2">
        <v>7.5922788859913591E-4</v>
      </c>
      <c r="AA465" s="2">
        <f t="shared" si="87"/>
        <v>7.2619061740979219E-10</v>
      </c>
      <c r="AB465" s="2">
        <v>65.19577146515023</v>
      </c>
      <c r="AC465" s="2">
        <f t="shared" si="94"/>
        <v>6.2358823014446147E-5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3.9689395628351819E-4</v>
      </c>
      <c r="J466" s="2">
        <v>1.076145457615167E-4</v>
      </c>
      <c r="K466" s="2">
        <v>1.5066714818618421E-3</v>
      </c>
      <c r="L466" s="2">
        <v>0.79165814459505413</v>
      </c>
      <c r="M466" s="2">
        <v>0.2063306754210408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2.80163949275547E-5</v>
      </c>
      <c r="X466" s="2">
        <f t="shared" si="93"/>
        <v>1.5201881407790951E-4</v>
      </c>
      <c r="Y466" s="2">
        <f t="shared" si="86"/>
        <v>1.4110648921410616E-10</v>
      </c>
      <c r="Z466" s="2">
        <v>7.4744868020575745E-4</v>
      </c>
      <c r="AA466" s="2">
        <f t="shared" si="87"/>
        <v>6.9379477646430253E-10</v>
      </c>
      <c r="AB466" s="2">
        <v>64.181469014124701</v>
      </c>
      <c r="AC466" s="2">
        <f t="shared" si="94"/>
        <v>5.9574348215515405E-5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3.9042157092433337E-4</v>
      </c>
      <c r="J467" s="2">
        <v>1.0585961147895833E-4</v>
      </c>
      <c r="K467" s="2">
        <v>1.4832989705909922E-3</v>
      </c>
      <c r="L467" s="2">
        <v>0.79168572608567866</v>
      </c>
      <c r="M467" s="2">
        <v>0.20633469376132887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2.758149062453974E-5</v>
      </c>
      <c r="X467" s="2">
        <f t="shared" si="93"/>
        <v>1.4965899453108088E-4</v>
      </c>
      <c r="Y467" s="2">
        <f t="shared" si="86"/>
        <v>1.3481047379550467E-10</v>
      </c>
      <c r="Z467" s="2">
        <v>7.3584953495776928E-4</v>
      </c>
      <c r="AA467" s="2">
        <f t="shared" si="87"/>
        <v>6.6284171399572606E-10</v>
      </c>
      <c r="AB467" s="2">
        <v>63.182730698378144</v>
      </c>
      <c r="AC467" s="2">
        <f t="shared" si="94"/>
        <v>5.6914012337382076E-5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3.8405473459549922E-4</v>
      </c>
      <c r="J468" s="2">
        <v>1.0413329595155343E-4</v>
      </c>
      <c r="K468" s="2">
        <v>1.4602836791737131E-3</v>
      </c>
      <c r="L468" s="2">
        <v>0.79171287932516843</v>
      </c>
      <c r="M468" s="2">
        <v>0.20633864896511267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2.7153239489763337E-5</v>
      </c>
      <c r="X468" s="2">
        <f t="shared" si="93"/>
        <v>1.4733527551567685E-4</v>
      </c>
      <c r="Y468" s="2">
        <f t="shared" si="86"/>
        <v>1.287949150570354E-10</v>
      </c>
      <c r="Z468" s="2">
        <v>7.2442775676614891E-4</v>
      </c>
      <c r="AA468" s="2">
        <f t="shared" si="87"/>
        <v>6.3326729509340903E-10</v>
      </c>
      <c r="AB468" s="2">
        <v>62.199322218734572</v>
      </c>
      <c r="AC468" s="2">
        <f t="shared" si="94"/>
        <v>5.437229063935003E-5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3.7779172604631925E-4</v>
      </c>
      <c r="J469" s="2">
        <v>1.0243513247627231E-4</v>
      </c>
      <c r="K469" s="2">
        <v>1.4376202603267724E-3</v>
      </c>
      <c r="L469" s="2">
        <v>0.79173961086696709</v>
      </c>
      <c r="M469" s="2">
        <v>0.20634254201418537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2.673154179866355E-5</v>
      </c>
      <c r="X469" s="2">
        <f t="shared" si="93"/>
        <v>1.4504711591962073E-4</v>
      </c>
      <c r="Y469" s="2">
        <f t="shared" si="86"/>
        <v>1.2304734315077337E-10</v>
      </c>
      <c r="Z469" s="2">
        <v>7.1318068870724965E-4</v>
      </c>
      <c r="AA469" s="2">
        <f t="shared" si="87"/>
        <v>6.0501022978282523E-10</v>
      </c>
      <c r="AB469" s="2">
        <v>61.231012706975434</v>
      </c>
      <c r="AC469" s="2">
        <f t="shared" si="94"/>
        <v>5.194390377399702E-5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3.716308520955538E-4</v>
      </c>
      <c r="J470" s="2">
        <v>1.0076466196088865E-4</v>
      </c>
      <c r="K470" s="2">
        <v>1.4153034444155564E-3</v>
      </c>
      <c r="L470" s="2">
        <v>0.79176592716624516</v>
      </c>
      <c r="M470" s="2">
        <v>0.20634637387528468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2.6316299278072997E-5</v>
      </c>
      <c r="X470" s="2">
        <f t="shared" si="93"/>
        <v>1.4279398250619882E-4</v>
      </c>
      <c r="Y470" s="2">
        <f t="shared" si="86"/>
        <v>1.1755584152008004E-10</v>
      </c>
      <c r="Z470" s="2">
        <v>7.0210571248003858E-4</v>
      </c>
      <c r="AA470" s="2">
        <f t="shared" si="87"/>
        <v>5.7801194712853748E-10</v>
      </c>
      <c r="AB470" s="2">
        <v>60.277574677679134</v>
      </c>
      <c r="AC470" s="2">
        <f t="shared" si="94"/>
        <v>4.9623806911586264E-5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3.6557044717367478E-4</v>
      </c>
      <c r="J471" s="2">
        <v>9.9121432799865637E-5</v>
      </c>
      <c r="K471" s="2">
        <v>1.3933280383786701E-3</v>
      </c>
      <c r="L471" s="2">
        <v>0.79179183458133029</v>
      </c>
      <c r="M471" s="2">
        <v>0.20635014550031938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2.5907415085124619E-5</v>
      </c>
      <c r="X471" s="2">
        <f t="shared" si="93"/>
        <v>1.4057534979960165E-4</v>
      </c>
      <c r="Y471" s="2">
        <f t="shared" si="86"/>
        <v>1.1230902240332873E-10</v>
      </c>
      <c r="Z471" s="2">
        <v>6.9120024787026825E-4</v>
      </c>
      <c r="AA471" s="2">
        <f t="shared" si="87"/>
        <v>5.5221647489344042E-10</v>
      </c>
      <c r="AB471" s="2">
        <v>59.338783980690259</v>
      </c>
      <c r="AC471" s="2">
        <f t="shared" si="94"/>
        <v>4.7407179345268903E-5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3.5960887287258528E-4</v>
      </c>
      <c r="J472" s="2">
        <v>9.7505000752266029E-5</v>
      </c>
      <c r="K472" s="2">
        <v>1.3716889246662629E-3</v>
      </c>
      <c r="L472" s="2">
        <v>0.79181733937511845</v>
      </c>
      <c r="M472" s="2">
        <v>0.20635385782659238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2.5504793788155844E-5</v>
      </c>
      <c r="X472" s="2">
        <f t="shared" si="93"/>
        <v>1.3839069998130882E-4</v>
      </c>
      <c r="Y472" s="2">
        <f t="shared" si="86"/>
        <v>1.0729600342696821E-10</v>
      </c>
      <c r="Z472" s="2">
        <v>6.8046175222150919E-4</v>
      </c>
      <c r="AA472" s="2">
        <f t="shared" si="87"/>
        <v>5.2757032450981718E-10</v>
      </c>
      <c r="AB472" s="2">
        <v>58.414419754211401</v>
      </c>
      <c r="AC472" s="2">
        <f t="shared" si="94"/>
        <v>4.5289414555882284E-5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3.5374451750268179E-4</v>
      </c>
      <c r="J473" s="2">
        <v>9.5914928821653247E-5</v>
      </c>
      <c r="K473" s="2">
        <v>1.350381060191929E-3</v>
      </c>
      <c r="L473" s="2">
        <v>0.79184244771646517</v>
      </c>
      <c r="M473" s="2">
        <v>0.20635751177702055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2.5108341346724572E-5</v>
      </c>
      <c r="X473" s="2">
        <f t="shared" si="93"/>
        <v>1.3623952278165425E-4</v>
      </c>
      <c r="Y473" s="2">
        <f t="shared" si="86"/>
        <v>1.0250638522697354E-10</v>
      </c>
      <c r="Z473" s="2">
        <v>6.6988771991296733E-4</v>
      </c>
      <c r="AA473" s="2">
        <f t="shared" si="87"/>
        <v>5.0402238112848305E-10</v>
      </c>
      <c r="AB473" s="2">
        <v>57.50426437851047</v>
      </c>
      <c r="AC473" s="2">
        <f t="shared" si="94"/>
        <v>4.3266110716082721E-5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3.4797579565713993E-4</v>
      </c>
      <c r="J474" s="2">
        <v>9.4350787137951054E-5</v>
      </c>
      <c r="K474" s="2">
        <v>1.3293994752980383E-3</v>
      </c>
      <c r="L474" s="2">
        <v>0.79186716568155746</v>
      </c>
      <c r="M474" s="2">
        <v>0.20636110826035142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2.4717965092291294E-5</v>
      </c>
      <c r="X474" s="2">
        <f t="shared" si="93"/>
        <v>1.3412131537500618E-4</v>
      </c>
      <c r="Y474" s="2">
        <f t="shared" si="86"/>
        <v>9.7930230060374577E-11</v>
      </c>
      <c r="Z474" s="2">
        <v>6.5947568184401297E-4</v>
      </c>
      <c r="AA474" s="2">
        <f t="shared" si="87"/>
        <v>4.8152379852249566E-10</v>
      </c>
      <c r="AB474" s="2">
        <v>56.608103430236397</v>
      </c>
      <c r="AC474" s="2">
        <f t="shared" si="94"/>
        <v>4.1333061614437469E-5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3.423011477833056E-4</v>
      </c>
      <c r="J475" s="2">
        <v>9.2812152841229722E-5</v>
      </c>
      <c r="K475" s="2">
        <v>1.3087392727343494E-3</v>
      </c>
      <c r="L475" s="2">
        <v>0.79189149925526647</v>
      </c>
      <c r="M475" s="2">
        <v>0.20636464817137662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2.4333573709012235E-5</v>
      </c>
      <c r="X475" s="2">
        <f t="shared" si="93"/>
        <v>1.3203558227554955E-4</v>
      </c>
      <c r="Y475" s="2">
        <f t="shared" si="86"/>
        <v>9.3558041360869224E-11</v>
      </c>
      <c r="Z475" s="2">
        <v>6.4922320492534762E-4</v>
      </c>
      <c r="AA475" s="2">
        <f t="shared" si="87"/>
        <v>4.600278986317587E-10</v>
      </c>
      <c r="AB475" s="2">
        <v>55.725725637336247</v>
      </c>
      <c r="AC475" s="2">
        <f t="shared" si="94"/>
        <v>3.9486247980956659E-5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3.3671903976107559E-4</v>
      </c>
      <c r="J476" s="2">
        <v>9.129860996738741E-5</v>
      </c>
      <c r="K476" s="2">
        <v>1.2883956266497622E-3</v>
      </c>
      <c r="L476" s="2">
        <v>0.79191545433248156</v>
      </c>
      <c r="M476" s="2">
        <v>0.20636813239114216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2.3955077215087606E-5</v>
      </c>
      <c r="X476" s="2">
        <f t="shared" si="93"/>
        <v>1.2998183523608024E-4</v>
      </c>
      <c r="Y476" s="2">
        <f t="shared" si="86"/>
        <v>8.9380744198704288E-11</v>
      </c>
      <c r="Z476" s="2">
        <v>6.3912789157673515E-4</v>
      </c>
      <c r="AA476" s="2">
        <f t="shared" si="87"/>
        <v>4.3949007554419005E-10</v>
      </c>
      <c r="AB476" s="2">
        <v>54.856922834566873</v>
      </c>
      <c r="AC476" s="2">
        <f t="shared" si="94"/>
        <v>3.772182919635735E-5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3.3122796248815397E-4</v>
      </c>
      <c r="J477" s="2">
        <v>8.9809749335695836E-5</v>
      </c>
      <c r="K477" s="2">
        <v>1.2683637815970659E-3</v>
      </c>
      <c r="L477" s="2">
        <v>0.79193903671942523</v>
      </c>
      <c r="M477" s="2">
        <v>0.20637156178715577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2.3582386943665767E-5</v>
      </c>
      <c r="X477" s="2">
        <f t="shared" si="93"/>
        <v>1.2795959314438986E-4</v>
      </c>
      <c r="Y477" s="2">
        <f t="shared" si="86"/>
        <v>8.538966660119884E-11</v>
      </c>
      <c r="Z477" s="2">
        <v>6.2918737923122825E-4</v>
      </c>
      <c r="AA477" s="2">
        <f t="shared" si="87"/>
        <v>4.1986770371809482E-10</v>
      </c>
      <c r="AB477" s="2">
        <v>54.001489919594121</v>
      </c>
      <c r="AC477" s="2">
        <f t="shared" si="94"/>
        <v>3.6036135368130542E-5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3.2582643147207186E-4</v>
      </c>
      <c r="J478" s="2">
        <v>8.8345168438179767E-5</v>
      </c>
      <c r="K478" s="2">
        <v>1.2486390515505368E-3</v>
      </c>
      <c r="L478" s="2">
        <v>0.79196225213495008</v>
      </c>
      <c r="M478" s="2">
        <v>0.20637493721359104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2.3215415524857619E-5</v>
      </c>
      <c r="X478" s="2">
        <f t="shared" si="93"/>
        <v>1.2596838192567464E-4</v>
      </c>
      <c r="Y478" s="2">
        <f t="shared" si="86"/>
        <v>8.157652170188951E-11</v>
      </c>
      <c r="Z478" s="2">
        <v>6.1939933984581162E-4</v>
      </c>
      <c r="AA478" s="2">
        <f t="shared" si="87"/>
        <v>4.011200502589712E-10</v>
      </c>
      <c r="AB478" s="2">
        <v>53.159224809672828</v>
      </c>
      <c r="AC478" s="2">
        <f t="shared" si="94"/>
        <v>3.4425659757228589E-5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3.2051298642886032E-4</v>
      </c>
      <c r="J479" s="2">
        <v>8.6904471330800459E-5</v>
      </c>
      <c r="K479" s="2">
        <v>1.2292168189362471E-3</v>
      </c>
      <c r="L479" s="2">
        <v>0.79198510621181739</v>
      </c>
      <c r="M479" s="2">
        <v>0.20637825951148864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2.2854076867306894E-5</v>
      </c>
      <c r="X479" s="2">
        <f t="shared" si="93"/>
        <v>1.2400773444253471E-4</v>
      </c>
      <c r="Y479" s="2">
        <f t="shared" si="86"/>
        <v>7.7933390675985117E-11</v>
      </c>
      <c r="Z479" s="2">
        <v>6.0976147941839865E-4</v>
      </c>
      <c r="AA479" s="2">
        <f t="shared" si="87"/>
        <v>3.8320819107216164E-10</v>
      </c>
      <c r="AB479" s="2">
        <v>52.329928398900819</v>
      </c>
      <c r="AC479" s="2">
        <f t="shared" si="94"/>
        <v>3.2887051539899958E-5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3.1528619088826788E-4</v>
      </c>
      <c r="J480" s="2">
        <v>8.548726852641366E-5</v>
      </c>
      <c r="K480" s="2">
        <v>1.2100925336749422E-3</v>
      </c>
      <c r="L480" s="2">
        <v>0.79200760449795771</v>
      </c>
      <c r="M480" s="2">
        <v>0.20638152950895455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2.2498286140315571E-5</v>
      </c>
      <c r="X480" s="2">
        <f t="shared" si="93"/>
        <v>1.2207719039798517E-4</v>
      </c>
      <c r="Y480" s="2">
        <f t="shared" si="86"/>
        <v>7.4452706431193198E-11</v>
      </c>
      <c r="Z480" s="2">
        <v>6.0027153751110343E-4</v>
      </c>
      <c r="AA480" s="2">
        <f t="shared" si="87"/>
        <v>3.6609493072059417E-10</v>
      </c>
      <c r="AB480" s="2">
        <v>51.513404516040218</v>
      </c>
      <c r="AC480" s="2">
        <f t="shared" si="94"/>
        <v>3.1417108889879434E-5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3.1014463180541641E-4</v>
      </c>
      <c r="J481" s="2">
        <v>8.4093176889473198E-5</v>
      </c>
      <c r="K481" s="2">
        <v>1.1912617122373449E-3</v>
      </c>
      <c r="L481" s="2">
        <v>0.79202975245771412</v>
      </c>
      <c r="M481" s="2">
        <v>0.20638474802135551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2.2147959756413371E-5</v>
      </c>
      <c r="X481" s="2">
        <f t="shared" si="93"/>
        <v>1.2017629624087732E-4</v>
      </c>
      <c r="Y481" s="2">
        <f t="shared" si="86"/>
        <v>7.11272380201035E-11</v>
      </c>
      <c r="Z481" s="2">
        <v>5.9092728677972138E-4</v>
      </c>
      <c r="AA481" s="2">
        <f t="shared" si="87"/>
        <v>3.4974472582438079E-10</v>
      </c>
      <c r="AB481" s="2">
        <v>50.709459882899353</v>
      </c>
      <c r="AC481" s="2">
        <f t="shared" si="94"/>
        <v>3.0012772366794165E-5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3.0508691917878927E-4</v>
      </c>
      <c r="J482" s="2">
        <v>8.2721819532451704E-5</v>
      </c>
      <c r="K482" s="2">
        <v>1.1727199367117509E-3</v>
      </c>
      <c r="L482" s="2">
        <v>0.7920515554730676</v>
      </c>
      <c r="M482" s="2">
        <v>0.20638791585151128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2.1803015353483168E-5</v>
      </c>
      <c r="X482" s="2">
        <f t="shared" si="93"/>
        <v>1.1830460506890971E-4</v>
      </c>
      <c r="Y482" s="2">
        <f t="shared" si="86"/>
        <v>6.795007573945531E-11</v>
      </c>
      <c r="Z482" s="2">
        <v>5.8172653250934843E-4</v>
      </c>
      <c r="AA482" s="2">
        <f t="shared" si="87"/>
        <v>3.3412361184618786E-10</v>
      </c>
      <c r="AB482" s="2">
        <v>49.917904073268716</v>
      </c>
      <c r="AC482" s="2">
        <f t="shared" si="94"/>
        <v>2.8671118597266397E-5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3.0011168567444977E-4</v>
      </c>
      <c r="J483" s="2">
        <v>8.1372825713950454E-5</v>
      </c>
      <c r="K483" s="2">
        <v>1.1544628538837733E-3</v>
      </c>
      <c r="L483" s="2">
        <v>0.79207301884484527</v>
      </c>
      <c r="M483" s="2">
        <v>0.20639103378988444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2.1463371777663554E-5</v>
      </c>
      <c r="X483" s="2">
        <f t="shared" si="93"/>
        <v>1.1646167653585649E-4</v>
      </c>
      <c r="Y483" s="2">
        <f t="shared" si="86"/>
        <v>6.4914616890061526E-11</v>
      </c>
      <c r="Z483" s="2">
        <v>5.7266711215606862E-4</v>
      </c>
      <c r="AA483" s="2">
        <f t="shared" si="87"/>
        <v>3.1919913311314671E-10</v>
      </c>
      <c r="AB483" s="2">
        <v>49.138549472404392</v>
      </c>
      <c r="AC483" s="2">
        <f t="shared" si="94"/>
        <v>2.7389354235789144E-5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2.9521758625638753E-4</v>
      </c>
      <c r="J484" s="2">
        <v>8.0045830738470795E-5</v>
      </c>
      <c r="K484" s="2">
        <v>1.1364861743281029E-3</v>
      </c>
      <c r="L484" s="2">
        <v>0.79209414779391174</v>
      </c>
      <c r="M484" s="2">
        <v>0.20639410261476715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2.1128949066473446E-5</v>
      </c>
      <c r="X484" s="2">
        <f t="shared" si="93"/>
        <v>1.1464707676000029E-4</v>
      </c>
      <c r="Y484" s="2">
        <f t="shared" si="86"/>
        <v>6.2014552166358188E-11</v>
      </c>
      <c r="Z484" s="2">
        <v>5.6374689489464044E-4</v>
      </c>
      <c r="AA484" s="2">
        <f t="shared" si="87"/>
        <v>3.0494027593264936E-10</v>
      </c>
      <c r="AB484" s="2">
        <v>48.371211237052542</v>
      </c>
      <c r="AC484" s="2">
        <f t="shared" si="94"/>
        <v>2.616481019302108E-5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2.9040329782289271E-4</v>
      </c>
      <c r="J485" s="2">
        <v>7.8740475857820075E-5</v>
      </c>
      <c r="K485" s="2">
        <v>1.1187856715121442E-3</v>
      </c>
      <c r="L485" s="2">
        <v>0.79211494746234368</v>
      </c>
      <c r="M485" s="2">
        <v>0.20639712309246527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2.0799668431936702E-5</v>
      </c>
      <c r="X485" s="2">
        <f t="shared" si="93"/>
        <v>1.1286037823256536E-4</v>
      </c>
      <c r="Y485" s="2">
        <f t="shared" si="86"/>
        <v>5.9243852647195825E-11</v>
      </c>
      <c r="Z485" s="2">
        <v>5.5496378117211474E-4</v>
      </c>
      <c r="AA485" s="2">
        <f t="shared" si="87"/>
        <v>2.9131740466562196E-10</v>
      </c>
      <c r="AB485" s="2">
        <v>47.615707256008342</v>
      </c>
      <c r="AC485" s="2">
        <f t="shared" si="94"/>
        <v>2.4994936119689542E-5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2.8566751884886066E-4</v>
      </c>
      <c r="J486" s="2">
        <v>7.7456408174125371E-5</v>
      </c>
      <c r="K486" s="2">
        <v>1.101357180911397E-3</v>
      </c>
      <c r="L486" s="2">
        <v>0.79213542291458772</v>
      </c>
      <c r="M486" s="2">
        <v>0.20640009597747969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2.0475452244039793E-5</v>
      </c>
      <c r="X486" s="2">
        <f t="shared" si="93"/>
        <v>1.1110115972795777E-4</v>
      </c>
      <c r="Y486" s="2">
        <f t="shared" si="86"/>
        <v>5.659675736239085E-11</v>
      </c>
      <c r="Z486" s="2">
        <v>5.4631570226731745E-4</v>
      </c>
      <c r="AA486" s="2">
        <f t="shared" si="87"/>
        <v>2.7830220062686543E-10</v>
      </c>
      <c r="AB486" s="2">
        <v>46.871858111203238</v>
      </c>
      <c r="AC486" s="2">
        <f t="shared" si="94"/>
        <v>2.3877295134810598E-5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2.8100896903392913E-4</v>
      </c>
      <c r="J487" s="2">
        <v>7.6193280544428895E-5</v>
      </c>
      <c r="K487" s="2">
        <v>1.0841965991364435E-3</v>
      </c>
      <c r="L487" s="2">
        <v>0.79215557913860202</v>
      </c>
      <c r="M487" s="2">
        <v>0.20640302201268501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2.0156224014300506E-5</v>
      </c>
      <c r="X487" s="2">
        <f t="shared" si="93"/>
        <v>1.0936900621460805E-4</v>
      </c>
      <c r="Y487" s="2">
        <f t="shared" si="86"/>
        <v>5.4067761409001671E-11</v>
      </c>
      <c r="Z487" s="2">
        <v>5.3780061985612526E-4</v>
      </c>
      <c r="AA487" s="2">
        <f t="shared" si="87"/>
        <v>2.6586760368780215E-10</v>
      </c>
      <c r="AB487" s="2">
        <v>46.139487039314041</v>
      </c>
      <c r="AC487" s="2">
        <f t="shared" si="94"/>
        <v>2.2809558787434179E-5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2.7642638895635397E-4</v>
      </c>
      <c r="J488" s="2">
        <v>7.4950751486839152E-5</v>
      </c>
      <c r="K488" s="2">
        <v>1.0672998830714127E-3</v>
      </c>
      <c r="L488" s="2">
        <v>0.79217542104698158</v>
      </c>
      <c r="M488" s="2">
        <v>0.20640590192950564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1.9841908379558681E-5</v>
      </c>
      <c r="X488" s="2">
        <f t="shared" si="93"/>
        <v>1.0766350876701878E-4</v>
      </c>
      <c r="Y488" s="2">
        <f t="shared" si="86"/>
        <v>5.1651604593417891E-11</v>
      </c>
      <c r="Z488" s="2">
        <v>5.2941652558247381E-4</v>
      </c>
      <c r="AA488" s="2">
        <f t="shared" si="87"/>
        <v>2.5398775646241867E-10</v>
      </c>
      <c r="AB488" s="2">
        <v>45.418419893887553</v>
      </c>
      <c r="AC488" s="2">
        <f t="shared" si="94"/>
        <v>2.1789502241594685E-5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2.7191853973252908E-4</v>
      </c>
      <c r="J489" s="2">
        <v>7.3728485088212555E-5</v>
      </c>
      <c r="K489" s="2">
        <v>1.0506630490237894E-3</v>
      </c>
      <c r="L489" s="2">
        <v>0.79219495347806801</v>
      </c>
      <c r="M489" s="2">
        <v>0.20640873644808924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1.95324310864331E-5</v>
      </c>
      <c r="X489" s="2">
        <f t="shared" si="93"/>
        <v>1.0598426448142651E-4</v>
      </c>
      <c r="Y489" s="2">
        <f t="shared" si="86"/>
        <v>4.9343260577188862E-11</v>
      </c>
      <c r="Z489" s="2">
        <v>5.2116144063502686E-4</v>
      </c>
      <c r="AA489" s="2">
        <f t="shared" si="87"/>
        <v>2.4263795096246488E-10</v>
      </c>
      <c r="AB489" s="2">
        <v>44.708485107974802</v>
      </c>
      <c r="AC489" s="2">
        <f t="shared" si="94"/>
        <v>2.0814999674605239E-5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2.6748420268205876E-4</v>
      </c>
      <c r="J490" s="2">
        <v>7.2526150913340557E-5</v>
      </c>
      <c r="K490" s="2">
        <v>1.0342821718854339E-3</v>
      </c>
      <c r="L490" s="2">
        <v>0.79221418119704334</v>
      </c>
      <c r="M490" s="2">
        <v>0.20641152627747761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1.9227718975334263E-5</v>
      </c>
      <c r="X490" s="2">
        <f t="shared" si="93"/>
        <v>1.0433087638905411E-4</v>
      </c>
      <c r="Y490" s="2">
        <f t="shared" si="86"/>
        <v>4.7137926501457201E-11</v>
      </c>
      <c r="Z490" s="2">
        <v>5.1303341532944334E-4</v>
      </c>
      <c r="AA490" s="2">
        <f t="shared" si="87"/>
        <v>2.3179457761296121E-10</v>
      </c>
      <c r="AB490" s="2">
        <v>44.00951365726835</v>
      </c>
      <c r="AC490" s="2">
        <f t="shared" si="94"/>
        <v>1.9884019879265966E-5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2.6312217899829201E-4</v>
      </c>
      <c r="J491" s="2">
        <v>7.1343423915617735E-5</v>
      </c>
      <c r="K491" s="2">
        <v>1.0181533843046859E-3</v>
      </c>
      <c r="L491" s="2">
        <v>0.79223310889700815</v>
      </c>
      <c r="M491" s="2">
        <v>0.20641427211577498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1.8927699964810252E-5</v>
      </c>
      <c r="X491" s="2">
        <f t="shared" si="93"/>
        <v>1.0270295337117036E-4</v>
      </c>
      <c r="Y491" s="2">
        <f t="shared" si="86"/>
        <v>4.5031013071000003E-11</v>
      </c>
      <c r="Z491" s="2">
        <v>5.0503052869617653E-4</v>
      </c>
      <c r="AA491" s="2">
        <f t="shared" si="87"/>
        <v>2.2143507652386035E-10</v>
      </c>
      <c r="AB491" s="2">
        <v>43.321339023736932</v>
      </c>
      <c r="AC491" s="2">
        <f t="shared" si="94"/>
        <v>1.8994622060973063E-5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2.5883128942422954E-4</v>
      </c>
      <c r="J492" s="2">
        <v>7.0179984349166624E-5</v>
      </c>
      <c r="K492" s="2">
        <v>1.0022728758694215E-3</v>
      </c>
      <c r="L492" s="2">
        <v>0.79225174120004482</v>
      </c>
      <c r="M492" s="2">
        <v>0.20641697465031403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1.863230303666974E-5</v>
      </c>
      <c r="X492" s="2">
        <f t="shared" si="93"/>
        <v>1.0110011007836639E-4</v>
      </c>
      <c r="Y492" s="2">
        <f t="shared" si="86"/>
        <v>4.3018135078567017E-11</v>
      </c>
      <c r="Z492" s="2">
        <v>4.9715088807374065E-4</v>
      </c>
      <c r="AA492" s="2">
        <f t="shared" si="87"/>
        <v>2.1153789091830134E-10</v>
      </c>
      <c r="AB492" s="2">
        <v>42.643797159751152</v>
      </c>
      <c r="AC492" s="2">
        <f t="shared" si="94"/>
        <v>1.8144951821113084E-5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2.5461037393371597E-4</v>
      </c>
      <c r="J493" s="2">
        <v>6.9035517682395587E-5</v>
      </c>
      <c r="K493" s="2">
        <v>9.8663689230093859E-4</v>
      </c>
      <c r="L493" s="2">
        <v>0.79227008265826548</v>
      </c>
      <c r="M493" s="2">
        <v>0.20641963455781917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1.8341458220660911E-5</v>
      </c>
      <c r="X493" s="2">
        <f t="shared" si="93"/>
        <v>9.9521966847422542E-5</v>
      </c>
      <c r="Y493" s="2">
        <f t="shared" si="86"/>
        <v>4.1095102347127865E-11</v>
      </c>
      <c r="Z493" s="2">
        <v>4.893926287073807E-4</v>
      </c>
      <c r="AA493" s="2">
        <f t="shared" si="87"/>
        <v>2.0208242262226368E-10</v>
      </c>
      <c r="AB493" s="2">
        <v>41.97672645269445</v>
      </c>
      <c r="AC493" s="2">
        <f t="shared" si="94"/>
        <v>1.7333237318506069E-5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2.5045829141783112E-4</v>
      </c>
      <c r="J494" s="2">
        <v>6.7909714512966375E-5</v>
      </c>
      <c r="K494" s="2">
        <v>9.7124173465853872E-4</v>
      </c>
      <c r="L494" s="2">
        <v>0.79228813775484475</v>
      </c>
      <c r="M494" s="2">
        <v>0.20642225250456761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1.8055096579261409E-5</v>
      </c>
      <c r="X494" s="2">
        <f t="shared" si="93"/>
        <v>9.796814961877758E-5</v>
      </c>
      <c r="Y494" s="2">
        <f t="shared" si="86"/>
        <v>3.9257911073034417E-11</v>
      </c>
      <c r="Z494" s="2">
        <v>4.8175391335308193E-4</v>
      </c>
      <c r="AA494" s="2">
        <f t="shared" si="87"/>
        <v>1.9304898952461816E-10</v>
      </c>
      <c r="AB494" s="2">
        <v>41.319967690053232</v>
      </c>
      <c r="AC494" s="2">
        <f t="shared" si="94"/>
        <v>1.6557785601024051E-5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2.4637391937639536E-4</v>
      </c>
      <c r="J495" s="2">
        <v>6.6802270484148346E-5</v>
      </c>
      <c r="K495" s="2">
        <v>9.560837585546859E-4</v>
      </c>
      <c r="L495" s="2">
        <v>0.79230591090503855</v>
      </c>
      <c r="M495" s="2">
        <v>0.20642482914654792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1.7773150193800547E-5</v>
      </c>
      <c r="X495" s="2">
        <f t="shared" si="93"/>
        <v>9.6438289861226886E-5</v>
      </c>
      <c r="Y495" s="2">
        <f t="shared" si="86"/>
        <v>3.7502735555003529E-11</v>
      </c>
      <c r="Z495" s="2">
        <v>4.7423293188685701E-4</v>
      </c>
      <c r="AA495" s="2">
        <f t="shared" si="87"/>
        <v>1.8441878492058672E-10</v>
      </c>
      <c r="AB495" s="2">
        <v>40.673364024980529</v>
      </c>
      <c r="AC495" s="2">
        <f t="shared" si="94"/>
        <v>1.5816979099859716E-5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2.4235615361450593E-4</v>
      </c>
      <c r="J496" s="2">
        <v>6.5712886202536739E-5</v>
      </c>
      <c r="K496" s="2">
        <v>9.4115937338061343E-4</v>
      </c>
      <c r="L496" s="2">
        <v>0.79232340645718768</v>
      </c>
      <c r="M496" s="2">
        <v>0.20642736512961635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1.7495552149138227E-5</v>
      </c>
      <c r="X496" s="2">
        <f t="shared" si="93"/>
        <v>9.493202448878927E-5</v>
      </c>
      <c r="Y496" s="2">
        <f t="shared" si="86"/>
        <v>3.5825920285804431E-11</v>
      </c>
      <c r="Z496" s="2">
        <v>4.6682790091924644E-4</v>
      </c>
      <c r="AA496" s="2">
        <f t="shared" si="87"/>
        <v>1.7617383865544096E-10</v>
      </c>
      <c r="AB496" s="2">
        <v>40.036760942327113</v>
      </c>
      <c r="AC496" s="2">
        <f t="shared" si="94"/>
        <v>1.5109272279250775E-5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2.3840390794402171E-4</v>
      </c>
      <c r="J497" s="2">
        <v>6.4641267157112791E-5</v>
      </c>
      <c r="K497" s="2">
        <v>9.2646504154225684E-4</v>
      </c>
      <c r="L497" s="2">
        <v>0.79234062869370758</v>
      </c>
      <c r="M497" s="2">
        <v>0.20642986108965072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1.7222236519898182E-5</v>
      </c>
      <c r="X497" s="2">
        <f t="shared" si="93"/>
        <v>9.3448995786007638E-5</v>
      </c>
      <c r="Y497" s="2">
        <f t="shared" si="86"/>
        <v>3.4223972397154846E-11</v>
      </c>
      <c r="Z497" s="2">
        <v>4.5953706341497188E-4</v>
      </c>
      <c r="AA497" s="2">
        <f t="shared" si="87"/>
        <v>1.6829697998893283E-10</v>
      </c>
      <c r="AB497" s="2">
        <v>39.410006225134588</v>
      </c>
      <c r="AC497" s="2">
        <f t="shared" si="94"/>
        <v>1.4433188434783172E-5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2.3451611388991653E-4</v>
      </c>
      <c r="J498" s="2">
        <v>6.3587123639623739E-5</v>
      </c>
      <c r="K498" s="2">
        <v>9.1199727770639076E-4</v>
      </c>
      <c r="L498" s="2">
        <v>0.79235758183206362</v>
      </c>
      <c r="M498" s="2">
        <v>0.20643231765270209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1.6953138356035069E-5</v>
      </c>
      <c r="X498" s="2">
        <f t="shared" si="93"/>
        <v>9.1988851329635084E-5</v>
      </c>
      <c r="Y498" s="2">
        <f t="shared" si="86"/>
        <v>3.2693554437488093E-11</v>
      </c>
      <c r="Z498" s="2">
        <v>4.523586883176805E-4</v>
      </c>
      <c r="AA498" s="2">
        <f t="shared" si="87"/>
        <v>1.6077180210446122E-10</v>
      </c>
      <c r="AB498" s="2">
        <v>38.792949921584551</v>
      </c>
      <c r="AC498" s="2">
        <f t="shared" si="94"/>
        <v>1.3787316633700433E-5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2.3069172040142075E-4</v>
      </c>
      <c r="J499" s="2">
        <v>6.2550170666261291E-5</v>
      </c>
      <c r="K499" s="2">
        <v>8.9775264805684824E-4</v>
      </c>
      <c r="L499" s="2">
        <v>0.79237427002573291</v>
      </c>
      <c r="M499" s="2">
        <v>0.20643473543514421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1.6688193669289753E-5</v>
      </c>
      <c r="X499" s="2">
        <f t="shared" si="93"/>
        <v>9.0551243915140318E-5</v>
      </c>
      <c r="Y499" s="2">
        <f t="shared" si="86"/>
        <v>3.1231477471075428E-11</v>
      </c>
      <c r="Z499" s="2">
        <v>4.4529107017972E-4</v>
      </c>
      <c r="AA499" s="2">
        <f t="shared" si="87"/>
        <v>1.5358262819030918E-10</v>
      </c>
      <c r="AB499" s="2">
        <v>38.185444312398346</v>
      </c>
      <c r="AC499" s="2">
        <f t="shared" si="94"/>
        <v>1.3170308790935026E-5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2.269296935678735E-4</v>
      </c>
      <c r="J500" s="2">
        <v>6.1530127900617305E-5</v>
      </c>
      <c r="K500" s="2">
        <v>8.8372776956070168E-4</v>
      </c>
      <c r="L500" s="2">
        <v>0.79239069736515189</v>
      </c>
      <c r="M500" s="2">
        <v>0.20643711504382056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1.6427339418978448E-5</v>
      </c>
      <c r="X500" s="2">
        <f t="shared" si="93"/>
        <v>8.9135831479598667E-5</v>
      </c>
      <c r="Y500" s="2">
        <f t="shared" si="86"/>
        <v>2.9834694481266557E-11</v>
      </c>
      <c r="Z500" s="2">
        <v>4.3833252879688263E-4</v>
      </c>
      <c r="AA500" s="2">
        <f t="shared" si="87"/>
        <v>1.4671447902350179E-10</v>
      </c>
      <c r="AB500" s="2">
        <v>37.587343878681722</v>
      </c>
      <c r="AC500" s="2">
        <f t="shared" si="94"/>
        <v>1.2580876874856332E-5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2.232290163392089E-4</v>
      </c>
      <c r="J501" s="2">
        <v>6.0526719577895855E-5</v>
      </c>
      <c r="K501" s="2">
        <v>8.6991930924428711E-4</v>
      </c>
      <c r="L501" s="2">
        <v>0.79240686787865067</v>
      </c>
      <c r="M501" s="2">
        <v>0.20643945707618958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1.6170513498781069E-5</v>
      </c>
      <c r="X501" s="2">
        <f t="shared" si="93"/>
        <v>8.7742277030004786E-5</v>
      </c>
      <c r="Y501" s="2">
        <f t="shared" si="86"/>
        <v>2.8500294067605607E-11</v>
      </c>
      <c r="Z501" s="2">
        <v>4.3148140884806039E-4</v>
      </c>
      <c r="AA501" s="2">
        <f t="shared" si="87"/>
        <v>1.4015304198988615E-10</v>
      </c>
      <c r="AB501" s="2">
        <v>36.998505270208881</v>
      </c>
      <c r="AC501" s="2">
        <f t="shared" si="94"/>
        <v>1.2017790236993938E-5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2.195886882510003E-4</v>
      </c>
      <c r="J502" s="2">
        <v>5.9539674430361236E-5</v>
      </c>
      <c r="K502" s="2">
        <v>8.563239834789532E-4</v>
      </c>
      <c r="L502" s="2">
        <v>0.79242278553337409</v>
      </c>
      <c r="M502" s="2">
        <v>0.20644176212046728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1.5917654723418551E-5</v>
      </c>
      <c r="X502" s="2">
        <f t="shared" si="93"/>
        <v>8.6370248570982863E-5</v>
      </c>
      <c r="Y502" s="2">
        <f t="shared" si="86"/>
        <v>2.7225494421694436E-11</v>
      </c>
      <c r="Z502" s="2">
        <v>4.2473607953975114E-4</v>
      </c>
      <c r="AA502" s="2">
        <f t="shared" si="87"/>
        <v>1.3388464147695885E-10</v>
      </c>
      <c r="AB502" s="2">
        <v>36.418787274140605</v>
      </c>
      <c r="AC502" s="2">
        <f t="shared" si="94"/>
        <v>1.1479873060248484E-5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2.1600772515398828E-4</v>
      </c>
      <c r="J503" s="2">
        <v>5.8568725614001785E-5</v>
      </c>
      <c r="K503" s="2">
        <v>8.4293855727641794E-4</v>
      </c>
      <c r="L503" s="2">
        <v>0.79243845423618919</v>
      </c>
      <c r="M503" s="2">
        <v>0.20644403075576809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1.5668702815108126E-5</v>
      </c>
      <c r="X503" s="2">
        <f t="shared" si="93"/>
        <v>8.5019419031292107E-5</v>
      </c>
      <c r="Y503" s="2">
        <f t="shared" si="86"/>
        <v>1.3003818784694672E-11</v>
      </c>
      <c r="Z503" s="2">
        <v>4.180949342553566E-4</v>
      </c>
      <c r="AA503" s="2">
        <f t="shared" si="87"/>
        <v>6.3948105289385939E-11</v>
      </c>
      <c r="AB503" s="2">
        <v>35.848050784170745</v>
      </c>
      <c r="AC503" s="2">
        <f t="shared" si="94"/>
        <v>5.4830009601725634E-6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99715-AF64-C04C-8B81-44F547D84C71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m2_P_AB</f>
        <v>0.88757971824233328</v>
      </c>
      <c r="C3" s="52">
        <v>0.10639482709374999</v>
      </c>
      <c r="D3" s="52">
        <v>3.7639243687499998E-3</v>
      </c>
      <c r="E3" s="52">
        <v>2.261530295166667E-3</v>
      </c>
      <c r="F3" s="53">
        <v>2.6370698749999996E-4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0.35464942364583329</v>
      </c>
      <c r="C4" s="50">
        <v>0.59180209892170832</v>
      </c>
      <c r="D4" s="50">
        <v>4.7998080823874995E-2</v>
      </c>
      <c r="E4" s="50">
        <v>5.550396608583333E-3</v>
      </c>
      <c r="F4" s="55">
        <v>3.5560893940833334E-3</v>
      </c>
      <c r="H4" s="2">
        <f>H3+1</f>
        <v>1</v>
      </c>
      <c r="I4" s="2" cm="1">
        <f t="array" ref="I4:M4">MMULT(I3:$M$3,_xlfn.ANCHORARRAY($B$3))</f>
        <v>0.88757971824233328</v>
      </c>
      <c r="J4" s="2">
        <v>0.10639482709374999</v>
      </c>
      <c r="K4" s="2">
        <v>3.7639243687499998E-3</v>
      </c>
      <c r="L4" s="2">
        <v>2.261530295166667E-3</v>
      </c>
      <c r="M4" s="2">
        <v>2.6370698749999996E-4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7.50728280601536E-3</v>
      </c>
      <c r="X4" s="2">
        <f t="shared" si="2"/>
        <v>7.2854090681831176E-3</v>
      </c>
      <c r="Y4" s="2">
        <v>7.0947501879604254E-3</v>
      </c>
      <c r="Z4" s="2">
        <f t="shared" si="3"/>
        <v>6.8850686315486331E-3</v>
      </c>
      <c r="AA4" s="2">
        <v>5011.1663969534166</v>
      </c>
      <c r="AB4" s="2">
        <f t="shared" si="4"/>
        <v>4863.0640477918132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0.8255306203428362</v>
      </c>
      <c r="J5" s="2">
        <v>0.15739857264280588</v>
      </c>
      <c r="K5" s="2">
        <v>1.2136924113564349E-2</v>
      </c>
      <c r="L5" s="2">
        <v>4.933882900793404E-3</v>
      </c>
      <c r="M5" s="2">
        <v>6.794881162540202E-4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1.9343853950952183E-2</v>
      </c>
      <c r="X5" s="2">
        <f t="shared" si="2"/>
        <v>1.8217355593840308E-2</v>
      </c>
      <c r="Y5" s="2">
        <v>1.3731390000118183E-2</v>
      </c>
      <c r="Z5" s="2">
        <f t="shared" si="3"/>
        <v>1.2931736098924717E-2</v>
      </c>
      <c r="AA5" s="2">
        <v>6701.0968118696173</v>
      </c>
      <c r="AB5" s="2">
        <f t="shared" si="4"/>
        <v>6310.8553135332859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0.7885455484747611</v>
      </c>
      <c r="J6" s="2">
        <v>0.18098099326926573</v>
      </c>
      <c r="K6" s="2">
        <v>2.2558661144792779E-2</v>
      </c>
      <c r="L6" s="2">
        <v>7.9147971111801791E-3</v>
      </c>
      <c r="M6" s="2">
        <v>9.9371606698966095E-4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2.8289381386879978E-2</v>
      </c>
      <c r="X6" s="2">
        <f t="shared" si="2"/>
        <v>2.5854547861501039E-2</v>
      </c>
      <c r="Y6" s="2">
        <v>2.0026481056462826E-2</v>
      </c>
      <c r="Z6" s="2">
        <f t="shared" si="3"/>
        <v>1.8302825568744869E-2</v>
      </c>
      <c r="AA6" s="2">
        <v>7727.8863475499384</v>
      </c>
      <c r="AB6" s="2">
        <f t="shared" si="4"/>
        <v>7062.7563292576579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0.76408184069027019</v>
      </c>
      <c r="J7" s="2">
        <v>0.19100209896720549</v>
      </c>
      <c r="K7" s="2">
        <v>3.3766735874598976E-2</v>
      </c>
      <c r="L7" s="2">
        <v>1.1149324467925124E-2</v>
      </c>
      <c r="M7" s="2">
        <v>1.2535518384319318E-3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3.5686457353008093E-2</v>
      </c>
      <c r="X7" s="2">
        <f t="shared" si="2"/>
        <v>3.1651048340418153E-2</v>
      </c>
      <c r="Y7" s="2">
        <v>2.6040906253188362E-2</v>
      </c>
      <c r="Z7" s="2">
        <f t="shared" si="3"/>
        <v>2.3096211946588379E-2</v>
      </c>
      <c r="AA7" s="2">
        <v>8417.8939864134591</v>
      </c>
      <c r="AB7" s="2">
        <f t="shared" si="4"/>
        <v>7466.0022106685592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0.7459223291878172</v>
      </c>
      <c r="J8" s="2">
        <v>0.19432979839295961</v>
      </c>
      <c r="K8" s="2">
        <v>4.5141790150730152E-2</v>
      </c>
      <c r="L8" s="2">
        <v>1.4606082268492745E-2</v>
      </c>
      <c r="M8" s="2">
        <v>1.4824778095648087E-3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4.1048181699168393E-2</v>
      </c>
      <c r="X8" s="2">
        <f t="shared" si="2"/>
        <v>3.5330497406219318E-2</v>
      </c>
      <c r="Y8" s="2">
        <v>3.1807881221383824E-2</v>
      </c>
      <c r="Z8" s="2">
        <f t="shared" si="3"/>
        <v>2.7377297080425869E-2</v>
      </c>
      <c r="AA8" s="2">
        <v>8933.0804178006692</v>
      </c>
      <c r="AB8" s="2">
        <f t="shared" si="4"/>
        <v>7688.7735696475238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0.73098448176846187</v>
      </c>
      <c r="J9" s="2">
        <v>0.19436705981129099</v>
      </c>
      <c r="K9" s="2">
        <v>5.6382975419414817E-2</v>
      </c>
      <c r="L9" s="2">
        <v>1.8265483000831965E-2</v>
      </c>
      <c r="M9" s="2">
        <v>1.6922396651421101E-3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4.685625700777582E-2</v>
      </c>
      <c r="X9" s="2">
        <f t="shared" si="2"/>
        <v>3.9137635696825802E-2</v>
      </c>
      <c r="Y9" s="2">
        <v>3.7346837171919597E-2</v>
      </c>
      <c r="Z9" s="2">
        <f t="shared" si="3"/>
        <v>3.1194700580131633E-2</v>
      </c>
      <c r="AA9" s="2">
        <v>9353.9327148409557</v>
      </c>
      <c r="AB9" s="2">
        <f t="shared" si="4"/>
        <v>7813.0613562520184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0.71773916610537902</v>
      </c>
      <c r="J10" s="2">
        <v>0.19279980150353318</v>
      </c>
      <c r="K10" s="2">
        <v>6.7347133855124031E-2</v>
      </c>
      <c r="L10" s="2">
        <v>2.2113898535963419E-2</v>
      </c>
      <c r="M10" s="2">
        <v>1.8887642987971253E-3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5.2297808185531182E-2</v>
      </c>
      <c r="X10" s="2">
        <f t="shared" si="2"/>
        <v>4.2391779413962272E-2</v>
      </c>
      <c r="Y10" s="2">
        <v>4.2670302244407335E-2</v>
      </c>
      <c r="Z10" s="2">
        <f t="shared" si="3"/>
        <v>3.4587874770102903E-2</v>
      </c>
      <c r="AA10" s="2">
        <v>9720.5579300181817</v>
      </c>
      <c r="AB10" s="2">
        <f t="shared" si="4"/>
        <v>7879.3311201133101</v>
      </c>
    </row>
    <row r="11" spans="1:28" x14ac:dyDescent="0.2">
      <c r="A11" s="90" t="s">
        <v>45</v>
      </c>
      <c r="B11" s="2">
        <f>c_S1+c_trtB+c_trtA</f>
        <v>29000</v>
      </c>
      <c r="C11" s="91">
        <f>dw_trtA*(1/r_H)*(1-EXP(-r_H))*Delta_t</f>
        <v>4.9257444085819752E-2</v>
      </c>
      <c r="H11" s="2">
        <f t="shared" si="10"/>
        <v>8</v>
      </c>
      <c r="I11" s="2" cm="1">
        <f t="array" ref="I11:M11">MMULT(_xlfn.ANCHORARRAY(I10),_xlfn.ANCHORARRAY($B$3))</f>
        <v>0.70542706530555865</v>
      </c>
      <c r="J11" s="2">
        <v>0.19046306167767377</v>
      </c>
      <c r="K11" s="2">
        <v>7.7969107650698977E-2</v>
      </c>
      <c r="L11" s="2">
        <v>2.6140765366068183E-2</v>
      </c>
      <c r="M11" s="2">
        <v>2.0750925003886313E-3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5.745703136260704E-2</v>
      </c>
      <c r="X11" s="2">
        <f t="shared" si="2"/>
        <v>4.5197301684001455E-2</v>
      </c>
      <c r="Y11" s="2">
        <v>4.7787313216257711E-2</v>
      </c>
      <c r="Z11" s="2">
        <f t="shared" si="3"/>
        <v>3.7590831981422247E-2</v>
      </c>
      <c r="AA11" s="2">
        <v>10053.047225291615</v>
      </c>
      <c r="AB11" s="2">
        <f t="shared" si="4"/>
        <v>7908.0070360321934</v>
      </c>
    </row>
    <row r="12" spans="1:28" x14ac:dyDescent="0.2">
      <c r="A12" s="90" t="s">
        <v>46</v>
      </c>
      <c r="B12" s="2">
        <f>c_S2+c_trtB+c_trtA</f>
        <v>40000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0.69367037091423156</v>
      </c>
      <c r="J12" s="2">
        <v>0.1877702303083385</v>
      </c>
      <c r="K12" s="2">
        <v>8.8222251430046056E-2</v>
      </c>
      <c r="L12" s="2">
        <v>3.0337147347383367E-2</v>
      </c>
      <c r="M12" s="2">
        <v>2.2528323133393009E-3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6.2378451494566417E-2</v>
      </c>
      <c r="X12" s="2">
        <f t="shared" si="2"/>
        <v>4.761843075943803E-2</v>
      </c>
      <c r="Y12" s="2">
        <v>5.2705107789800726E-2</v>
      </c>
      <c r="Z12" s="2">
        <f t="shared" si="3"/>
        <v>4.0233998533547415E-2</v>
      </c>
      <c r="AA12" s="2">
        <v>10361.567477972123</v>
      </c>
      <c r="AB12" s="2">
        <f t="shared" si="4"/>
        <v>7909.8081418715419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0.68228035632580608</v>
      </c>
      <c r="J13" s="2">
        <v>0.18492575558496438</v>
      </c>
      <c r="K13" s="2">
        <v>9.8098867313832092E-2</v>
      </c>
      <c r="L13" s="2">
        <v>3.4695020775396858E-2</v>
      </c>
      <c r="M13" s="2">
        <v>2.4228793062074953E-3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6.4900488007268567E-2</v>
      </c>
      <c r="X13" s="2">
        <f t="shared" si="2"/>
        <v>4.8079464046919873E-2</v>
      </c>
      <c r="Y13" s="2">
        <v>5.7429964781687701E-2</v>
      </c>
      <c r="Z13" s="2">
        <f t="shared" si="3"/>
        <v>4.2545164323383608E-2</v>
      </c>
      <c r="AA13" s="2">
        <v>10651.362317168863</v>
      </c>
      <c r="AB13" s="2">
        <f t="shared" si="4"/>
        <v>7890.7232796413364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0.67116201906541562</v>
      </c>
      <c r="J14" s="2">
        <v>0.18203055084061101</v>
      </c>
      <c r="K14" s="2">
        <v>0.10760051261899832</v>
      </c>
      <c r="L14" s="2">
        <v>3.920691747497445E-2</v>
      </c>
      <c r="M14" s="2">
        <v>2.585773561105704E-3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6.9263857081984154E-2</v>
      </c>
      <c r="X14" s="2">
        <f t="shared" si="2"/>
        <v>4.9795430725275411E-2</v>
      </c>
      <c r="Y14" s="2">
        <v>6.1967622019300887E-2</v>
      </c>
      <c r="Z14" s="2">
        <f t="shared" si="3"/>
        <v>4.4549994174014229E-2</v>
      </c>
      <c r="AA14" s="2">
        <v>10925.230517268483</v>
      </c>
      <c r="AB14" s="2">
        <f t="shared" si="4"/>
        <v>7854.4075120790712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0.6602668257185933</v>
      </c>
      <c r="J15" s="2">
        <v>0.17913422902570536</v>
      </c>
      <c r="K15" s="2">
        <v>0.11673319988973065</v>
      </c>
      <c r="L15" s="2">
        <v>4.3865745365969974E-2</v>
      </c>
      <c r="M15" s="2">
        <v>2.7418766352982193E-3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7.3445314106513893E-2</v>
      </c>
      <c r="X15" s="2">
        <f t="shared" si="2"/>
        <v>5.1241056912965481E-2</v>
      </c>
      <c r="Y15" s="2">
        <v>6.6323484935362387E-2</v>
      </c>
      <c r="Z15" s="2">
        <f t="shared" si="3"/>
        <v>4.6272325301931004E-2</v>
      </c>
      <c r="AA15" s="2">
        <v>11184.754288771868</v>
      </c>
      <c r="AB15" s="2">
        <f t="shared" si="4"/>
        <v>7803.3382801975649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0.64956929421527598</v>
      </c>
      <c r="J16" s="2">
        <v>0.17626098748420332</v>
      </c>
      <c r="K16" s="2">
        <v>0.12550502126416654</v>
      </c>
      <c r="L16" s="2">
        <v>4.866469703635342E-2</v>
      </c>
      <c r="M16" s="2">
        <v>2.891459308987712E-3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7.7452112338273899E-2</v>
      </c>
      <c r="X16" s="2">
        <f t="shared" si="2"/>
        <v>5.2439485103032459E-2</v>
      </c>
      <c r="Y16" s="2">
        <v>7.0502731409607541E-2</v>
      </c>
      <c r="Z16" s="2">
        <f t="shared" si="3"/>
        <v>4.7734358971772466E-2</v>
      </c>
      <c r="AA16" s="2">
        <v>11430.90807603911</v>
      </c>
      <c r="AB16" s="2">
        <f t="shared" si="4"/>
        <v>7739.3748946388687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0.63905538876098411</v>
      </c>
      <c r="J17" s="2">
        <v>0.173422435094608</v>
      </c>
      <c r="K17" s="2">
        <v>0.13392497415885926</v>
      </c>
      <c r="L17" s="2">
        <v>5.3597201985547877E-2</v>
      </c>
      <c r="M17" s="2">
        <v>3.0347451218560796E-3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8.1290239625856922E-2</v>
      </c>
      <c r="X17" s="2">
        <f t="shared" si="2"/>
        <v>5.3411493428173203E-2</v>
      </c>
      <c r="Y17" s="2">
        <v>7.4510365163148004E-2</v>
      </c>
      <c r="Z17" s="2">
        <f t="shared" si="3"/>
        <v>4.8956798473704988E-2</v>
      </c>
      <c r="AA17" s="2">
        <v>11664.360361619969</v>
      </c>
      <c r="AB17" s="2">
        <f t="shared" si="4"/>
        <v>7664.0308807792062</v>
      </c>
    </row>
    <row r="18" spans="1:28" x14ac:dyDescent="0.2">
      <c r="A18" s="97">
        <v>0</v>
      </c>
      <c r="B18" s="91">
        <v>88.871895100000003</v>
      </c>
      <c r="D18" s="90" t="s">
        <v>156</v>
      </c>
      <c r="E18" s="101">
        <f>SUM(X3:X503)</f>
        <v>2.1550011120535193</v>
      </c>
      <c r="H18" s="2">
        <f t="shared" si="10"/>
        <v>15</v>
      </c>
      <c r="I18" s="2" cm="1">
        <f t="array" ref="I18:M18">MMULT(_xlfn.ANCHORARRAY(I17),_xlfn.ANCHORARRAY($B$3))</f>
        <v>0.62871676855127867</v>
      </c>
      <c r="J18" s="2">
        <v>0.17062394867965683</v>
      </c>
      <c r="K18" s="2">
        <v>0.14200238220379749</v>
      </c>
      <c r="L18" s="2">
        <v>5.8656900565266193E-2</v>
      </c>
      <c r="M18" s="2">
        <v>3.1719319994818591E-3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8.1651178636064289E-2</v>
      </c>
      <c r="X18" s="2">
        <f t="shared" si="2"/>
        <v>5.2063090111452902E-2</v>
      </c>
      <c r="Y18" s="2">
        <v>7.8351243626357578E-2</v>
      </c>
      <c r="Z18" s="2">
        <f t="shared" si="3"/>
        <v>4.9958958650741632E-2</v>
      </c>
      <c r="AA18" s="2">
        <v>11885.623336964505</v>
      </c>
      <c r="AB18" s="2">
        <f t="shared" si="4"/>
        <v>7578.6080392212907</v>
      </c>
    </row>
    <row r="19" spans="1:28" x14ac:dyDescent="0.2">
      <c r="A19" s="97">
        <v>1</v>
      </c>
      <c r="B19" s="91">
        <v>88.00051053</v>
      </c>
      <c r="D19" s="90" t="s">
        <v>157</v>
      </c>
      <c r="E19" s="101">
        <f>SUM(Z3:Z503)</f>
        <v>2.9532636382991253</v>
      </c>
      <c r="H19" s="2">
        <f t="shared" si="10"/>
        <v>16</v>
      </c>
      <c r="I19" s="2" cm="1">
        <f t="array" ref="I19:M19">MMULT(_xlfn.ANCHORARRAY(I18),_xlfn.ANCHORARRAY($B$3))</f>
        <v>0.61854793734439073</v>
      </c>
      <c r="J19" s="2">
        <v>0.16786782283588528</v>
      </c>
      <c r="K19" s="2">
        <v>0.149746611091742</v>
      </c>
      <c r="L19" s="2">
        <v>6.3837628727981113E-2</v>
      </c>
      <c r="M19" s="2">
        <v>3.3032030210177615E-3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8.5030328514093673E-2</v>
      </c>
      <c r="X19" s="2">
        <f t="shared" si="2"/>
        <v>5.2615355084341293E-2</v>
      </c>
      <c r="Y19" s="2">
        <v>8.2030093126071679E-2</v>
      </c>
      <c r="Z19" s="2">
        <f t="shared" si="3"/>
        <v>5.0758859254724231E-2</v>
      </c>
      <c r="AA19" s="2">
        <v>12095.127180599135</v>
      </c>
      <c r="AB19" s="2">
        <f t="shared" si="4"/>
        <v>7484.263821137778</v>
      </c>
    </row>
    <row r="20" spans="1:28" x14ac:dyDescent="0.2">
      <c r="A20" s="97">
        <v>5</v>
      </c>
      <c r="B20" s="91">
        <v>84.030080560000002</v>
      </c>
      <c r="D20" s="90" t="s">
        <v>158</v>
      </c>
      <c r="E20" s="101">
        <f>E18+E19</f>
        <v>5.1082647503526442</v>
      </c>
      <c r="H20" s="2">
        <f t="shared" si="10"/>
        <v>17</v>
      </c>
      <c r="I20" s="2" cm="1">
        <f t="array" ref="I20:M20">MMULT(_xlfn.ANCHORARRAY(I19),_xlfn.ANCHORARRAY($B$3))</f>
        <v>0.60854483056493835</v>
      </c>
      <c r="J20" s="2">
        <v>0.16515483073864654</v>
      </c>
      <c r="K20" s="2">
        <v>0.15716693051110348</v>
      </c>
      <c r="L20" s="2">
        <v>6.9133408185310746E-2</v>
      </c>
      <c r="M20" s="2">
        <v>3.4287318046844657E-3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8.8261662962881432E-2</v>
      </c>
      <c r="X20" s="2">
        <f t="shared" si="2"/>
        <v>5.3000738387828615E-2</v>
      </c>
      <c r="Y20" s="2">
        <v>8.5551517758517867E-2</v>
      </c>
      <c r="Z20" s="2">
        <f t="shared" si="3"/>
        <v>5.1373308174669029E-2</v>
      </c>
      <c r="AA20" s="2">
        <v>12293.256972994765</v>
      </c>
      <c r="AB20" s="2">
        <f t="shared" si="4"/>
        <v>7382.046461486415</v>
      </c>
    </row>
    <row r="21" spans="1:28" x14ac:dyDescent="0.2">
      <c r="A21" s="97">
        <v>10</v>
      </c>
      <c r="B21" s="91">
        <v>79.046334759999993</v>
      </c>
      <c r="D21" s="92" t="s">
        <v>159</v>
      </c>
      <c r="E21" s="102">
        <f>SUM(AB5:AB505)</f>
        <v>379109.16076984926</v>
      </c>
      <c r="H21" s="2">
        <f t="shared" si="10"/>
        <v>18</v>
      </c>
      <c r="I21" s="2" cm="1">
        <f t="array" ref="I21:M21">MMULT(_xlfn.ANCHORARRAY(I20),_xlfn.ANCHORARRAY($B$3))</f>
        <v>0.59870411478444252</v>
      </c>
      <c r="J21" s="2">
        <v>0.1624849975049425</v>
      </c>
      <c r="K21" s="2">
        <v>0.164272448410343</v>
      </c>
      <c r="L21" s="2">
        <v>7.4538439300271014E-2</v>
      </c>
      <c r="M21" s="2">
        <v>3.5486852250212011E-3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9.1349477630258163E-2</v>
      </c>
      <c r="X21" s="2">
        <f t="shared" si="2"/>
        <v>5.3233748444309809E-2</v>
      </c>
      <c r="Y21" s="2">
        <v>8.8920005103516053E-2</v>
      </c>
      <c r="Z21" s="2">
        <f t="shared" si="3"/>
        <v>5.1817977575160219E-2</v>
      </c>
      <c r="AA21" s="2">
        <v>12480.371093625938</v>
      </c>
      <c r="AB21" s="2">
        <f t="shared" si="4"/>
        <v>7272.9144437893729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0.58902284022712359</v>
      </c>
      <c r="J22" s="2">
        <v>0.15985798333952092</v>
      </c>
      <c r="K22" s="2">
        <v>0.17107208104725405</v>
      </c>
      <c r="L22" s="2">
        <v>8.0047095386100428E-2</v>
      </c>
      <c r="M22" s="2">
        <v>3.6632248068143572E-3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9.4297930451888889E-2</v>
      </c>
      <c r="X22" s="2">
        <f t="shared" si="2"/>
        <v>5.3327878487262899E-2</v>
      </c>
      <c r="Y22" s="2">
        <v>9.213993034431775E-2</v>
      </c>
      <c r="Z22" s="2">
        <f t="shared" si="3"/>
        <v>5.2107474529715085E-2</v>
      </c>
      <c r="AA22" s="2">
        <v>12656.810439190516</v>
      </c>
      <c r="AB22" s="2">
        <f t="shared" si="4"/>
        <v>7157.7482761600977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0.57949826822363548</v>
      </c>
      <c r="J23" s="2">
        <v>0.1572732733099543</v>
      </c>
      <c r="K23" s="2">
        <v>0.17757454071364409</v>
      </c>
      <c r="L23" s="2">
        <v>8.5653917752764985E-2</v>
      </c>
      <c r="M23" s="2">
        <v>3.7725074622050468E-3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9.2591779381588038E-2</v>
      </c>
      <c r="X23" s="2">
        <f t="shared" si="2"/>
        <v>5.0815445931266467E-2</v>
      </c>
      <c r="Y23" s="2">
        <v>9.5215559568933378E-2</v>
      </c>
      <c r="Z23" s="2">
        <f t="shared" si="3"/>
        <v>5.2255407028634557E-2</v>
      </c>
      <c r="AA23" s="2">
        <v>12822.903090981708</v>
      </c>
      <c r="AB23" s="2">
        <f t="shared" si="4"/>
        <v>7037.3584248368197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0.57012778536612341</v>
      </c>
      <c r="J24" s="2">
        <v>0.15473027129789968</v>
      </c>
      <c r="K24" s="2">
        <v>0.18378833216247187</v>
      </c>
      <c r="L24" s="2">
        <v>9.1353611173503893E-2</v>
      </c>
      <c r="M24" s="2">
        <v>3.8766859012837698E-3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9.5148717212496167E-2</v>
      </c>
      <c r="X24" s="2">
        <f t="shared" si="2"/>
        <v>5.0675426663699293E-2</v>
      </c>
      <c r="Y24" s="2">
        <v>9.8151052638030256E-2</v>
      </c>
      <c r="Z24" s="2">
        <f t="shared" si="3"/>
        <v>5.2274445895211304E-2</v>
      </c>
      <c r="AA24" s="2">
        <v>12978.966724870214</v>
      </c>
      <c r="AB24" s="2">
        <f t="shared" si="4"/>
        <v>6912.4912632072164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0.56090886063375289</v>
      </c>
      <c r="J25" s="2">
        <v>0.15222834646619371</v>
      </c>
      <c r="K25" s="2">
        <v>0.18972175329209864</v>
      </c>
      <c r="L25" s="2">
        <v>9.7141039607953644E-2</v>
      </c>
      <c r="M25" s="2">
        <v>3.9759088798788957E-3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9.7584029066934211E-2</v>
      </c>
      <c r="X25" s="2">
        <f t="shared" si="2"/>
        <v>5.0436435648321717E-2</v>
      </c>
      <c r="Y25" s="2">
        <v>0.1009504658108277</v>
      </c>
      <c r="Z25" s="2">
        <f t="shared" si="3"/>
        <v>5.2176382971884962E-2</v>
      </c>
      <c r="AA25" s="2">
        <v>13125.309900471069</v>
      </c>
      <c r="AB25" s="2">
        <f t="shared" si="4"/>
        <v>6783.8339376755848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0.55183902381772842</v>
      </c>
      <c r="J26" s="2">
        <v>0.14976685619655491</v>
      </c>
      <c r="K26" s="2">
        <v>0.19538289788594543</v>
      </c>
      <c r="L26" s="2">
        <v>0.10301122209977009</v>
      </c>
      <c r="M26" s="2">
        <v>4.0703213656856875E-3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9.9901273007276248E-2</v>
      </c>
      <c r="X26" s="2">
        <f t="shared" si="2"/>
        <v>5.0108087809684461E-2</v>
      </c>
      <c r="Y26" s="2">
        <v>0.10361775422443467</v>
      </c>
      <c r="Z26" s="2">
        <f t="shared" si="3"/>
        <v>5.1972185849344613E-2</v>
      </c>
      <c r="AA26" s="2">
        <v>13262.232792773368</v>
      </c>
      <c r="AB26" s="2">
        <f t="shared" si="4"/>
        <v>6652.0185912382012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0.54291585450662028</v>
      </c>
      <c r="J27" s="2">
        <v>0.14734515736869785</v>
      </c>
      <c r="K27" s="2">
        <v>0.20077965931766051</v>
      </c>
      <c r="L27" s="2">
        <v>0.10895932880702022</v>
      </c>
      <c r="M27" s="2">
        <v>4.1600646629693103E-3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0.10210391718129322</v>
      </c>
      <c r="X27" s="2">
        <f t="shared" si="2"/>
        <v>4.969931203034459E-2</v>
      </c>
      <c r="Y27" s="2">
        <v>0.10615677427450096</v>
      </c>
      <c r="Z27" s="2">
        <f t="shared" si="3"/>
        <v>5.1672049363546829E-2</v>
      </c>
      <c r="AA27" s="2">
        <v>13390.027645411898</v>
      </c>
      <c r="AB27" s="2">
        <f t="shared" si="4"/>
        <v>6517.6261637706293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0.53413697631009494</v>
      </c>
      <c r="J28" s="2">
        <v>0.14496261186343221</v>
      </c>
      <c r="K28" s="2">
        <v>0.205919734682837</v>
      </c>
      <c r="L28" s="2">
        <v>0.11498067714363468</v>
      </c>
      <c r="M28" s="2">
        <v>4.2452765158002307E-3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9.8417848357008397E-2</v>
      </c>
      <c r="X28" s="2">
        <f t="shared" si="2"/>
        <v>4.6489299756587991E-2</v>
      </c>
      <c r="Y28" s="2">
        <v>0.10857128592146421</v>
      </c>
      <c r="Z28" s="2">
        <f t="shared" si="3"/>
        <v>5.1285444057381113E-2</v>
      </c>
      <c r="AA28" s="2">
        <v>13508.979083973203</v>
      </c>
      <c r="AB28" s="2">
        <f t="shared" si="4"/>
        <v>6381.1898809468921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0.5255000536836868</v>
      </c>
      <c r="J29" s="2">
        <v>0.1426185892048431</v>
      </c>
      <c r="K29" s="2">
        <v>0.21081062909131387</v>
      </c>
      <c r="L29" s="2">
        <v>0.12107072802015503</v>
      </c>
      <c r="M29" s="2">
        <v>4.3260911997326313E-3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0.10029136761510066</v>
      </c>
      <c r="X29" s="2">
        <f t="shared" si="2"/>
        <v>4.5974165796784157E-2</v>
      </c>
      <c r="Y29" s="2">
        <v>0.11086495493497484</v>
      </c>
      <c r="Z29" s="2">
        <f t="shared" si="3"/>
        <v>5.0821161785275168E-2</v>
      </c>
      <c r="AA29" s="2">
        <v>13619.364357960378</v>
      </c>
      <c r="AB29" s="2">
        <f t="shared" si="4"/>
        <v>6243.1984918451435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0.51700279004757721</v>
      </c>
      <c r="J30" s="2">
        <v>0.14031246778611123</v>
      </c>
      <c r="K30" s="2">
        <v>0.21545965998935182</v>
      </c>
      <c r="L30" s="2">
        <v>0.12722508217695852</v>
      </c>
      <c r="M30" s="2">
        <v>4.402639606856832E-3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0.10206598217702162</v>
      </c>
      <c r="X30" s="2">
        <f t="shared" si="2"/>
        <v>4.5404875458415019E-2</v>
      </c>
      <c r="Y30" s="2">
        <v>0.11304135508327007</v>
      </c>
      <c r="Z30" s="2">
        <f t="shared" si="3"/>
        <v>5.0287358625564361E-2</v>
      </c>
      <c r="AA30" s="2">
        <v>13721.453545466453</v>
      </c>
      <c r="AB30" s="2">
        <f t="shared" si="4"/>
        <v>6104.0992900041265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0.50864292655159771</v>
      </c>
      <c r="J31" s="2">
        <v>0.13804363539480352</v>
      </c>
      <c r="K31" s="2">
        <v>0.21987396144798069</v>
      </c>
      <c r="L31" s="2">
        <v>0.13343947660561689</v>
      </c>
      <c r="M31" s="2">
        <v>4.4750493266886683E-3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0.10374464993858197</v>
      </c>
      <c r="X31" s="2">
        <f t="shared" si="2"/>
        <v>4.4787657127951866E-2</v>
      </c>
      <c r="Y31" s="2">
        <v>0.11510397027137877</v>
      </c>
      <c r="Z31" s="2">
        <f t="shared" si="3"/>
        <v>4.9691595254622162E-2</v>
      </c>
      <c r="AA31" s="2">
        <v>13815.509737471724</v>
      </c>
      <c r="AB31" s="2">
        <f t="shared" si="4"/>
        <v>5964.3009402034659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0.50041824116536548</v>
      </c>
      <c r="J32" s="2">
        <v>0.13581148939234397</v>
      </c>
      <c r="K32" s="2">
        <v>0.22406048838699633</v>
      </c>
      <c r="L32" s="2">
        <v>0.13970978105529294</v>
      </c>
      <c r="M32" s="2">
        <v>4.5434447241352585E-3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0.1053302540397902</v>
      </c>
      <c r="X32" s="2">
        <f t="shared" si="2"/>
        <v>4.4128273112617487E-2</v>
      </c>
      <c r="Y32" s="2">
        <v>0.11705619663059463</v>
      </c>
      <c r="Z32" s="2">
        <f t="shared" si="3"/>
        <v>4.9040874927423879E-2</v>
      </c>
      <c r="AA32" s="2">
        <v>13901.789210188559</v>
      </c>
      <c r="AB32" s="2">
        <f t="shared" si="4"/>
        <v>5824.176126922609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0.4923265479343561</v>
      </c>
      <c r="J33" s="2">
        <v>0.13361543672342002</v>
      </c>
      <c r="K33" s="2">
        <v>0.22802602072050643</v>
      </c>
      <c r="L33" s="2">
        <v>0.14603199462171615</v>
      </c>
      <c r="M33" s="2">
        <v>4.6079470151699515E-3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9.9710984219669827E-2</v>
      </c>
      <c r="X33" s="2">
        <f t="shared" si="2"/>
        <v>4.0539460926591414E-2</v>
      </c>
      <c r="Y33" s="2">
        <v>0.11890134456092946</v>
      </c>
      <c r="Z33" s="2">
        <f t="shared" si="3"/>
        <v>4.8341679200836832E-2</v>
      </c>
      <c r="AA33" s="2">
        <v>13980.541589668152</v>
      </c>
      <c r="AB33" s="2">
        <f t="shared" si="4"/>
        <v>5684.0640371006757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0.48436569632294363</v>
      </c>
      <c r="J34" s="2">
        <v>0.13145489384239931</v>
      </c>
      <c r="K34" s="2">
        <v>0.23177716741804033</v>
      </c>
      <c r="L34" s="2">
        <v>0.15240224241661543</v>
      </c>
      <c r="M34" s="2">
        <v>4.6686743405481759E-3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0.10102505778921315</v>
      </c>
      <c r="X34" s="2">
        <f t="shared" si="2"/>
        <v>3.9859811391239473E-2</v>
      </c>
      <c r="Y34" s="2">
        <v>0.1206426407278874</v>
      </c>
      <c r="Z34" s="2">
        <f t="shared" si="3"/>
        <v>4.7600001528216015E-2</v>
      </c>
      <c r="AA34" s="2">
        <v>14052.010010797079</v>
      </c>
      <c r="AB34" s="2">
        <f t="shared" si="4"/>
        <v>5544.2726879388711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0.47653357060520096</v>
      </c>
      <c r="J35" s="2">
        <v>0.12932928659988568</v>
      </c>
      <c r="K35" s="2">
        <v>0.23532037047923893</v>
      </c>
      <c r="L35" s="2">
        <v>0.15881677231567309</v>
      </c>
      <c r="M35" s="2">
        <v>4.7257418377463457E-3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0.10225993663956662</v>
      </c>
      <c r="X35" s="2">
        <f t="shared" si="2"/>
        <v>3.9154602259555762E-2</v>
      </c>
      <c r="Y35" s="2">
        <v>0.12228323001470781</v>
      </c>
      <c r="Z35" s="2">
        <f t="shared" si="3"/>
        <v>4.6821378846689916E-2</v>
      </c>
      <c r="AA35" s="2">
        <v>14116.431271776644</v>
      </c>
      <c r="AB35" s="2">
        <f t="shared" si="4"/>
        <v>5405.0811093198809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0.46882808928395359</v>
      </c>
      <c r="J36" s="2">
        <v>0.12723805011076716</v>
      </c>
      <c r="K36" s="2">
        <v>0.23866190882210228</v>
      </c>
      <c r="L36" s="2">
        <v>0.16527195178317564</v>
      </c>
      <c r="M36" s="2">
        <v>4.7792617112315241E-3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0.1034180487539097</v>
      </c>
      <c r="X36" s="2">
        <f t="shared" si="2"/>
        <v>3.8427736347934366E-2</v>
      </c>
      <c r="Y36" s="2">
        <v>0.12382617743111697</v>
      </c>
      <c r="Z36" s="2">
        <f t="shared" si="3"/>
        <v>4.6010921271763164E-2</v>
      </c>
      <c r="AA36" s="2">
        <v>14174.035984664246</v>
      </c>
      <c r="AB36" s="2">
        <f t="shared" si="4"/>
        <v>5266.7413896089438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0.46124720452834622</v>
      </c>
      <c r="J37" s="2">
        <v>0.12518062861431695</v>
      </c>
      <c r="K37" s="2">
        <v>0.24180790208572484</v>
      </c>
      <c r="L37" s="2">
        <v>0.17176426477161061</v>
      </c>
      <c r="M37" s="2">
        <v>4.8293433011321919E-3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0.10450176013423625</v>
      </c>
      <c r="X37" s="2">
        <f t="shared" si="2"/>
        <v>3.7682805943586299E-2</v>
      </c>
      <c r="Y37" s="2">
        <v>0.12527446997956715</v>
      </c>
      <c r="Z37" s="2">
        <f t="shared" si="3"/>
        <v>4.5173340007496107E-2</v>
      </c>
      <c r="AA37" s="2">
        <v>14225.048722300879</v>
      </c>
      <c r="AB37" s="2">
        <f t="shared" si="4"/>
        <v>5129.4805929772092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0.45378890162502405</v>
      </c>
      <c r="J38" s="2">
        <v>0.12315647533156057</v>
      </c>
      <c r="K38" s="2">
        <v>0.24476431434889956</v>
      </c>
      <c r="L38" s="2">
        <v>0.17829030869451443</v>
      </c>
      <c r="M38" s="2">
        <v>4.8760931503617306E-3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9.6954582760071753E-2</v>
      </c>
      <c r="X38" s="2">
        <f t="shared" si="2"/>
        <v>3.3928068457070734E-2</v>
      </c>
      <c r="Y38" s="2">
        <v>0.12663101847990027</v>
      </c>
      <c r="Z38" s="2">
        <f t="shared" si="3"/>
        <v>4.4312973574509418E-2</v>
      </c>
      <c r="AA38" s="2">
        <v>14269.688161821286</v>
      </c>
      <c r="AB38" s="2">
        <f t="shared" si="4"/>
        <v>4993.5025558658408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0.44645119844042697</v>
      </c>
      <c r="J39" s="2">
        <v>0.12116505232247429</v>
      </c>
      <c r="K39" s="2">
        <v>0.24753695776617685</v>
      </c>
      <c r="L39" s="2">
        <v>0.18484679147092045</v>
      </c>
      <c r="M39" s="2">
        <v>4.9196150702364404E-3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9.7819957856947568E-2</v>
      </c>
      <c r="X39" s="2">
        <f t="shared" si="2"/>
        <v>3.3219220006995898E-2</v>
      </c>
      <c r="Y39" s="2">
        <v>0.12789865935334349</v>
      </c>
      <c r="Z39" s="2">
        <f t="shared" si="3"/>
        <v>4.343381245238169E-2</v>
      </c>
      <c r="AA39" s="2">
        <v>14308.167224879682</v>
      </c>
      <c r="AB39" s="2">
        <f t="shared" si="4"/>
        <v>4858.9895697487054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0.43923214489288892</v>
      </c>
      <c r="J40" s="2">
        <v>0.11920583034426559</v>
      </c>
      <c r="K40" s="2">
        <v>0.25013149612304664</v>
      </c>
      <c r="L40" s="2">
        <v>0.19143052863979737</v>
      </c>
      <c r="M40" s="2">
        <v>4.960010204624837E-3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9.8623161011479887E-2</v>
      </c>
      <c r="X40" s="2">
        <f t="shared" si="2"/>
        <v>3.250214648089441E-2</v>
      </c>
      <c r="Y40" s="2">
        <v>0.12908015636672046</v>
      </c>
      <c r="Z40" s="2">
        <f t="shared" si="3"/>
        <v>4.2539522227639355E-2</v>
      </c>
      <c r="AA40" s="2">
        <v>14340.693214691346</v>
      </c>
      <c r="AB40" s="2">
        <f t="shared" si="4"/>
        <v>4726.1039569316936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0.43212982243382286</v>
      </c>
      <c r="J41" s="2">
        <v>0.1172782887113373</v>
      </c>
      <c r="K41" s="2">
        <v>0.25255344831193399</v>
      </c>
      <c r="L41" s="2">
        <v>0.19803844054290437</v>
      </c>
      <c r="M41" s="2">
        <v>4.9973770926620698E-3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9.9366151542418263E-2</v>
      </c>
      <c r="X41" s="2">
        <f t="shared" si="2"/>
        <v>3.1779185387946829E-2</v>
      </c>
      <c r="Y41" s="2">
        <v>0.13017820233773988</v>
      </c>
      <c r="Z41" s="2">
        <f t="shared" si="3"/>
        <v>4.1633465333460865E-2</v>
      </c>
      <c r="AA41" s="2">
        <v>14367.467949973787</v>
      </c>
      <c r="AB41" s="2">
        <f t="shared" si="4"/>
        <v>4594.9895457377143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0.42514234353756741</v>
      </c>
      <c r="J42" s="2">
        <v>0.11538191515721496</v>
      </c>
      <c r="K42" s="2">
        <v>0.25480819173069108</v>
      </c>
      <c r="L42" s="2">
        <v>0.20466754957452504</v>
      </c>
      <c r="M42" s="2">
        <v>5.0318117300615119E-3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0.10005083819597606</v>
      </c>
      <c r="X42" s="2">
        <f t="shared" si="2"/>
        <v>3.1052472621933048E-2</v>
      </c>
      <c r="Y42" s="2">
        <v>0.13119542080220487</v>
      </c>
      <c r="Z42" s="2">
        <f t="shared" si="3"/>
        <v>4.0718721462418513E-2</v>
      </c>
      <c r="AA42" s="2">
        <v>14388.687895862011</v>
      </c>
      <c r="AB42" s="2">
        <f t="shared" si="4"/>
        <v>4465.7730510624006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0.41826785119961807</v>
      </c>
      <c r="J43" s="2">
        <v>0.11351620569855744</v>
      </c>
      <c r="K43" s="2">
        <v>0.25690096560524706</v>
      </c>
      <c r="L43" s="2">
        <v>0.21131497749657591</v>
      </c>
      <c r="M43" s="2">
        <v>5.0634076290544186E-3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9.0666141810447104E-2</v>
      </c>
      <c r="X43" s="2">
        <f t="shared" si="2"/>
        <v>2.7308117129717577E-2</v>
      </c>
      <c r="Y43" s="2">
        <v>0.13213436764396672</v>
      </c>
      <c r="Z43" s="2">
        <f t="shared" si="3"/>
        <v>3.9798106729041736E-2</v>
      </c>
      <c r="AA43" s="2">
        <v>14404.544291867285</v>
      </c>
      <c r="AB43" s="2">
        <f t="shared" si="4"/>
        <v>4338.5653659433765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0.41150451844303848</v>
      </c>
      <c r="J44" s="2">
        <v>0.11168066450129238</v>
      </c>
      <c r="K44" s="2">
        <v>0.25883687423804935</v>
      </c>
      <c r="L44" s="2">
        <v>0.21797794281761823</v>
      </c>
      <c r="M44" s="2">
        <v>5.0922558769876079E-3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9.1182702895334894E-2</v>
      </c>
      <c r="X44" s="2">
        <f t="shared" si="2"/>
        <v>2.6652027269185401E-2</v>
      </c>
      <c r="Y44" s="2">
        <v>0.13299753268843034</v>
      </c>
      <c r="Z44" s="2">
        <f t="shared" si="3"/>
        <v>3.8874191654695668E-2</v>
      </c>
      <c r="AA44" s="2">
        <v>14415.22327694553</v>
      </c>
      <c r="AB44" s="2">
        <f t="shared" si="4"/>
        <v>4213.4627694635337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0.40485054783288615</v>
      </c>
      <c r="J45" s="2">
        <v>0.10987480374887988</v>
      </c>
      <c r="K45" s="2">
        <v>0.26062089018389839</v>
      </c>
      <c r="L45" s="2">
        <v>0.22465375823433398</v>
      </c>
      <c r="M45" s="2">
        <v>5.1184451936083569E-3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9.1651652754522694E-2</v>
      </c>
      <c r="X45" s="2">
        <f t="shared" si="2"/>
        <v>2.5997360339179133E-2</v>
      </c>
      <c r="Y45" s="2">
        <v>0.13378734126040032</v>
      </c>
      <c r="Z45" s="2">
        <f t="shared" si="3"/>
        <v>3.7949318043211416E-2</v>
      </c>
      <c r="AA45" s="2">
        <v>14420.906011739224</v>
      </c>
      <c r="AB45" s="2">
        <f t="shared" si="4"/>
        <v>4090.5480560045758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0.39830417099850668</v>
      </c>
      <c r="J46" s="2">
        <v>0.10809814351268779</v>
      </c>
      <c r="K46" s="2">
        <v>0.26225785735474566</v>
      </c>
      <c r="L46" s="2">
        <v>0.23133982813405823</v>
      </c>
      <c r="M46" s="2">
        <v>5.1420619870650641E-3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9.2074538625367297E-2</v>
      </c>
      <c r="X46" s="2">
        <f t="shared" si="2"/>
        <v>2.5345430350032505E-2</v>
      </c>
      <c r="Y46" s="2">
        <v>0.13450615570703989</v>
      </c>
      <c r="Z46" s="2">
        <f t="shared" si="3"/>
        <v>3.7025614811869029E-2</v>
      </c>
      <c r="AA46" s="2">
        <v>14421.768798054785</v>
      </c>
      <c r="AB46" s="2">
        <f t="shared" si="4"/>
        <v>3969.8915905798972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0.39186364816355995</v>
      </c>
      <c r="J47" s="2">
        <v>0.10635021162445424</v>
      </c>
      <c r="K47" s="2">
        <v>0.26375249405499318</v>
      </c>
      <c r="L47" s="2">
        <v>0.23803364615699096</v>
      </c>
      <c r="M47" s="2">
        <v>5.1631904086515178E-3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9.2452867333645924E-2</v>
      </c>
      <c r="X47" s="2">
        <f t="shared" si="2"/>
        <v>2.4697424632782211E-2</v>
      </c>
      <c r="Y47" s="2">
        <v>0.13515627688669996</v>
      </c>
      <c r="Z47" s="2">
        <f t="shared" si="3"/>
        <v>3.6105012838708678E-2</v>
      </c>
      <c r="AA47" s="2">
        <v>14417.983195636019</v>
      </c>
      <c r="AB47" s="2">
        <f t="shared" si="4"/>
        <v>3851.5522947047848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0.38552726768365042</v>
      </c>
      <c r="J48" s="2">
        <v>0.10463054355080792</v>
      </c>
      <c r="K48" s="2">
        <v>0.26510939594879906</v>
      </c>
      <c r="L48" s="2">
        <v>0.24473279281674085</v>
      </c>
      <c r="M48" s="2">
        <v>5.1819124063220926E-3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8.1527570322719609E-2</v>
      </c>
      <c r="X48" s="2">
        <f t="shared" si="2"/>
        <v>2.1135228580288084E-2</v>
      </c>
      <c r="Y48" s="2">
        <v>0.13573994562435704</v>
      </c>
      <c r="Z48" s="2">
        <f t="shared" si="3"/>
        <v>3.5189258883717468E-2</v>
      </c>
      <c r="AA48" s="2">
        <v>14409.716136292693</v>
      </c>
      <c r="AB48" s="2">
        <f t="shared" si="4"/>
        <v>3735.5785670058272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0.37929334559143535</v>
      </c>
      <c r="J49" s="2">
        <v>0.1029386822698152</v>
      </c>
      <c r="K49" s="2">
        <v>0.26633303896086397</v>
      </c>
      <c r="L49" s="2">
        <v>0.25143493317788373</v>
      </c>
      <c r="M49" s="2">
        <v>5.1983077770045268E-3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8.1785520405906739E-2</v>
      </c>
      <c r="X49" s="2">
        <f t="shared" si="2"/>
        <v>2.0575482884957207E-2</v>
      </c>
      <c r="Y49" s="2">
        <v>0.13625934413438548</v>
      </c>
      <c r="Z49" s="2">
        <f t="shared" si="3"/>
        <v>3.4279928638200119E-2</v>
      </c>
      <c r="AA49" s="2">
        <v>14397.130035442069</v>
      </c>
      <c r="AB49" s="2">
        <f t="shared" si="4"/>
        <v>3622.0091425296769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0.37316022514908964</v>
      </c>
      <c r="J50" s="2">
        <v>0.10127417814952219</v>
      </c>
      <c r="K50" s="2">
        <v>0.26742778211213991</v>
      </c>
      <c r="L50" s="2">
        <v>0.25813781458924645</v>
      </c>
      <c r="M50" s="2">
        <v>5.212454217736434E-3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8.2008087838767937E-2</v>
      </c>
      <c r="X50" s="2">
        <f t="shared" si="2"/>
        <v>2.0021723810092262E-2</v>
      </c>
      <c r="Y50" s="2">
        <v>0.1367165974113726</v>
      </c>
      <c r="Z50" s="2">
        <f t="shared" si="3"/>
        <v>3.3378438953579205E-2</v>
      </c>
      <c r="AA50" s="2">
        <v>14380.38290111992</v>
      </c>
      <c r="AB50" s="2">
        <f t="shared" si="4"/>
        <v>3510.8738944829661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0.36712627640800816</v>
      </c>
      <c r="J51" s="2">
        <v>9.9636588828460451E-2</v>
      </c>
      <c r="K51" s="2">
        <v>0.2683978702918744</v>
      </c>
      <c r="L51" s="2">
        <v>0.26483926447165512</v>
      </c>
      <c r="M51" s="2">
        <v>5.224427375651086E-3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8.2196462785569607E-2</v>
      </c>
      <c r="X51" s="2">
        <f t="shared" si="2"/>
        <v>1.9474623699383437E-2</v>
      </c>
      <c r="Y51" s="2">
        <v>0.13711377458967072</v>
      </c>
      <c r="Z51" s="2">
        <f t="shared" si="3"/>
        <v>3.2486059297976343E-2</v>
      </c>
      <c r="AA51" s="2">
        <v>14359.628440516346</v>
      </c>
      <c r="AB51" s="2">
        <f t="shared" si="4"/>
        <v>3402.1945819195894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0.36118989577562721</v>
      </c>
      <c r="J52" s="2">
        <v>9.8025479098084428E-2</v>
      </c>
      <c r="K52" s="2">
        <v>0.26924743696737152</v>
      </c>
      <c r="L52" s="2">
        <v>0.27153718815891492</v>
      </c>
      <c r="M52" s="2">
        <v>5.2343008968375095E-3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8.2351803927939546E-2</v>
      </c>
      <c r="X52" s="2">
        <f t="shared" si="2"/>
        <v>1.8934778474133451E-2</v>
      </c>
      <c r="Y52" s="2">
        <v>0.13745289027236537</v>
      </c>
      <c r="Z52" s="2">
        <f t="shared" si="3"/>
        <v>3.1603922486191122E-2</v>
      </c>
      <c r="AA52" s="2">
        <v>14335.016164090563</v>
      </c>
      <c r="AB52" s="2">
        <f t="shared" si="4"/>
        <v>3295.9855466880517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0.35534950558925127</v>
      </c>
      <c r="J53" s="2">
        <v>9.6440420787109848E-2</v>
      </c>
      <c r="K53" s="2">
        <v>0.26998050683282293</v>
      </c>
      <c r="L53" s="2">
        <v>0.27822956679081401</v>
      </c>
      <c r="M53" s="2">
        <v>5.2421464740993653E-3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7.0134036750323453E-2</v>
      </c>
      <c r="X53" s="2">
        <f t="shared" si="2"/>
        <v>1.5649018851955535E-2</v>
      </c>
      <c r="Y53" s="2">
        <v>0.1377359058303245</v>
      </c>
      <c r="Z53" s="2">
        <f t="shared" si="3"/>
        <v>3.0733034726109353E-2</v>
      </c>
      <c r="AA53" s="2">
        <v>14306.691487317607</v>
      </c>
      <c r="AB53" s="2">
        <f t="shared" si="4"/>
        <v>3192.254362759355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0.34960355369677026</v>
      </c>
      <c r="J54" s="2">
        <v>9.488099264772229E-2</v>
      </c>
      <c r="K54" s="2">
        <v>0.27060099839853285</v>
      </c>
      <c r="L54" s="2">
        <v>0.28491445525697268</v>
      </c>
      <c r="M54" s="2">
        <v>5.2480338936365944E-3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7.0212803816491628E-2</v>
      </c>
      <c r="X54" s="2">
        <f t="shared" si="2"/>
        <v>1.5203576328531903E-2</v>
      </c>
      <c r="Y54" s="2">
        <v>0.13796473067197956</v>
      </c>
      <c r="Z54" s="2">
        <f t="shared" si="3"/>
        <v>2.9874285022130284E-2</v>
      </c>
      <c r="AA54" s="2">
        <v>14274.795830118801</v>
      </c>
      <c r="AB54" s="2">
        <f t="shared" si="4"/>
        <v>3091.0024408745298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0.34395051304415702</v>
      </c>
      <c r="J55" s="2">
        <v>9.3346780243625638E-2</v>
      </c>
      <c r="K55" s="2">
        <v>0.27111272652183305</v>
      </c>
      <c r="L55" s="2">
        <v>0.29158998019038229</v>
      </c>
      <c r="M55" s="2">
        <v>5.2520310806732778E-3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7.0266281693142682E-2</v>
      </c>
      <c r="X55" s="2">
        <f t="shared" si="2"/>
        <v>1.4765480372883222E-2</v>
      </c>
      <c r="Y55" s="2">
        <v>0.138141223484475</v>
      </c>
      <c r="Z55" s="2">
        <f t="shared" si="3"/>
        <v>2.9028453973894388E-2</v>
      </c>
      <c r="AA55" s="2">
        <v>14239.466714026781</v>
      </c>
      <c r="AB55" s="2">
        <f t="shared" si="4"/>
        <v>2992.2255912796509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0.33838888126963496</v>
      </c>
      <c r="J56" s="2">
        <v>9.1837375839900787E-2</v>
      </c>
      <c r="K56" s="2">
        <v>0.27151940488095655</v>
      </c>
      <c r="L56" s="2">
        <v>0.29825433800950563</v>
      </c>
      <c r="M56" s="2">
        <v>5.254204144054672E-3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7.0295354842434585E-2</v>
      </c>
      <c r="X56" s="2">
        <f t="shared" si="2"/>
        <v>1.4335023238317078E-2</v>
      </c>
      <c r="Y56" s="2">
        <v>0.13826719344681004</v>
      </c>
      <c r="Z56" s="2">
        <f t="shared" si="3"/>
        <v>2.8196222006413571E-2</v>
      </c>
      <c r="AA56" s="2">
        <v>14200.837857134655</v>
      </c>
      <c r="AB56" s="2">
        <f t="shared" si="4"/>
        <v>2895.9145471545617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0.33291718030440753</v>
      </c>
      <c r="J57" s="2">
        <v>9.0352378294645375E-2</v>
      </c>
      <c r="K57" s="2">
        <v>0.27182464839311077</v>
      </c>
      <c r="L57" s="2">
        <v>0.30490579300783421</v>
      </c>
      <c r="M57" s="2">
        <v>5.2546174198359E-3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7.0300884008582809E-2</v>
      </c>
      <c r="X57" s="2">
        <f t="shared" si="2"/>
        <v>1.3912453489726631E-2</v>
      </c>
      <c r="Y57" s="2">
        <v>0.13834440141558199</v>
      </c>
      <c r="Z57" s="2">
        <f t="shared" si="3"/>
        <v>2.7378177065645062E-2</v>
      </c>
      <c r="AA57" s="2">
        <v>14159.039266877962</v>
      </c>
      <c r="AB57" s="2">
        <f t="shared" si="4"/>
        <v>2802.0554511889663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0.32753395597984442</v>
      </c>
      <c r="J58" s="2">
        <v>8.8891392952365561E-2</v>
      </c>
      <c r="K58" s="2">
        <v>0.27203197557796599</v>
      </c>
      <c r="L58" s="2">
        <v>0.31154267548982195</v>
      </c>
      <c r="M58" s="2">
        <v>5.2533335138842795E-3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5.7396995803513269E-2</v>
      </c>
      <c r="X58" s="2">
        <f t="shared" si="2"/>
        <v>1.1023087799170531E-2</v>
      </c>
      <c r="Y58" s="2">
        <v>0.1383745610839292</v>
      </c>
      <c r="Z58" s="2">
        <f t="shared" si="3"/>
        <v>2.6574821811605566E-2</v>
      </c>
      <c r="AA58" s="2">
        <v>14114.19733069693</v>
      </c>
      <c r="AB58" s="2">
        <f t="shared" si="4"/>
        <v>2710.6303076156373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0.3222377776410188</v>
      </c>
      <c r="J59" s="2">
        <v>8.7454031539091759E-2</v>
      </c>
      <c r="K59" s="2">
        <v>0.27214481086774811</v>
      </c>
      <c r="L59" s="2">
        <v>0.31816337995213922</v>
      </c>
      <c r="M59" s="2">
        <v>5.2504133435167973E-3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5.7365090536907797E-2</v>
      </c>
      <c r="X59" s="2">
        <f t="shared" si="2"/>
        <v>1.0691360009224238E-2</v>
      </c>
      <c r="Y59" s="2">
        <v>0.13835934011425724</v>
      </c>
      <c r="Z59" s="2">
        <f t="shared" si="3"/>
        <v>2.5786580339283154E-2</v>
      </c>
      <c r="AA59" s="2">
        <v>14066.434904625623</v>
      </c>
      <c r="AB59" s="2">
        <f t="shared" si="4"/>
        <v>2621.617401874616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0.31702723776649455</v>
      </c>
      <c r="J60" s="2">
        <v>8.6039912059190232E-2</v>
      </c>
      <c r="K60" s="2">
        <v>0.27216648686509953</v>
      </c>
      <c r="L60" s="2">
        <v>0.3247663633092136</v>
      </c>
      <c r="M60" s="2">
        <v>5.2459161781938501E-3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5.7315955301445079E-2</v>
      </c>
      <c r="X60" s="2">
        <f t="shared" si="2"/>
        <v>1.0366495685203406E-2</v>
      </c>
      <c r="Y60" s="2">
        <v>0.13830036124532075</v>
      </c>
      <c r="Z60" s="2">
        <f t="shared" si="3"/>
        <v>2.5013804455869253E-2</v>
      </c>
      <c r="AA60" s="2">
        <v>14015.871399853488</v>
      </c>
      <c r="AB60" s="2">
        <f t="shared" si="4"/>
        <v>2534.9916899541536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0.31190095159426046</v>
      </c>
      <c r="J61" s="2">
        <v>8.4648658693843332E-2</v>
      </c>
      <c r="K61" s="2">
        <v>0.27210024654984755</v>
      </c>
      <c r="L61" s="2">
        <v>0.33135014316204653</v>
      </c>
      <c r="M61" s="2">
        <v>5.2398996792897895E-3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5.7250220095135501E-2</v>
      </c>
      <c r="X61" s="2">
        <f t="shared" si="2"/>
        <v>1.0048581566509427E-2</v>
      </c>
      <c r="Y61" s="2">
        <v>0.13819920337422045</v>
      </c>
      <c r="Z61" s="2">
        <f t="shared" si="3"/>
        <v>2.4256779541192999E-2</v>
      </c>
      <c r="AA61" s="2">
        <v>13962.622867303879</v>
      </c>
      <c r="AB61" s="2">
        <f t="shared" si="4"/>
        <v>2450.725159333218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0.30685755675371368</v>
      </c>
      <c r="J62" s="2">
        <v>8.3279901701171222E-2</v>
      </c>
      <c r="K62" s="2">
        <v>0.27194924543579513</v>
      </c>
      <c r="L62" s="2">
        <v>0.33791329610931775</v>
      </c>
      <c r="M62" s="2">
        <v>5.2324199389605268E-3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5.7168497770985434E-2</v>
      </c>
      <c r="X62" s="2">
        <f t="shared" si="2"/>
        <v>9.7376810919907048E-3</v>
      </c>
      <c r="Y62" s="2">
        <v>0.13805740261386351</v>
      </c>
      <c r="Z62" s="2">
        <f t="shared" si="3"/>
        <v>2.3515730016692264E-2</v>
      </c>
      <c r="AA62" s="2">
        <v>13906.802080273199</v>
      </c>
      <c r="AB62" s="2">
        <f t="shared" si="4"/>
        <v>2368.7871633363552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0.30189571290359402</v>
      </c>
      <c r="J63" s="2">
        <v>8.1933277317968622E-2</v>
      </c>
      <c r="K63" s="2">
        <v>0.27171655367862502</v>
      </c>
      <c r="L63" s="2">
        <v>0.34445445609981012</v>
      </c>
      <c r="M63" s="2">
        <v>5.2235315181278896E-3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4.509013866089736E-2</v>
      </c>
      <c r="X63" s="2">
        <f t="shared" si="2"/>
        <v>7.4533497904035115E-3</v>
      </c>
      <c r="Y63" s="2">
        <v>0.13787645332642293</v>
      </c>
      <c r="Z63" s="2">
        <f t="shared" si="3"/>
        <v>2.279082444679318E-2</v>
      </c>
      <c r="AA63" s="2">
        <v>13848.518615173278</v>
      </c>
      <c r="AB63" s="2">
        <f t="shared" si="4"/>
        <v>2289.1447306040882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0.29701410137577211</v>
      </c>
      <c r="J64" s="2">
        <v>8.0608427663030502E-2</v>
      </c>
      <c r="K64" s="2">
        <v>0.27140515813598548</v>
      </c>
      <c r="L64" s="2">
        <v>0.35097231282520963</v>
      </c>
      <c r="M64" s="2">
        <v>5.2132874836000789E-3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4.5001710949548628E-2</v>
      </c>
      <c r="X64" s="2">
        <f t="shared" si="2"/>
        <v>7.2188850094041541E-3</v>
      </c>
      <c r="Y64" s="2">
        <v>0.13765780913332126</v>
      </c>
      <c r="Z64" s="2">
        <f t="shared" si="3"/>
        <v>2.2082180295189831E-2</v>
      </c>
      <c r="AA64" s="2">
        <v>13787.878930418849</v>
      </c>
      <c r="AB64" s="2">
        <f t="shared" si="4"/>
        <v>2211.7628512806209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0.29221142482479823</v>
      </c>
      <c r="J65" s="2">
        <v>7.9305000642040949E-2</v>
      </c>
      <c r="K65" s="2">
        <v>0.27101796438080278</v>
      </c>
      <c r="L65" s="2">
        <v>0.35746561015235573</v>
      </c>
      <c r="M65" s="2">
        <v>5.2017394443471376E-3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4.4902026915984453E-2</v>
      </c>
      <c r="X65" s="2">
        <f t="shared" si="2"/>
        <v>6.990016638865915E-3</v>
      </c>
      <c r="Y65" s="2">
        <v>0.13740288390225203</v>
      </c>
      <c r="Z65" s="2">
        <f t="shared" si="3"/>
        <v>2.1389868357212131E-2</v>
      </c>
      <c r="AA65" s="2">
        <v>13724.986443500895</v>
      </c>
      <c r="AB65" s="2">
        <f t="shared" si="4"/>
        <v>2136.6047414248892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0.28748640688311744</v>
      </c>
      <c r="J66" s="2">
        <v>7.8022649853999995E-2</v>
      </c>
      <c r="K66" s="2">
        <v>0.27055779866884283</v>
      </c>
      <c r="L66" s="2">
        <v>0.36393314459403742</v>
      </c>
      <c r="M66" s="2">
        <v>5.1889375869499403E-3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4.4791519776675844E-2</v>
      </c>
      <c r="X66" s="2">
        <f t="shared" si="2"/>
        <v>6.7667359131924976E-3</v>
      </c>
      <c r="Y66" s="2">
        <v>0.13711305271174093</v>
      </c>
      <c r="Z66" s="2">
        <f t="shared" si="3"/>
        <v>2.0713916888239366E-2</v>
      </c>
      <c r="AA66" s="2">
        <v>13659.941606285947</v>
      </c>
      <c r="AB66" s="2">
        <f t="shared" si="4"/>
        <v>2063.6320870608192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0.28283779182185992</v>
      </c>
      <c r="J67" s="2">
        <v>7.6761034499163452E-2</v>
      </c>
      <c r="K67" s="2">
        <v>0.27002740986152379</v>
      </c>
      <c r="L67" s="2">
        <v>0.37037376381745052</v>
      </c>
      <c r="M67" s="2">
        <v>5.1749307102408231E-3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4.4670610768885163E-2</v>
      </c>
      <c r="X67" s="2">
        <f t="shared" ref="X67:X130" si="13">W67*Q67</f>
        <v>6.5490225413335585E-3</v>
      </c>
      <c r="Y67" s="2">
        <v>0.13678965279373961</v>
      </c>
      <c r="Z67" s="2">
        <f t="shared" ref="Z67:Z130" si="14">Y67*Q67</f>
        <v>2.0054315446955531E-2</v>
      </c>
      <c r="AA67" s="2">
        <v>13592.841978580411</v>
      </c>
      <c r="AB67" s="2">
        <f t="shared" ref="AB67:AB130" si="15">AA67*S67</f>
        <v>1992.8052691975722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0.27826434421711643</v>
      </c>
      <c r="J68" s="2">
        <v>7.5519819288471429E-2</v>
      </c>
      <c r="K68" s="2">
        <v>0.2694294713049587</v>
      </c>
      <c r="L68" s="2">
        <v>0.37678636518945113</v>
      </c>
      <c r="M68" s="2">
        <v>5.1597662591535646E-3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3.5137830157062094E-2</v>
      </c>
      <c r="X68" s="2">
        <f t="shared" si="13"/>
        <v>4.9992021631606086E-3</v>
      </c>
      <c r="Y68" s="2">
        <v>0.1364339844547329</v>
      </c>
      <c r="Z68" s="2">
        <f t="shared" si="14"/>
        <v>1.9411018471145951E-2</v>
      </c>
      <c r="AA68" s="2">
        <v>13523.782299998253</v>
      </c>
      <c r="AB68" s="2">
        <f t="shared" si="15"/>
        <v>1924.0835710703768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0.27376484862160971</v>
      </c>
      <c r="J69" s="2">
        <v>7.4298674354441333E-2</v>
      </c>
      <c r="K69" s="2">
        <v>0.26876658266618741</v>
      </c>
      <c r="L69" s="2">
        <v>0.38316989435775917</v>
      </c>
      <c r="M69" s="2">
        <v>5.1434903578000853E-3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3.5026991830539631E-2</v>
      </c>
      <c r="X69" s="2">
        <f t="shared" si="13"/>
        <v>4.8361500473374803E-3</v>
      </c>
      <c r="Y69" s="2">
        <v>0.1360473119758302</v>
      </c>
      <c r="Z69" s="2">
        <f t="shared" si="14"/>
        <v>1.8783948602699971E-2</v>
      </c>
      <c r="AA69" s="2">
        <v>13452.854560169515</v>
      </c>
      <c r="AB69" s="2">
        <f t="shared" si="15"/>
        <v>1857.4253687769715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0.26933810924167545</v>
      </c>
      <c r="J70" s="2">
        <v>7.3097275163501688E-2</v>
      </c>
      <c r="K70" s="2">
        <v>0.26804127172753583</v>
      </c>
      <c r="L70" s="2">
        <v>0.38952334386728465</v>
      </c>
      <c r="M70" s="2">
        <v>5.1261478417908421E-3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3.490888989502116E-2</v>
      </c>
      <c r="X70" s="2">
        <f t="shared" si="13"/>
        <v>4.6773958911931236E-3</v>
      </c>
      <c r="Y70" s="2">
        <v>0.1356308644923031</v>
      </c>
      <c r="Z70" s="2">
        <f t="shared" si="14"/>
        <v>1.8172999777507973E-2</v>
      </c>
      <c r="AA70" s="2">
        <v>13380.148067326332</v>
      </c>
      <c r="AB70" s="2">
        <f t="shared" si="15"/>
        <v>1792.7883064134278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0.26498294961946584</v>
      </c>
      <c r="J71" s="2">
        <v>7.1915302429743561E-2</v>
      </c>
      <c r="K71" s="2">
        <v>0.26725599614002071</v>
      </c>
      <c r="L71" s="2">
        <v>0.39584575181076748</v>
      </c>
      <c r="M71" s="2">
        <v>5.1077822898155188E-3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3.4783821119879502E-2</v>
      </c>
      <c r="X71" s="2">
        <f t="shared" si="13"/>
        <v>4.5228954196436964E-3</v>
      </c>
      <c r="Y71" s="2">
        <v>0.13518583685301921</v>
      </c>
      <c r="Z71" s="2">
        <f t="shared" si="14"/>
        <v>1.7578040095019291E-2</v>
      </c>
      <c r="AA71" s="2">
        <v>13305.749515302323</v>
      </c>
      <c r="AB71" s="2">
        <f t="shared" si="15"/>
        <v>1730.1294567460013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0.26069821232029222</v>
      </c>
      <c r="J72" s="2">
        <v>7.0752442030066601E-2</v>
      </c>
      <c r="K72" s="2">
        <v>0.26641314513669895</v>
      </c>
      <c r="L72" s="2">
        <v>0.40213620051293975</v>
      </c>
      <c r="M72" s="2">
        <v>5.088436054500281E-3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3.4652073925037212E-2</v>
      </c>
      <c r="X72" s="2">
        <f t="shared" si="13"/>
        <v>4.3725990359316114E-3</v>
      </c>
      <c r="Y72" s="2">
        <v>0.13471339046021449</v>
      </c>
      <c r="Z72" s="2">
        <f t="shared" si="14"/>
        <v>1.699891448135828E-2</v>
      </c>
      <c r="AA72" s="2">
        <v>13229.743048980474</v>
      </c>
      <c r="AB72" s="2">
        <f t="shared" si="15"/>
        <v>1669.4054683924041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0.25648275862502329</v>
      </c>
      <c r="J73" s="2">
        <v>6.9608384920697125E-2</v>
      </c>
      <c r="K73" s="2">
        <v>0.26551504120684066</v>
      </c>
      <c r="L73" s="2">
        <v>0.4083938152474364</v>
      </c>
      <c r="M73" s="2">
        <v>5.0681502925575047E-3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2.750011909224782E-2</v>
      </c>
      <c r="X73" s="2">
        <f t="shared" si="13"/>
        <v>3.3675663605683033E-3</v>
      </c>
      <c r="Y73" s="2">
        <v>0.13421465409003627</v>
      </c>
      <c r="Z73" s="2">
        <f t="shared" si="14"/>
        <v>1.6435447159075311E-2</v>
      </c>
      <c r="AA73" s="2">
        <v>13152.21032822389</v>
      </c>
      <c r="AB73" s="2">
        <f t="shared" si="15"/>
        <v>1610.5727004262762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0.25233546822745712</v>
      </c>
      <c r="J74" s="2">
        <v>6.8482827055056109E-2</v>
      </c>
      <c r="K74" s="2">
        <v>0.26456394173178654</v>
      </c>
      <c r="L74" s="2">
        <v>0.41461776298569775</v>
      </c>
      <c r="M74" s="2">
        <v>5.0469649942435574E-3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2.7385166260739668E-2</v>
      </c>
      <c r="X74" s="2">
        <f t="shared" si="13"/>
        <v>3.2543790501246145E-3</v>
      </c>
      <c r="Y74" s="2">
        <v>0.13369072469427878</v>
      </c>
      <c r="Z74" s="2">
        <f t="shared" si="14"/>
        <v>1.5887443935835608E-2</v>
      </c>
      <c r="AA74" s="2">
        <v>13073.230590323004</v>
      </c>
      <c r="AB74" s="2">
        <f t="shared" si="15"/>
        <v>1553.5873452625258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0.24825523893658655</v>
      </c>
      <c r="J75" s="2">
        <v>6.7375469302955307E-2</v>
      </c>
      <c r="K75" s="2">
        <v>0.26356204058333177</v>
      </c>
      <c r="L75" s="2">
        <v>0.42080725117712386</v>
      </c>
      <c r="M75" s="2">
        <v>5.0249190121398578E-3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2.7265543301995213E-2</v>
      </c>
      <c r="X75" s="2">
        <f t="shared" si="13"/>
        <v>3.1444020814711325E-3</v>
      </c>
      <c r="Y75" s="2">
        <v>0.13314266818372639</v>
      </c>
      <c r="Z75" s="2">
        <f t="shared" si="14"/>
        <v>1.535469432361884E-2</v>
      </c>
      <c r="AA75" s="2">
        <v>12992.880710992147</v>
      </c>
      <c r="AB75" s="2">
        <f t="shared" si="15"/>
        <v>1498.4055406282771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0.24424098638367925</v>
      </c>
      <c r="J76" s="2">
        <v>6.6286017371099792E-2</v>
      </c>
      <c r="K76" s="2">
        <v>0.26251146968546102</v>
      </c>
      <c r="L76" s="2">
        <v>0.42696152655975744</v>
      </c>
      <c r="M76" s="2">
        <v>5.0020500892721158E-3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2.7141455012171242E-2</v>
      </c>
      <c r="X76" s="2">
        <f t="shared" si="13"/>
        <v>3.0375833977057099E-3</v>
      </c>
      <c r="Y76" s="2">
        <v>0.13257152019350824</v>
      </c>
      <c r="Z76" s="2">
        <f t="shared" si="14"/>
        <v>1.4836973499314E-2</v>
      </c>
      <c r="AA76" s="2">
        <v>12911.235263947692</v>
      </c>
      <c r="AB76" s="2">
        <f t="shared" si="15"/>
        <v>1444.9834713744258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0.24029164373409381</v>
      </c>
      <c r="J77" s="2">
        <v>6.5214181724876169E-2</v>
      </c>
      <c r="K77" s="2">
        <v>0.26141430054024034</v>
      </c>
      <c r="L77" s="2">
        <v>0.43307987400078712</v>
      </c>
      <c r="M77" s="2">
        <v>4.9783948865823801E-3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2.7013100315966931E-2</v>
      </c>
      <c r="X77" s="2">
        <f t="shared" si="13"/>
        <v>2.93386875191636E-3</v>
      </c>
      <c r="Y77" s="2">
        <v>0.13197828683086124</v>
      </c>
      <c r="Z77" s="2">
        <f t="shared" si="14"/>
        <v>1.4334044116944531E-2</v>
      </c>
      <c r="AA77" s="2">
        <v>12828.366579099211</v>
      </c>
      <c r="AB77" s="2">
        <f t="shared" si="15"/>
        <v>1393.2774618358405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0.23640616140375609</v>
      </c>
      <c r="J78" s="2">
        <v>6.4159677511405305E-2</v>
      </c>
      <c r="K78" s="2">
        <v>0.26027254571865605</v>
      </c>
      <c r="L78" s="2">
        <v>0.43916161536617992</v>
      </c>
      <c r="M78" s="2">
        <v>4.9539890097681253E-3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2.6880672412254541E-2</v>
      </c>
      <c r="X78" s="2">
        <f t="shared" si="13"/>
        <v>2.8332020279531276E-3</v>
      </c>
      <c r="Y78" s="2">
        <v>0.13136394540568891</v>
      </c>
      <c r="Z78" s="2">
        <f t="shared" si="14"/>
        <v>1.3845657981146692E-2</v>
      </c>
      <c r="AA78" s="2">
        <v>12744.344799384507</v>
      </c>
      <c r="AB78" s="2">
        <f t="shared" si="15"/>
        <v>1343.2440594041555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0.23258350678021983</v>
      </c>
      <c r="J79" s="2">
        <v>6.3122224483839376E-2</v>
      </c>
      <c r="K79" s="2">
        <v>0.25908816031717241</v>
      </c>
      <c r="L79" s="2">
        <v>0.44520610841876573</v>
      </c>
      <c r="M79" s="2">
        <v>4.9288670355023779E-3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2.6744358916351518E-2</v>
      </c>
      <c r="X79" s="2">
        <f t="shared" si="13"/>
        <v>2.7355255358746267E-3</v>
      </c>
      <c r="Y79" s="2">
        <v>0.13072944514429549</v>
      </c>
      <c r="Z79" s="2">
        <f t="shared" si="14"/>
        <v>1.3371557590946638E-2</v>
      </c>
      <c r="AA79" s="2">
        <v>12659.237936278678</v>
      </c>
      <c r="AB79" s="2">
        <f t="shared" si="15"/>
        <v>1294.8401099355024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0.22882266394823786</v>
      </c>
      <c r="J80" s="2">
        <v>6.2101546926882911E-2</v>
      </c>
      <c r="K80" s="2">
        <v>0.25786304338076388</v>
      </c>
      <c r="L80" s="2">
        <v>0.45121274574411269</v>
      </c>
      <c r="M80" s="2">
        <v>4.9030625370485581E-3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2.6604341999008352E-2</v>
      </c>
      <c r="X80" s="2">
        <f t="shared" si="13"/>
        <v>2.6407802837424142E-3</v>
      </c>
      <c r="Y80" s="2">
        <v>0.13007570788666672</v>
      </c>
      <c r="Z80" s="2">
        <f t="shared" si="14"/>
        <v>1.291147756233741E-2</v>
      </c>
      <c r="AA80" s="2">
        <v>12573.111924006636</v>
      </c>
      <c r="AB80" s="2">
        <f t="shared" si="15"/>
        <v>1248.0228255764032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0.22512263341977076</v>
      </c>
      <c r="J81" s="2">
        <v>6.10973735835183E-2</v>
      </c>
      <c r="K81" s="2">
        <v>0.2565990392931618</v>
      </c>
      <c r="L81" s="2">
        <v>0.45718095370354644</v>
      </c>
      <c r="M81" s="2">
        <v>4.8766081092833811E-3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2.646079852218448E-2</v>
      </c>
      <c r="X81" s="2">
        <f t="shared" si="13"/>
        <v>2.5489062273349513E-3</v>
      </c>
      <c r="Y81" s="2">
        <v>0.1294036287676604</v>
      </c>
      <c r="Z81" s="2">
        <f t="shared" si="14"/>
        <v>1.2465145937644213E-2</v>
      </c>
      <c r="AA81" s="2">
        <v>12486.030672488043</v>
      </c>
      <c r="AB81" s="2">
        <f t="shared" si="15"/>
        <v>1202.7498455542679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0.22148243186836114</v>
      </c>
      <c r="J82" s="2">
        <v>6.0109437582916037E-2</v>
      </c>
      <c r="K82" s="2">
        <v>0.25529793913503912</v>
      </c>
      <c r="L82" s="2">
        <v>0.46311019141368098</v>
      </c>
      <c r="M82" s="2">
        <v>4.8495353931409507E-3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2.6313900171683557E-2</v>
      </c>
      <c r="X82" s="2">
        <f t="shared" si="13"/>
        <v>2.4598424992573063E-3</v>
      </c>
      <c r="Y82" s="2">
        <v>0.12871407688246259</v>
      </c>
      <c r="Z82" s="2">
        <f t="shared" si="14"/>
        <v>1.2032285389182457E-2</v>
      </c>
      <c r="AA82" s="2">
        <v>12398.056119042853</v>
      </c>
      <c r="AB82" s="2">
        <f t="shared" si="15"/>
        <v>1158.9792904442527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0.21790109186780313</v>
      </c>
      <c r="J83" s="2">
        <v>5.9137476369510666E-2</v>
      </c>
      <c r="K83" s="2">
        <v>0.25396148201084123</v>
      </c>
      <c r="L83" s="2">
        <v>0.46899994975184223</v>
      </c>
      <c r="M83" s="2">
        <v>4.8218750994908259E-3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2.6163813586717443E-2</v>
      </c>
      <c r="X83" s="2">
        <f t="shared" si="13"/>
        <v>2.3735276188327293E-3</v>
      </c>
      <c r="Y83" s="2">
        <v>0.12800789593665696</v>
      </c>
      <c r="Z83" s="2">
        <f t="shared" si="14"/>
        <v>1.1612614324257623E-2</v>
      </c>
      <c r="AA83" s="2">
        <v>12309.248278885065</v>
      </c>
      <c r="AB83" s="2">
        <f t="shared" si="15"/>
        <v>1116.6698103916767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0.21437766163503752</v>
      </c>
      <c r="J84" s="2">
        <v>5.8181231633223585E-2</v>
      </c>
      <c r="K84" s="2">
        <v>0.252591356344956</v>
      </c>
      <c r="L84" s="2">
        <v>0.47484975038678012</v>
      </c>
      <c r="M84" s="2">
        <v>4.7936570324626018E-3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2.6010700486466896E-2</v>
      </c>
      <c r="X84" s="2">
        <f t="shared" si="13"/>
        <v>2.2898996840773232E-3</v>
      </c>
      <c r="Y84" s="2">
        <v>0.12728590488124805</v>
      </c>
      <c r="Z84" s="2">
        <f t="shared" si="14"/>
        <v>1.1205847898126236E-2</v>
      </c>
      <c r="AA84" s="2">
        <v>12219.665294431799</v>
      </c>
      <c r="AB84" s="2">
        <f t="shared" si="15"/>
        <v>1075.7806277385209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0.21091120477720432</v>
      </c>
      <c r="J85" s="2">
        <v>5.7240449240814069E-2</v>
      </c>
      <c r="K85" s="2">
        <v>0.25118920114790094</v>
      </c>
      <c r="L85" s="2">
        <v>0.4806591448340779</v>
      </c>
      <c r="M85" s="2">
        <v>4.7649101122292743E-3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2.5854717793705642E-2</v>
      </c>
      <c r="X85" s="2">
        <f t="shared" si="13"/>
        <v>2.2088965469791695E-3</v>
      </c>
      <c r="Y85" s="2">
        <v>0.12654889853297122</v>
      </c>
      <c r="Z85" s="2">
        <f t="shared" si="14"/>
        <v>1.0811698941132906E-2</v>
      </c>
      <c r="AA85" s="2">
        <v>12129.363483454053</v>
      </c>
      <c r="AB85" s="2">
        <f t="shared" si="15"/>
        <v>1036.2715744737138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0.20750080004278534</v>
      </c>
      <c r="J86" s="2">
        <v>5.6314879168340423E-2</v>
      </c>
      <c r="K86" s="2">
        <v>0.24975660725319118</v>
      </c>
      <c r="L86" s="2">
        <v>0.48642771353568026</v>
      </c>
      <c r="M86" s="2">
        <v>4.7356623972613825E-3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2.5696017755552813E-2</v>
      </c>
      <c r="X86" s="2">
        <f t="shared" si="13"/>
        <v>2.1304559732279282E-3</v>
      </c>
      <c r="Y86" s="2">
        <v>0.1257976481802153</v>
      </c>
      <c r="Z86" s="2">
        <f t="shared" si="14"/>
        <v>1.0429878805856985E-2</v>
      </c>
      <c r="AA86" s="2">
        <v>12038.39738609509</v>
      </c>
      <c r="AB86" s="2">
        <f t="shared" si="15"/>
        <v>998.10312489979037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0.20414554107677085</v>
      </c>
      <c r="J87" s="2">
        <v>5.5404275434713185E-2</v>
      </c>
      <c r="K87" s="2">
        <v>0.24829511852553729</v>
      </c>
      <c r="L87" s="2">
        <v>0.4921550649629759</v>
      </c>
      <c r="M87" s="2">
        <v>4.7059411060636699E-3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2.5534748061417516E-2</v>
      </c>
      <c r="X87" s="2">
        <f t="shared" si="13"/>
        <v>2.0545157874700391E-3</v>
      </c>
      <c r="Y87" s="2">
        <v>0.12503290217487714</v>
      </c>
      <c r="Z87" s="2">
        <f t="shared" si="14"/>
        <v>1.0060098139743375E-2</v>
      </c>
      <c r="AA87" s="2">
        <v>11946.819810781715</v>
      </c>
      <c r="AB87" s="2">
        <f t="shared" si="15"/>
        <v>961.23642388302039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0.20084453617978495</v>
      </c>
      <c r="J88" s="2">
        <v>5.4508396036322779E-2</v>
      </c>
      <c r="K88" s="2">
        <v>0.24680623304100852</v>
      </c>
      <c r="L88" s="2">
        <v>0.49784083474288093</v>
      </c>
      <c r="M88" s="2">
        <v>4.6757726384057622E-3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2.5371051958197884E-2</v>
      </c>
      <c r="X88" s="2">
        <f t="shared" si="13"/>
        <v>1.9810140050979101E-3</v>
      </c>
      <c r="Y88" s="2">
        <v>0.12425538651045964</v>
      </c>
      <c r="Z88" s="2">
        <f t="shared" si="14"/>
        <v>9.702067588353902E-3</v>
      </c>
      <c r="AA88" s="2">
        <v>11854.681879053271</v>
      </c>
      <c r="AB88" s="2">
        <f t="shared" si="15"/>
        <v>925.63331103016037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0.19759690807110633</v>
      </c>
      <c r="J89" s="2">
        <v>5.3627002882724178E-2</v>
      </c>
      <c r="K89" s="2">
        <v>0.24529140423978263</v>
      </c>
      <c r="L89" s="2">
        <v>0.50348468480638398</v>
      </c>
      <c r="M89" s="2">
        <v>4.6451825960580903E-3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2.5205068362795593E-2</v>
      </c>
      <c r="X89" s="2">
        <f t="shared" si="13"/>
        <v>1.9098889515185686E-3</v>
      </c>
      <c r="Y89" s="2">
        <v>0.12346580538671889</v>
      </c>
      <c r="Z89" s="2">
        <f t="shared" si="14"/>
        <v>9.3554984340570944E-3</v>
      </c>
      <c r="AA89" s="2">
        <v>11762.03306933252</v>
      </c>
      <c r="AB89" s="2">
        <f t="shared" si="15"/>
        <v>891.25634111244392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0.19440179365552035</v>
      </c>
      <c r="J90" s="2">
        <v>5.275986173336164E-2</v>
      </c>
      <c r="K90" s="2">
        <v>0.24375204205209097</v>
      </c>
      <c r="L90" s="2">
        <v>0.5090863025590241</v>
      </c>
      <c r="M90" s="2">
        <v>4.6141958030440668E-3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2.5036931972005478E-2</v>
      </c>
      <c r="X90" s="2">
        <f t="shared" si="13"/>
        <v>1.8410793697881203E-3</v>
      </c>
      <c r="Y90" s="2">
        <v>0.12266484176115919</v>
      </c>
      <c r="Z90" s="2">
        <f t="shared" si="14"/>
        <v>9.0201031746744344E-3</v>
      </c>
      <c r="AA90" s="2">
        <v>11668.921259662167</v>
      </c>
      <c r="AB90" s="2">
        <f t="shared" si="15"/>
        <v>858.06880103629499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0.19125834379394152</v>
      </c>
      <c r="J91" s="2">
        <v>5.1906742135316493E-2</v>
      </c>
      <c r="K91" s="2">
        <v>0.24218951399795352</v>
      </c>
      <c r="L91" s="2">
        <v>0.51464540007278547</v>
      </c>
      <c r="M91" s="2">
        <v>4.5828363254192764E-3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2.4866773369838762E-2</v>
      </c>
      <c r="X91" s="2">
        <f t="shared" si="13"/>
        <v>1.7745245174426269E-3</v>
      </c>
      <c r="Y91" s="2">
        <v>0.12185315788766796</v>
      </c>
      <c r="Z91" s="2">
        <f t="shared" si="14"/>
        <v>8.6955960463187456E-3</v>
      </c>
      <c r="AA91" s="2">
        <v>11575.392769430202</v>
      </c>
      <c r="AB91" s="2">
        <f t="shared" si="15"/>
        <v>826.03472364035099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0.18816572307774482</v>
      </c>
      <c r="J92" s="2">
        <v>5.1067417362061579E-2</v>
      </c>
      <c r="K92" s="2">
        <v>0.24060514626128654</v>
      </c>
      <c r="L92" s="2">
        <v>0.52016171329890404</v>
      </c>
      <c r="M92" s="2">
        <v>4.5511274905882023E-3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2.4694719132336874E-2</v>
      </c>
      <c r="X92" s="2">
        <f t="shared" si="13"/>
        <v>1.7101642533036104E-3</v>
      </c>
      <c r="Y92" s="2">
        <v>0.12103139584257701</v>
      </c>
      <c r="Z92" s="2">
        <f t="shared" si="14"/>
        <v>8.3816934943947846E-3</v>
      </c>
      <c r="AA92" s="2">
        <v>11481.492400106736</v>
      </c>
      <c r="AB92" s="2">
        <f t="shared" si="15"/>
        <v>795.1188985797354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0.18512310960674602</v>
      </c>
      <c r="J93" s="2">
        <v>5.0241664353206039E-2</v>
      </c>
      <c r="K93" s="2">
        <v>0.23900022473895227</v>
      </c>
      <c r="L93" s="2">
        <v>0.52563500130109264</v>
      </c>
      <c r="M93" s="2">
        <v>4.5190919061688078E-3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2.4520891929931923E-2</v>
      </c>
      <c r="X93" s="2">
        <f t="shared" si="13"/>
        <v>1.6479391149870676E-3</v>
      </c>
      <c r="Y93" s="2">
        <v>0.12020017803842951</v>
      </c>
      <c r="Z93" s="2">
        <f t="shared" si="14"/>
        <v>8.0781145964818665E-3</v>
      </c>
      <c r="AA93" s="2">
        <v>11387.263475014559</v>
      </c>
      <c r="AB93" s="2">
        <f t="shared" si="15"/>
        <v>765.28688054097836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0.18212969477077215</v>
      </c>
      <c r="J94" s="2">
        <v>4.9429263655214377E-2</v>
      </c>
      <c r="K94" s="2">
        <v>0.23737599606530832</v>
      </c>
      <c r="L94" s="2">
        <v>0.53106504550870215</v>
      </c>
      <c r="M94" s="2">
        <v>4.4867514784150261E-3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2.4345410627408345E-2</v>
      </c>
      <c r="X94" s="2">
        <f t="shared" si="13"/>
        <v>1.5877903877984552E-3</v>
      </c>
      <c r="Y94" s="2">
        <v>0.11936010772572689</v>
      </c>
      <c r="Z94" s="2">
        <f t="shared" si="14"/>
        <v>7.7845814405830879E-3</v>
      </c>
      <c r="AA94" s="2">
        <v>11292.747878155093</v>
      </c>
      <c r="AB94" s="2">
        <f t="shared" si="15"/>
        <v>736.50499501452941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0.17918468303476381</v>
      </c>
      <c r="J95" s="2">
        <v>4.8629999363084146E-2</v>
      </c>
      <c r="K95" s="2">
        <v>0.23573366861280207</v>
      </c>
      <c r="L95" s="2">
        <v>0.53645164898934694</v>
      </c>
      <c r="M95" s="2">
        <v>4.4541274302070484E-3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2.4168390381519408E-2</v>
      </c>
      <c r="X95" s="2">
        <f t="shared" si="13"/>
        <v>1.5296601656524954E-3</v>
      </c>
      <c r="Y95" s="2">
        <v>0.11851176948292316</v>
      </c>
      <c r="Z95" s="2">
        <f t="shared" si="14"/>
        <v>7.5008194620043121E-3</v>
      </c>
      <c r="AA95" s="2">
        <v>11197.98609211105</v>
      </c>
      <c r="AB95" s="2">
        <f t="shared" si="15"/>
        <v>708.74034183637116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0.1762872917273525</v>
      </c>
      <c r="J96" s="2">
        <v>4.7843659062966629E-2</v>
      </c>
      <c r="K96" s="2">
        <v>0.23407441346914382</v>
      </c>
      <c r="L96" s="2">
        <v>0.54179463574053399</v>
      </c>
      <c r="M96" s="2">
        <v>4.4212403186190399E-3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2.3989942736310787E-2</v>
      </c>
      <c r="X96" s="2">
        <f t="shared" si="13"/>
        <v>1.4734914046155483E-3</v>
      </c>
      <c r="Y96" s="2">
        <v>0.11765572969492914</v>
      </c>
      <c r="Z96" s="2">
        <f t="shared" si="14"/>
        <v>7.2265577419176755E-3</v>
      </c>
      <c r="AA96" s="2">
        <v>11103.017235046491</v>
      </c>
      <c r="AB96" s="2">
        <f t="shared" si="15"/>
        <v>681.96079669572373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0.17343675083285642</v>
      </c>
      <c r="J97" s="2">
        <v>4.7070033775715392E-2</v>
      </c>
      <c r="K97" s="2">
        <v>0.2323993653915806</v>
      </c>
      <c r="L97" s="2">
        <v>0.54709384999984456</v>
      </c>
      <c r="M97" s="2">
        <v>4.388110052073734E-3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2.3810175716202534E-2</v>
      </c>
      <c r="X97" s="2">
        <f t="shared" si="13"/>
        <v>1.4192279696297477E-3</v>
      </c>
      <c r="Y97" s="2">
        <v>0.11679253702038268</v>
      </c>
      <c r="Z97" s="2">
        <f t="shared" si="14"/>
        <v>6.9615292704686103E-3</v>
      </c>
      <c r="AA97" s="2">
        <v>11007.879096824683</v>
      </c>
      <c r="AB97" s="2">
        <f t="shared" si="15"/>
        <v>656.1350107922633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0.17063230278663985</v>
      </c>
      <c r="J98" s="2">
        <v>4.6308917901347627E-2</v>
      </c>
      <c r="K98" s="2">
        <v>0.23070962373878182</v>
      </c>
      <c r="L98" s="2">
        <v>0.55234915557322772</v>
      </c>
      <c r="M98" s="2">
        <v>4.3547559070931307E-3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2.3629193916879485E-2</v>
      </c>
      <c r="X98" s="2">
        <f t="shared" si="13"/>
        <v>1.3668146749417579E-3</v>
      </c>
      <c r="Y98" s="2">
        <v>0.11592272284793602</v>
      </c>
      <c r="Z98" s="2">
        <f t="shared" si="14"/>
        <v>6.7054711771009782E-3</v>
      </c>
      <c r="AA98" s="2">
        <v>10912.608174263634</v>
      </c>
      <c r="AB98" s="2">
        <f t="shared" si="15"/>
        <v>631.23240881349068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0.16787320227378144</v>
      </c>
      <c r="J99" s="2">
        <v>4.5560109164403541E-2</v>
      </c>
      <c r="K99" s="2">
        <v>0.22900625338083608</v>
      </c>
      <c r="L99" s="2">
        <v>0.55756043518097598</v>
      </c>
      <c r="M99" s="2">
        <v>4.3211965446543479E-3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2.3447098594039182E-2</v>
      </c>
      <c r="X99" s="2">
        <f t="shared" si="13"/>
        <v>1.3161973187249397E-3</v>
      </c>
      <c r="Y99" s="2">
        <v>0.11504680174180548</v>
      </c>
      <c r="Z99" s="2">
        <f t="shared" si="14"/>
        <v>6.4581249306018534E-3</v>
      </c>
      <c r="AA99" s="2">
        <v>10817.239705548709</v>
      </c>
      <c r="AB99" s="2">
        <f t="shared" si="15"/>
        <v>607.22318539095136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0.16515871603099813</v>
      </c>
      <c r="J100" s="2">
        <v>4.4823408560189265E-2</v>
      </c>
      <c r="K100" s="2">
        <v>0.22729028558784869</v>
      </c>
      <c r="L100" s="2">
        <v>0.56272758982096094</v>
      </c>
      <c r="M100" s="2">
        <v>4.2874500261594478E-3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2.3263987750045213E-2</v>
      </c>
      <c r="X100" s="2">
        <f t="shared" si="13"/>
        <v>1.2673227123516054E-3</v>
      </c>
      <c r="Y100" s="2">
        <v>0.11416527187682397</v>
      </c>
      <c r="Z100" s="2">
        <f t="shared" si="14"/>
        <v>6.2192365112044828E-3</v>
      </c>
      <c r="AA100" s="2">
        <v>10721.807703821432</v>
      </c>
      <c r="AB100" s="2">
        <f t="shared" si="15"/>
        <v>584.07830018277537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0.1624881226517717</v>
      </c>
      <c r="J101" s="2">
        <v>4.4098620301889074E-2</v>
      </c>
      <c r="K101" s="2">
        <v>0.22556271889761781</v>
      </c>
      <c r="L101" s="2">
        <v>0.56785053814871844</v>
      </c>
      <c r="M101" s="2">
        <v>4.2535338290279117E-3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2.3079956218533006E-2</v>
      </c>
      <c r="X101" s="2">
        <f t="shared" si="13"/>
        <v>1.2201387047419687E-3</v>
      </c>
      <c r="Y101" s="2">
        <v>0.11327861546323095</v>
      </c>
      <c r="Z101" s="2">
        <f t="shared" si="14"/>
        <v>5.9885565569350692E-3</v>
      </c>
      <c r="AA101" s="2">
        <v>10626.344989963038</v>
      </c>
      <c r="AB101" s="2">
        <f t="shared" si="15"/>
        <v>561.7694717195144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0.15986071239462663</v>
      </c>
      <c r="J102" s="2">
        <v>4.3385551768532704E-2</v>
      </c>
      <c r="K102" s="2">
        <v>0.22382451996285746</v>
      </c>
      <c r="L102" s="2">
        <v>0.57292921587398027</v>
      </c>
      <c r="M102" s="2">
        <v>4.2194648619201984E-3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2.2895095747013879E-2</v>
      </c>
      <c r="X102" s="2">
        <f t="shared" si="13"/>
        <v>1.1745942021880551E-3</v>
      </c>
      <c r="Y102" s="2">
        <v>0.11238729916142991</v>
      </c>
      <c r="Z102" s="2">
        <f t="shared" si="14"/>
        <v>5.7658404862450741E-3</v>
      </c>
      <c r="AA102" s="2">
        <v>10530.883224591</v>
      </c>
      <c r="AB102" s="2">
        <f t="shared" si="15"/>
        <v>540.26917014039338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0.15727578699450795</v>
      </c>
      <c r="J103" s="2">
        <v>4.2684013453804084E-2</v>
      </c>
      <c r="K103" s="2">
        <v>0.22207662437842537</v>
      </c>
      <c r="L103" s="2">
        <v>0.57796357517325958</v>
      </c>
      <c r="M103" s="2">
        <v>4.1852594796006797E-3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2.2709495077522294E-2</v>
      </c>
      <c r="X103" s="2">
        <f t="shared" si="13"/>
        <v>1.1306391840242721E-3</v>
      </c>
      <c r="Y103" s="2">
        <v>0.11149177448693796</v>
      </c>
      <c r="Z103" s="2">
        <f t="shared" si="14"/>
        <v>5.5508485988356492E-3</v>
      </c>
      <c r="AA103" s="2">
        <v>10435.45293928635</v>
      </c>
      <c r="AB103" s="2">
        <f t="shared" si="15"/>
        <v>519.55060893787629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0.15473265947720921</v>
      </c>
      <c r="J104" s="2">
        <v>4.199381891567782E-2</v>
      </c>
      <c r="K104" s="2">
        <v>0.22031993748900358</v>
      </c>
      <c r="L104" s="2">
        <v>0.58295358411810638</v>
      </c>
      <c r="M104" s="2">
        <v>4.1509334974480453E-3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2.2523240025350298E-2</v>
      </c>
      <c r="X104" s="2">
        <f t="shared" si="13"/>
        <v>1.0882247144913908E-3</v>
      </c>
      <c r="Y104" s="2">
        <v>0.110592478205748</v>
      </c>
      <c r="Z104" s="2">
        <f t="shared" si="14"/>
        <v>5.3433461564539588E-3</v>
      </c>
      <c r="AA104" s="2">
        <v>10340.083567069218</v>
      </c>
      <c r="AB104" s="2">
        <f t="shared" si="15"/>
        <v>499.58773581981654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0.15223065397680091</v>
      </c>
      <c r="J105" s="2">
        <v>4.1314784726870044E-2</v>
      </c>
      <c r="K105" s="2">
        <v>0.21855533517766987</v>
      </c>
      <c r="L105" s="2">
        <v>0.58789922611865619</v>
      </c>
      <c r="M105" s="2">
        <v>4.1165022056211019E-3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2.2336413555912062E-2</v>
      </c>
      <c r="X105" s="2">
        <f t="shared" si="13"/>
        <v>1.047302951117224E-3</v>
      </c>
      <c r="Y105" s="2">
        <v>0.10968983272031815</v>
      </c>
      <c r="Z105" s="2">
        <f t="shared" si="14"/>
        <v>5.1431034453217981E-3</v>
      </c>
      <c r="AA105" s="2">
        <v>10244.803472139627</v>
      </c>
      <c r="AB105" s="2">
        <f t="shared" si="15"/>
        <v>480.35522279036263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0.14976910555601122</v>
      </c>
      <c r="J106" s="2">
        <v>4.0646730426090447E-2</v>
      </c>
      <c r="K106" s="2">
        <v>0.21678366463578932</v>
      </c>
      <c r="L106" s="2">
        <v>0.59280049938210599</v>
      </c>
      <c r="M106" s="2">
        <v>4.0819803828877153E-3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2.2149095859780654E-2</v>
      </c>
      <c r="X106" s="2">
        <f t="shared" si="13"/>
        <v>1.0078271499153317E-3</v>
      </c>
      <c r="Y106" s="2">
        <v>0.10878424644639946</v>
      </c>
      <c r="Z106" s="2">
        <f t="shared" si="14"/>
        <v>4.9498958217451842E-3</v>
      </c>
      <c r="AA106" s="2">
        <v>10149.639978900219</v>
      </c>
      <c r="AB106" s="2">
        <f t="shared" si="15"/>
        <v>461.828455543242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0.14734736002951124</v>
      </c>
      <c r="J107" s="2">
        <v>3.9989478470082593E-2</v>
      </c>
      <c r="K107" s="2">
        <v>0.21500574511464485</v>
      </c>
      <c r="L107" s="2">
        <v>0.59765741638575831</v>
      </c>
      <c r="M107" s="2">
        <v>4.0473823101244717E-3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2.1961364425938084E-2</v>
      </c>
      <c r="X107" s="2">
        <f t="shared" si="13"/>
        <v>9.6975166768239942E-4</v>
      </c>
      <c r="Y107" s="2">
        <v>0.10787611418090749</v>
      </c>
      <c r="Z107" s="2">
        <f t="shared" si="14"/>
        <v>4.7635037423483491E-3</v>
      </c>
      <c r="AA107" s="2">
        <v>10054.619400277212</v>
      </c>
      <c r="AB107" s="2">
        <f t="shared" si="15"/>
        <v>443.98352225395206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0.14496477379005748</v>
      </c>
      <c r="J108" s="2">
        <v>3.9342854186439721E-2</v>
      </c>
      <c r="K108" s="2">
        <v>0.2132223686592174</v>
      </c>
      <c r="L108" s="2">
        <v>0.60247000336428236</v>
      </c>
      <c r="M108" s="2">
        <v>4.0127217834944832E-3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2.1773294113278961E-2</v>
      </c>
      <c r="X108" s="2">
        <f t="shared" si="13"/>
        <v>9.3303196165560928E-4</v>
      </c>
      <c r="Y108" s="2">
        <v>0.10696581746103956</v>
      </c>
      <c r="Z108" s="2">
        <f t="shared" si="14"/>
        <v>4.5837127802771296E-3</v>
      </c>
      <c r="AA108" s="2">
        <v>9959.7670653555633</v>
      </c>
      <c r="AB108" s="2">
        <f t="shared" si="15"/>
        <v>426.79720185078514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0.14262071363744572</v>
      </c>
      <c r="J109" s="2">
        <v>3.8706685727183492E-2</v>
      </c>
      <c r="K109" s="2">
        <v>0.2114343008245172</v>
      </c>
      <c r="L109" s="2">
        <v>0.60723829981085053</v>
      </c>
      <c r="M109" s="2">
        <v>3.9780121273105939E-3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2.1584957220407094E-2</v>
      </c>
      <c r="X109" s="2">
        <f t="shared" si="13"/>
        <v>8.9762458677312626E-4</v>
      </c>
      <c r="Y109" s="2">
        <v>0.10605372491483461</v>
      </c>
      <c r="Z109" s="2">
        <f t="shared" si="14"/>
        <v>4.4103136286240841E-3</v>
      </c>
      <c r="AA109" s="2">
        <v>9865.1073463439006</v>
      </c>
      <c r="AB109" s="2">
        <f t="shared" si="15"/>
        <v>410.24695183840942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0.1403145566102306</v>
      </c>
      <c r="J110" s="2">
        <v>3.8080804023093391E-2</v>
      </c>
      <c r="K110" s="2">
        <v>0.20964228137485885</v>
      </c>
      <c r="L110" s="2">
        <v>0.61196235799181409</v>
      </c>
      <c r="M110" s="2">
        <v>3.9432662065910663E-3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2.139642355376347E-2</v>
      </c>
      <c r="X110" s="2">
        <f t="shared" si="13"/>
        <v>8.6348719076381069E-4</v>
      </c>
      <c r="Y110" s="2">
        <v>0.10514019260336858</v>
      </c>
      <c r="Z110" s="2">
        <f t="shared" si="14"/>
        <v>4.2431020922410155E-3</v>
      </c>
      <c r="AA110" s="2">
        <v>9770.6636848845228</v>
      </c>
      <c r="AB110" s="2">
        <f t="shared" si="15"/>
        <v>394.31089574196346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0.13804568982016641</v>
      </c>
      <c r="J111" s="2">
        <v>3.7465042738774587E-2</v>
      </c>
      <c r="K111" s="2">
        <v>0.20784702496646418</v>
      </c>
      <c r="L111" s="2">
        <v>0.61664224247459176</v>
      </c>
      <c r="M111" s="2">
        <v>3.9084964393147174E-3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2.1207760494123457E-2</v>
      </c>
      <c r="X111" s="2">
        <f t="shared" si="13"/>
        <v>8.3057850727629346E-4</v>
      </c>
      <c r="Y111" s="2">
        <v>0.10422556435477393</v>
      </c>
      <c r="Z111" s="2">
        <f t="shared" si="14"/>
        <v>4.0818790690230929E-3</v>
      </c>
      <c r="AA111" s="2">
        <v>9676.4586177233632</v>
      </c>
      <c r="AB111" s="2">
        <f t="shared" si="15"/>
        <v>378.96781023420732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0.13581351028932476</v>
      </c>
      <c r="J112" s="2">
        <v>3.6859238228452357E-2</v>
      </c>
      <c r="K112" s="2">
        <v>0.20604922181376906</v>
      </c>
      <c r="L112" s="2">
        <v>0.6212780296684508</v>
      </c>
      <c r="M112" s="2">
        <v>3.8737148083822725E-3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2.1019033061499871E-2</v>
      </c>
      <c r="X112" s="2">
        <f t="shared" si="13"/>
        <v>7.9885834724257275E-4</v>
      </c>
      <c r="Y112" s="2">
        <v>0.1033101720902679</v>
      </c>
      <c r="Z112" s="2">
        <f t="shared" si="14"/>
        <v>3.9264505216724758E-3</v>
      </c>
      <c r="AA112" s="2">
        <v>9582.5138017545305</v>
      </c>
      <c r="AB112" s="2">
        <f t="shared" si="15"/>
        <v>364.19711200323491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0.1336174247898462</v>
      </c>
      <c r="J113" s="2">
        <v>3.6263229492481314E-2</v>
      </c>
      <c r="K113" s="2">
        <v>0.20424953833980136</v>
      </c>
      <c r="L113" s="2">
        <v>0.62586980737786813</v>
      </c>
      <c r="M113" s="2">
        <v>3.8389328732905989E-3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2.083030397848817E-2</v>
      </c>
      <c r="X113" s="2">
        <f t="shared" si="13"/>
        <v>7.6828758865729509E-4</v>
      </c>
      <c r="Y113" s="2">
        <v>0.10239433614236977</v>
      </c>
      <c r="Z113" s="2">
        <f t="shared" si="14"/>
        <v>3.7766274408778649E-3</v>
      </c>
      <c r="AA113" s="2">
        <v>9488.8500384537056</v>
      </c>
      <c r="AB113" s="2">
        <f t="shared" si="15"/>
        <v>349.9788444135508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0.13145684968628293</v>
      </c>
      <c r="J114" s="2">
        <v>3.5676858134557871E-2</v>
      </c>
      <c r="K114" s="2">
        <v>0.20244861781099008</v>
      </c>
      <c r="L114" s="2">
        <v>0.63041767436816609</v>
      </c>
      <c r="M114" s="2">
        <v>3.8041617815262993E-3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2.064163373208883E-2</v>
      </c>
      <c r="X114" s="2">
        <f t="shared" si="13"/>
        <v>7.3882816494071318E-4</v>
      </c>
      <c r="Y114" s="2">
        <v>0.10147836556548406</v>
      </c>
      <c r="Z114" s="2">
        <f t="shared" si="14"/>
        <v>3.6322258007793042E-3</v>
      </c>
      <c r="AA114" s="2">
        <v>9395.4872977143477</v>
      </c>
      <c r="AB114" s="2">
        <f t="shared" si="15"/>
        <v>336.29366400891041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0.12933121078049087</v>
      </c>
      <c r="J115" s="2">
        <v>3.509996831962453E-2</v>
      </c>
      <c r="K115" s="2">
        <v>0.20064708095675723</v>
      </c>
      <c r="L115" s="2">
        <v>0.63492173994312429</v>
      </c>
      <c r="M115" s="2">
        <v>3.7694122796850366E-3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2.045308063404154E-2</v>
      </c>
      <c r="X115" s="2">
        <f t="shared" si="13"/>
        <v>7.1044305204105045E-4</v>
      </c>
      <c r="Y115" s="2">
        <v>0.10056255843902212</v>
      </c>
      <c r="Z115" s="2">
        <f t="shared" si="14"/>
        <v>3.4930665075248377E-3</v>
      </c>
      <c r="AA115" s="2">
        <v>9302.4447411003821</v>
      </c>
      <c r="AB115" s="2">
        <f t="shared" si="15"/>
        <v>323.12282690124323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0.12723994315902976</v>
      </c>
      <c r="J116" s="2">
        <v>3.4532406732454925E-2</v>
      </c>
      <c r="K116" s="2">
        <v>0.19884552657423679</v>
      </c>
      <c r="L116" s="2">
        <v>0.63938212353427548</v>
      </c>
      <c r="M116" s="2">
        <v>3.7346947243228051E-3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2.0264700879704913E-2</v>
      </c>
      <c r="X116" s="2">
        <f t="shared" si="13"/>
        <v>6.8309625442045379E-4</v>
      </c>
      <c r="Y116" s="2">
        <v>9.9647202163231224E-2</v>
      </c>
      <c r="Z116" s="2">
        <f t="shared" si="14"/>
        <v>3.358975341666735E-3</v>
      </c>
      <c r="AA116" s="2">
        <v>9209.7407445287245</v>
      </c>
      <c r="AB116" s="2">
        <f t="shared" si="15"/>
        <v>310.44817508614631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0.12518249104303075</v>
      </c>
      <c r="J117" s="2">
        <v>3.3974022536908503E-2</v>
      </c>
      <c r="K117" s="2">
        <v>0.19704453211845691</v>
      </c>
      <c r="L117" s="2">
        <v>0.64379895430160072</v>
      </c>
      <c r="M117" s="2">
        <v>3.7000190925452238E-3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2.0076548605514714E-2</v>
      </c>
      <c r="X117" s="2">
        <f t="shared" si="13"/>
        <v>6.5675279005796916E-4</v>
      </c>
      <c r="Y117" s="2">
        <v>9.8732573747896193E-2</v>
      </c>
      <c r="Z117" s="2">
        <f t="shared" si="14"/>
        <v>3.2297828950900304E-3</v>
      </c>
      <c r="AA117" s="2">
        <v>9117.3929203946846</v>
      </c>
      <c r="AB117" s="2">
        <f t="shared" si="15"/>
        <v>298.252122721891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0.12315830764049179</v>
      </c>
      <c r="J118" s="2">
        <v>3.3424667335844038E-2</v>
      </c>
      <c r="K118" s="2">
        <v>0.19524465427831522</v>
      </c>
      <c r="L118" s="2">
        <v>0.64817237074534584</v>
      </c>
      <c r="M118" s="2">
        <v>3.6653949923408035E-3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1.9888675945052826E-2</v>
      </c>
      <c r="X118" s="2">
        <f t="shared" si="13"/>
        <v>6.3137867459287401E-4</v>
      </c>
      <c r="Y118" s="2">
        <v>9.7818940094075657E-2</v>
      </c>
      <c r="Z118" s="2">
        <f t="shared" si="14"/>
        <v>3.1053245031145379E-3</v>
      </c>
      <c r="AA118" s="2">
        <v>9025.4181391530692</v>
      </c>
      <c r="AB118" s="2">
        <f t="shared" si="15"/>
        <v>286.51764240557202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0.1211668550009611</v>
      </c>
      <c r="J119" s="2">
        <v>3.2884195131681358E-2</v>
      </c>
      <c r="K119" s="2">
        <v>0.19344642953866895</v>
      </c>
      <c r="L119" s="2">
        <v>0.6525025203286855</v>
      </c>
      <c r="M119" s="2">
        <v>3.6308316726640171E-3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1.9701133083758666E-2</v>
      </c>
      <c r="X119" s="2">
        <f t="shared" si="13"/>
        <v>6.06940904722284E-4</v>
      </c>
      <c r="Y119" s="2">
        <v>9.6906558269030538E-2</v>
      </c>
      <c r="Z119" s="2">
        <f t="shared" si="14"/>
        <v>2.9854401723632663E-3</v>
      </c>
      <c r="AA119" s="2">
        <v>8933.8325503674387</v>
      </c>
      <c r="AB119" s="2">
        <f t="shared" si="15"/>
        <v>275.2282514769405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0.11920760387257061</v>
      </c>
      <c r="J120" s="2">
        <v>3.2352462287600782E-2</v>
      </c>
      <c r="K120" s="2">
        <v>0.19165037472885488</v>
      </c>
      <c r="L120" s="2">
        <v>0.65678955911097059</v>
      </c>
      <c r="M120" s="2">
        <v>3.5963380332738417E-3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1.9513968312313779E-2</v>
      </c>
      <c r="X120" s="2">
        <f t="shared" si="13"/>
        <v>5.8340744095813652E-4</v>
      </c>
      <c r="Y120" s="2">
        <v>9.59956757744998E-2</v>
      </c>
      <c r="Z120" s="2">
        <f t="shared" si="14"/>
        <v>2.8699745049451412E-3</v>
      </c>
      <c r="AA120" s="2">
        <v>8842.6516032397594</v>
      </c>
      <c r="AB120" s="2">
        <f t="shared" si="15"/>
        <v>264.36799837760844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0.11728003356138107</v>
      </c>
      <c r="J121" s="2">
        <v>3.1829327489369952E-2</v>
      </c>
      <c r="K121" s="2">
        <v>0.18985698755794764</v>
      </c>
      <c r="L121" s="2">
        <v>0.66103365139129822</v>
      </c>
      <c r="M121" s="2">
        <v>3.5619226343333674E-3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1.9327228078729924E-2</v>
      </c>
      <c r="X121" s="2">
        <f t="shared" si="13"/>
        <v>5.6074718984041423E-4</v>
      </c>
      <c r="Y121" s="2">
        <v>9.5086530808474692E-2</v>
      </c>
      <c r="Z121" s="2">
        <f t="shared" si="14"/>
        <v>2.7587766194576832E-3</v>
      </c>
      <c r="AA121" s="2">
        <v>8751.8900666323952</v>
      </c>
      <c r="AB121" s="2">
        <f t="shared" si="15"/>
        <v>253.92144909063705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0.11538363179300154</v>
      </c>
      <c r="J122" s="2">
        <v>3.1314651707787904E-2</v>
      </c>
      <c r="K122" s="2">
        <v>0.18806674713705729</v>
      </c>
      <c r="L122" s="2">
        <v>0.6652349693621501</v>
      </c>
      <c r="M122" s="2">
        <v>3.5275937057758955E-3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1.9140957039170174E-2</v>
      </c>
      <c r="X122" s="2">
        <f t="shared" si="13"/>
        <v>5.3892998569578579E-4</v>
      </c>
      <c r="Y122" s="2">
        <v>9.4179352520619292E-2</v>
      </c>
      <c r="Z122" s="2">
        <f t="shared" si="14"/>
        <v>2.6517000692759599E-3</v>
      </c>
      <c r="AA122" s="2">
        <v>8661.5620485941436</v>
      </c>
      <c r="AB122" s="2">
        <f t="shared" si="15"/>
        <v>243.87367368305715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0.11351789457644643</v>
      </c>
      <c r="J123" s="2">
        <v>3.0808298161736455E-2</v>
      </c>
      <c r="K123" s="2">
        <v>0.18628011448896148</v>
      </c>
      <c r="L123" s="2">
        <v>0.66939369277285243</v>
      </c>
      <c r="M123" s="2">
        <v>3.4933591564428627E-3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1.8955198107531872E-2</v>
      </c>
      <c r="X123" s="2">
        <f t="shared" si="13"/>
        <v>5.1792657202364627E-4</v>
      </c>
      <c r="Y123" s="2">
        <v>9.3274361261482211E-2</v>
      </c>
      <c r="Z123" s="2">
        <f t="shared" si="14"/>
        <v>2.5486027585572379E-3</v>
      </c>
      <c r="AA123" s="2">
        <v>8571.6810154017094</v>
      </c>
      <c r="AB123" s="2">
        <f t="shared" si="15"/>
        <v>234.21023297156324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0.11168232607019403</v>
      </c>
      <c r="J124" s="2">
        <v>3.0310132281829001E-2</v>
      </c>
      <c r="K124" s="2">
        <v>0.18449753304536001</v>
      </c>
      <c r="L124" s="2">
        <v>0.67351000860261367</v>
      </c>
      <c r="M124" s="2">
        <v>3.4592265829987991E-3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1.8769992503819794E-2</v>
      </c>
      <c r="X124" s="2">
        <f t="shared" si="13"/>
        <v>4.9770858258484704E-4</v>
      </c>
      <c r="Y124" s="2">
        <v>9.2371768825641021E-2</v>
      </c>
      <c r="Z124" s="2">
        <f t="shared" si="14"/>
        <v>2.44934685635644E-3</v>
      </c>
      <c r="AA124" s="2">
        <v>8482.2598101278309</v>
      </c>
      <c r="AB124" s="2">
        <f t="shared" si="15"/>
        <v>224.9171653295013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0.10987643845041084</v>
      </c>
      <c r="J125" s="2">
        <v>2.9820021674647132E-2</v>
      </c>
      <c r="K125" s="2">
        <v>0.18271942913203457</v>
      </c>
      <c r="L125" s="2">
        <v>0.67758411074290414</v>
      </c>
      <c r="M125" s="2">
        <v>3.4252032786284106E-3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1.8585379801337103E-2</v>
      </c>
      <c r="X125" s="2">
        <f t="shared" si="13"/>
        <v>4.7824852226214024E-4</v>
      </c>
      <c r="Y125" s="2">
        <v>9.1471778688917829E-2</v>
      </c>
      <c r="Z125" s="2">
        <f t="shared" si="14"/>
        <v>2.3537987092153594E-3</v>
      </c>
      <c r="AA125" s="2">
        <v>8393.3106707469706</v>
      </c>
      <c r="AB125" s="2">
        <f t="shared" si="15"/>
        <v>215.98097365128922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0.1080997517813066</v>
      </c>
      <c r="J126" s="2">
        <v>2.9337836087555531E-2</v>
      </c>
      <c r="K126" s="2">
        <v>0.18094621244218867</v>
      </c>
      <c r="L126" s="2">
        <v>0.68161619968894582</v>
      </c>
      <c r="M126" s="2">
        <v>3.3912962415207745E-3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1.8401397972721143E-2</v>
      </c>
      <c r="X126" s="2">
        <f t="shared" si="13"/>
        <v>4.595197477555287E-4</v>
      </c>
      <c r="Y126" s="2">
        <v>9.05745862398014E-2</v>
      </c>
      <c r="Z126" s="2">
        <f t="shared" si="14"/>
        <v>2.2618287525586383E-3</v>
      </c>
      <c r="AA126" s="2">
        <v>8304.8452477892715</v>
      </c>
      <c r="AB126" s="2">
        <f t="shared" si="15"/>
        <v>207.38861248858112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0.10635179388758577</v>
      </c>
      <c r="J127" s="2">
        <v>2.8863447374085811E-2</v>
      </c>
      <c r="K127" s="2">
        <v>0.17917827649823839</v>
      </c>
      <c r="L127" s="2">
        <v>0.68560648224008658</v>
      </c>
      <c r="M127" s="2">
        <v>3.3575121831455161E-3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1.8218083434850516E-2</v>
      </c>
      <c r="X127" s="2">
        <f t="shared" si="13"/>
        <v>4.4149644817028549E-4</v>
      </c>
      <c r="Y127" s="2">
        <v>8.9680379005208311E-2</v>
      </c>
      <c r="Z127" s="2">
        <f t="shared" si="14"/>
        <v>2.1733114212016116E-3</v>
      </c>
      <c r="AA127" s="2">
        <v>8216.8746215531955</v>
      </c>
      <c r="AB127" s="2">
        <f t="shared" si="15"/>
        <v>199.12747537079557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0.10463210022896145</v>
      </c>
      <c r="J128" s="2">
        <v>2.8396729459880081E-2</v>
      </c>
      <c r="K128" s="2">
        <v>0.17741599910231723</v>
      </c>
      <c r="L128" s="2">
        <v>0.6895551712088378</v>
      </c>
      <c r="M128" s="2">
        <v>3.3238575363257325E-3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1.8035471092649323E-2</v>
      </c>
      <c r="X128" s="2">
        <f t="shared" si="13"/>
        <v>4.2415362555032565E-4</v>
      </c>
      <c r="Y128" s="2">
        <v>8.8789336870712568E-2</v>
      </c>
      <c r="Z128" s="2">
        <f t="shared" si="14"/>
        <v>2.0881250592489969E-3</v>
      </c>
      <c r="AA128" s="2">
        <v>8129.4093188871348</v>
      </c>
      <c r="AB128" s="2">
        <f t="shared" si="15"/>
        <v>191.18538232105973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0.10294021377669832</v>
      </c>
      <c r="J129" s="2">
        <v>2.7937558309185213E-2</v>
      </c>
      <c r="K129" s="2">
        <v>0.17565974277575352</v>
      </c>
      <c r="L129" s="2">
        <v>0.69346248513835951</v>
      </c>
      <c r="M129" s="2">
        <v>3.2903384631123322E-3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1.7853594381813831E-2</v>
      </c>
      <c r="X129" s="2">
        <f t="shared" si="13"/>
        <v>4.0746707540491073E-4</v>
      </c>
      <c r="Y129" s="2">
        <v>8.7901632295370596E-2</v>
      </c>
      <c r="Z129" s="2">
        <f t="shared" si="14"/>
        <v>2.0061518296392309E-3</v>
      </c>
      <c r="AA129" s="2">
        <v>8042.4593295499089</v>
      </c>
      <c r="AB129" s="2">
        <f t="shared" si="15"/>
        <v>183.55056757717776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0.10127568489215184</v>
      </c>
      <c r="J130" s="2">
        <v>2.7485811891888902E-2</v>
      </c>
      <c r="K130" s="2">
        <v>0.17390985518777263</v>
      </c>
      <c r="L130" s="2">
        <v>0.69732864802818317</v>
      </c>
      <c r="M130" s="2">
        <v>3.2569608624643397E-3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1.7672485310486333E-2</v>
      </c>
      <c r="X130" s="2">
        <f t="shared" si="13"/>
        <v>3.9141336727226448E-4</v>
      </c>
      <c r="Y130" s="2">
        <v>8.7017430521265274E-2</v>
      </c>
      <c r="Z130" s="2">
        <f t="shared" si="14"/>
        <v>1.9272776235665441E-3</v>
      </c>
      <c r="AA130" s="2">
        <v>7956.0341221599874</v>
      </c>
      <c r="AB130" s="2">
        <f t="shared" si="15"/>
        <v>176.21166752589468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9.9638071207271653E-2</v>
      </c>
      <c r="J131" s="2">
        <v>2.7041370151088706E-2</v>
      </c>
      <c r="K131" s="2">
        <v>0.17216666957367097</v>
      </c>
      <c r="L131" s="2">
        <v>0.70115388906796516</v>
      </c>
      <c r="M131" s="2">
        <v>3.2237303777396271E-3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1.7492174499900332E-2</v>
      </c>
      <c r="X131" s="2">
        <f t="shared" ref="X131:X194" si="24">W131*Q131</f>
        <v>3.7596982535960545E-4</v>
      </c>
      <c r="Y131" s="2">
        <v>8.6136889777890219E-2</v>
      </c>
      <c r="Z131" s="2">
        <f t="shared" ref="Z131:Z194" si="25">Y131*Q131</f>
        <v>1.8513919699919236E-3</v>
      </c>
      <c r="AA131" s="2">
        <v>7870.1426597429545</v>
      </c>
      <c r="AB131" s="2">
        <f t="shared" ref="AB131:AB194" si="26">AA131*S131</f>
        <v>169.15770885750075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9.8026937507036976E-2</v>
      </c>
      <c r="J132" s="2">
        <v>2.6604114971185547E-2</v>
      </c>
      <c r="K132" s="2">
        <v>0.17043050514270322</v>
      </c>
      <c r="L132" s="2">
        <v>0.70493844237907077</v>
      </c>
      <c r="M132" s="2">
        <v>3.190652404000436E-3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1.7312691224020807E-2</v>
      </c>
      <c r="X132" s="2">
        <f t="shared" si="24"/>
        <v>3.6111450929529891E-4</v>
      </c>
      <c r="Y132" s="2">
        <v>8.5260161481493082E-2</v>
      </c>
      <c r="Z132" s="2">
        <f t="shared" si="25"/>
        <v>1.7783879454344456E-3</v>
      </c>
      <c r="AA132" s="2">
        <v>7784.7934148865834</v>
      </c>
      <c r="AB132" s="2">
        <f t="shared" si="26"/>
        <v>162.37809694668326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9.6441855613793134E-2</v>
      </c>
      <c r="J133" s="2">
        <v>2.6173930146493087E-2</v>
      </c>
      <c r="K133" s="2">
        <v>0.16870166747591883</v>
      </c>
      <c r="L133" s="2">
        <v>0.7086825467637915</v>
      </c>
      <c r="M133" s="2">
        <v>3.1577320951379499E-3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1.7134063448202598E-2</v>
      </c>
      <c r="X133" s="2">
        <f t="shared" si="24"/>
        <v>3.4682619502531084E-4</v>
      </c>
      <c r="Y133" s="2">
        <v>8.4387390429493309E-2</v>
      </c>
      <c r="Z133" s="2">
        <f t="shared" si="25"/>
        <v>1.7081620842163245E-3</v>
      </c>
      <c r="AA133" s="2">
        <v>7699.994384512639</v>
      </c>
      <c r="AB133" s="2">
        <f t="shared" si="26"/>
        <v>155.86260446449592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9.4882404273458371E-2</v>
      </c>
      <c r="J134" s="2">
        <v>2.5750701350354708E-2</v>
      </c>
      <c r="K134" s="2">
        <v>0.16698044891417885</v>
      </c>
      <c r="L134" s="2">
        <v>0.71238644546200458</v>
      </c>
      <c r="M134" s="2">
        <v>3.1249743708200856E-3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1.6956317866889597E-2</v>
      </c>
      <c r="X134" s="2">
        <f t="shared" si="24"/>
        <v>3.3308435588286992E-4</v>
      </c>
      <c r="Y134" s="2">
        <v>8.35187149900882E-2</v>
      </c>
      <c r="Z134" s="2">
        <f t="shared" si="25"/>
        <v>1.6406142893180789E-3</v>
      </c>
      <c r="AA134" s="2">
        <v>7615.7531042743576</v>
      </c>
      <c r="AB134" s="2">
        <f t="shared" si="26"/>
        <v>149.60136022535605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9.3348169043570628E-2</v>
      </c>
      <c r="J135" s="2">
        <v>2.5334316104759873E-2</v>
      </c>
      <c r="K135" s="2">
        <v>0.16526712893657877</v>
      </c>
      <c r="L135" s="2">
        <v>0.71605038591508718</v>
      </c>
      <c r="M135" s="2">
        <v>3.0923839232665853E-3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1.6779479940376835E-2</v>
      </c>
      <c r="X135" s="2">
        <f t="shared" si="24"/>
        <v>3.1986914385720845E-4</v>
      </c>
      <c r="Y135" s="2">
        <v>8.2654267287157607E-2</v>
      </c>
      <c r="Z135" s="2">
        <f t="shared" si="25"/>
        <v>1.5756477439845024E-3</v>
      </c>
      <c r="AA135" s="2">
        <v>7532.0766625883289</v>
      </c>
      <c r="AB135" s="2">
        <f t="shared" si="26"/>
        <v>143.58483827210205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9.1838742183144556E-2</v>
      </c>
      <c r="J136" s="2">
        <v>2.4924663750451773E-2</v>
      </c>
      <c r="K136" s="2">
        <v>0.16356197452949861</v>
      </c>
      <c r="L136" s="2">
        <v>0.71967461953690148</v>
      </c>
      <c r="M136" s="2">
        <v>3.0599652238553965E-3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1.6603573930657145E-2</v>
      </c>
      <c r="X136" s="2">
        <f t="shared" si="24"/>
        <v>3.0716137108444076E-4</v>
      </c>
      <c r="Y136" s="2">
        <v>8.1794173380576249E-2</v>
      </c>
      <c r="Z136" s="2">
        <f t="shared" si="25"/>
        <v>1.5131688242075903E-3</v>
      </c>
      <c r="AA136" s="2">
        <v>7448.9717143093349</v>
      </c>
      <c r="AB136" s="2">
        <f t="shared" si="26"/>
        <v>137.80384720134259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9.035372254430965E-2</v>
      </c>
      <c r="J137" s="2">
        <v>2.4521635417518325E-2</v>
      </c>
      <c r="K137" s="2">
        <v>0.16186524054649556</v>
      </c>
      <c r="L137" s="2">
        <v>0.72325940149167289</v>
      </c>
      <c r="M137" s="2">
        <v>3.027722529564235E-3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1.64286229363735E-2</v>
      </c>
      <c r="X137" s="2">
        <f t="shared" si="24"/>
        <v>2.9494249158102607E-4</v>
      </c>
      <c r="Y137" s="2">
        <v>8.0938553442038957E-2</v>
      </c>
      <c r="Z137" s="2">
        <f t="shared" si="25"/>
        <v>1.4530870121990044E-3</v>
      </c>
      <c r="AA137" s="2">
        <v>7366.4444940564726</v>
      </c>
      <c r="AB137" s="2">
        <f t="shared" si="26"/>
        <v>132.24951973058978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8.8892715465700434E-2</v>
      </c>
      <c r="J138" s="2">
        <v>2.4125123996458733E-2</v>
      </c>
      <c r="K138" s="2">
        <v>0.16017717005925125</v>
      </c>
      <c r="L138" s="2">
        <v>0.72680499047858593</v>
      </c>
      <c r="M138" s="2">
        <v>2.9956598892511501E-3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1.6254648926897784E-2</v>
      </c>
      <c r="X138" s="2">
        <f t="shared" si="24"/>
        <v>2.831945832378544E-4</v>
      </c>
      <c r="Y138" s="2">
        <v>8.0087521926503119E-2</v>
      </c>
      <c r="Z138" s="2">
        <f t="shared" si="25"/>
        <v>1.3953148109521888E-3</v>
      </c>
      <c r="AA138" s="2">
        <v>7284.5008291987542</v>
      </c>
      <c r="AB138" s="2">
        <f t="shared" si="26"/>
        <v>126.91330250800185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8.7455332667570634E-2</v>
      </c>
      <c r="J139" s="2">
        <v>2.3735024109717864E-2</v>
      </c>
      <c r="K139" s="2">
        <v>0.15849799469977954</v>
      </c>
      <c r="L139" s="2">
        <v>0.73031164852292829</v>
      </c>
      <c r="M139" s="2">
        <v>2.9637811497778151E-3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1.6081672775556177E-2</v>
      </c>
      <c r="X139" s="2">
        <f t="shared" si="24"/>
        <v>2.7190033009076163E-4</v>
      </c>
      <c r="Y139" s="2">
        <v>7.9241187739349461E-2</v>
      </c>
      <c r="Z139" s="2">
        <f t="shared" si="25"/>
        <v>1.3397676599826217E-3</v>
      </c>
      <c r="AA139" s="2">
        <v>7203.1461525081413</v>
      </c>
      <c r="AB139" s="2">
        <f t="shared" si="26"/>
        <v>121.78694616494758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8.6041192148603271E-2</v>
      </c>
      <c r="J140" s="2">
        <v>2.3351232083680944E-2</v>
      </c>
      <c r="K140" s="2">
        <v>0.15682793499409706</v>
      </c>
      <c r="L140" s="2">
        <v>0.73377964077361502</v>
      </c>
      <c r="M140" s="2">
        <v>2.9320899619791987E-3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1.5909714292020961E-2</v>
      </c>
      <c r="X140" s="2">
        <f t="shared" si="24"/>
        <v>2.6104300488121579E-4</v>
      </c>
      <c r="Y140" s="2">
        <v>7.8399654399360003E-2</v>
      </c>
      <c r="Z140" s="2">
        <f t="shared" si="25"/>
        <v>1.2863638523239673E-3</v>
      </c>
      <c r="AA140" s="2">
        <v>7122.3855144878362</v>
      </c>
      <c r="AB140" s="2">
        <f t="shared" si="26"/>
        <v>116.86249561104935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8.4649918084389292E-2</v>
      </c>
      <c r="J141" s="2">
        <v>2.2973645921121083E-2</v>
      </c>
      <c r="K141" s="2">
        <v>0.15516720068755419</v>
      </c>
      <c r="L141" s="2">
        <v>0.73720923530693172</v>
      </c>
      <c r="M141" s="2">
        <v>2.9005897864831662E-3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1.5738792253888096E-2</v>
      </c>
      <c r="X141" s="2">
        <f t="shared" si="24"/>
        <v>2.5060645191901914E-4</v>
      </c>
      <c r="Y141" s="2">
        <v>7.7563020197610758E-2</v>
      </c>
      <c r="Z141" s="2">
        <f t="shared" si="25"/>
        <v>1.2350244528479977E-3</v>
      </c>
      <c r="AA141" s="2">
        <v>7042.2235953834579</v>
      </c>
      <c r="AB141" s="2">
        <f t="shared" si="26"/>
        <v>112.13228057085927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8.3281140727547887E-2</v>
      </c>
      <c r="J142" s="2">
        <v>2.2602165274092298E-2</v>
      </c>
      <c r="K142" s="2">
        <v>0.15351599106201927</v>
      </c>
      <c r="L142" s="2">
        <v>0.74060070293633684</v>
      </c>
      <c r="M142" s="2">
        <v>2.8692838993835171E-3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1.5568924437459478E-2</v>
      </c>
      <c r="X142" s="2">
        <f t="shared" si="24"/>
        <v>2.4057507025711548E-4</v>
      </c>
      <c r="Y142" s="2">
        <v>7.6731378352373231E-2</v>
      </c>
      <c r="Z142" s="2">
        <f t="shared" si="25"/>
        <v>1.1856732179669907E-3</v>
      </c>
      <c r="AA142" s="2">
        <v>6962.6647168845429</v>
      </c>
      <c r="AB142" s="2">
        <f t="shared" si="26"/>
        <v>107.58890636086676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8.1934496309461771E-2</v>
      </c>
      <c r="J143" s="2">
        <v>2.2236691417260888E-2</v>
      </c>
      <c r="K143" s="2">
        <v>0.15187449524510532</v>
      </c>
      <c r="L143" s="2">
        <v>0.74395431702816828</v>
      </c>
      <c r="M143" s="2">
        <v>2.8381753977698553E-3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1.5400127647748377E-2</v>
      </c>
      <c r="X143" s="2">
        <f t="shared" si="24"/>
        <v>2.3093379718697337E-4</v>
      </c>
      <c r="Y143" s="2">
        <v>7.5904817160118085E-2</v>
      </c>
      <c r="Z143" s="2">
        <f t="shared" si="25"/>
        <v>1.138236516768865E-3</v>
      </c>
      <c r="AA143" s="2">
        <v>6883.7128535237025</v>
      </c>
      <c r="AB143" s="2">
        <f t="shared" si="26"/>
        <v>103.22524490512446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8.0609626943601395E-2</v>
      </c>
      <c r="J144" s="2">
        <v>2.1877127221668013E-2</v>
      </c>
      <c r="K144" s="2">
        <v>0.15024289251162359</v>
      </c>
      <c r="L144" s="2">
        <v>0.74727035332310332</v>
      </c>
      <c r="M144" s="2">
        <v>2.807267205117623E-3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1.5232417747726133E-2</v>
      </c>
      <c r="X144" s="2">
        <f t="shared" si="24"/>
        <v>2.2166809206153597E-4</v>
      </c>
      <c r="Y144" s="2">
        <v>7.5083420142710938E-2</v>
      </c>
      <c r="Z144" s="2">
        <f t="shared" si="25"/>
        <v>1.0926432536275444E-3</v>
      </c>
      <c r="AA144" s="2">
        <v>6805.3716437805188</v>
      </c>
      <c r="AB144" s="2">
        <f t="shared" si="26"/>
        <v>99.034425987410799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7.9306180530412454E-2</v>
      </c>
      <c r="J145" s="2">
        <v>2.1523377128916533E-2</v>
      </c>
      <c r="K145" s="2">
        <v>0.14862135257744474</v>
      </c>
      <c r="L145" s="2">
        <v>0.75054908976322254</v>
      </c>
      <c r="M145" s="2">
        <v>2.7765620765415732E-3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1.5065809686827834E-2</v>
      </c>
      <c r="X145" s="2">
        <f t="shared" si="24"/>
        <v>2.1276392045136027E-4</v>
      </c>
      <c r="Y145" s="2">
        <v>7.4267266190889483E-2</v>
      </c>
      <c r="Z145" s="2">
        <f t="shared" si="25"/>
        <v>1.0488247923238871E-3</v>
      </c>
      <c r="AA145" s="2">
        <v>6727.6444008971939</v>
      </c>
      <c r="AB145" s="2">
        <f t="shared" si="26"/>
        <v>95.009828737516528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7.8023810663741255E-2</v>
      </c>
      <c r="J146" s="2">
        <v>2.1175347125775252E-2</v>
      </c>
      <c r="K146" s="2">
        <v>0.1470100358859443</v>
      </c>
      <c r="L146" s="2">
        <v>0.75379080632453543</v>
      </c>
      <c r="M146" s="2">
        <v>2.7460626039158449E-3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1.4900317528734188E-2</v>
      </c>
      <c r="X146" s="2">
        <f t="shared" si="24"/>
        <v>2.0420773863831949E-4</v>
      </c>
      <c r="Y146" s="2">
        <v>7.3456429704108261E-2</v>
      </c>
      <c r="Z146" s="2">
        <f t="shared" si="25"/>
        <v>1.006714881705943E-3</v>
      </c>
      <c r="AA146" s="2">
        <v>6650.5341234127372</v>
      </c>
      <c r="AB146" s="2">
        <f t="shared" si="26"/>
        <v>91.145073348948017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7.6762176538773264E-2</v>
      </c>
      <c r="J147" s="2">
        <v>2.0832944719193794E-2</v>
      </c>
      <c r="K147" s="2">
        <v>0.14540909388720488</v>
      </c>
      <c r="L147" s="2">
        <v>0.75699578485482433</v>
      </c>
      <c r="M147" s="2">
        <v>2.7157712208637835E-3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1.473595447844662E-2</v>
      </c>
      <c r="X147" s="2">
        <f t="shared" si="24"/>
        <v>1.9598647845009274E-4</v>
      </c>
      <c r="Y147" s="2">
        <v>7.2650980726835748E-2</v>
      </c>
      <c r="Z147" s="2">
        <f t="shared" si="25"/>
        <v>9.6624958291124214E-4</v>
      </c>
      <c r="AA147" s="2">
        <v>6574.0435054223617</v>
      </c>
      <c r="AB147" s="2">
        <f t="shared" si="26"/>
        <v>87.434013025076197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7.5520942861460202E-2</v>
      </c>
      <c r="J148" s="2">
        <v>2.0496078911721498E-2</v>
      </c>
      <c r="K148" s="2">
        <v>0.14381866931014409</v>
      </c>
      <c r="L148" s="2">
        <v>0.76016430891667042</v>
      </c>
      <c r="M148" s="2">
        <v>2.6856902076205251E-3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1.4572732908671969E-2</v>
      </c>
      <c r="X148" s="2">
        <f t="shared" si="24"/>
        <v>1.8808753243762042E-4</v>
      </c>
      <c r="Y148" s="2">
        <v>7.1850985081386903E-2</v>
      </c>
      <c r="Z148" s="2">
        <f t="shared" si="25"/>
        <v>9.2736719816831608E-4</v>
      </c>
      <c r="AA148" s="2">
        <v>6498.1749465686071</v>
      </c>
      <c r="AB148" s="2">
        <f t="shared" si="26"/>
        <v>83.870726150530828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7.4299779759411738E-2</v>
      </c>
      <c r="J149" s="2">
        <v>2.0164660177323775E-2</v>
      </c>
      <c r="K149" s="2">
        <v>0.14223889642773319</v>
      </c>
      <c r="L149" s="2">
        <v>0.76329666363552751</v>
      </c>
      <c r="M149" s="2">
        <v>2.6558216957713473E-3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1.4410664385533104E-2</v>
      </c>
      <c r="X149" s="2">
        <f t="shared" si="24"/>
        <v>1.8049873939674668E-4</v>
      </c>
      <c r="Y149" s="2">
        <v>7.1056504497371817E-2</v>
      </c>
      <c r="Z149" s="2">
        <f t="shared" si="25"/>
        <v>8.9000820118956693E-4</v>
      </c>
      <c r="AA149" s="2">
        <v>6422.9305617705395</v>
      </c>
      <c r="AB149" s="2">
        <f t="shared" si="26"/>
        <v>80.449508684434775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7.309836269422805E-2</v>
      </c>
      <c r="J150" s="2">
        <v>1.9838600437589511E-2</v>
      </c>
      <c r="K150" s="2">
        <v>0.14066990131546783</v>
      </c>
      <c r="L150" s="2">
        <v>0.76639313555271082</v>
      </c>
      <c r="M150" s="2">
        <v>2.6261676728686839E-3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1.424975969362114E-2</v>
      </c>
      <c r="X150" s="2">
        <f t="shared" si="24"/>
        <v>1.7320837023439896E-4</v>
      </c>
      <c r="Y150" s="2">
        <v>7.0267596737839874E-2</v>
      </c>
      <c r="Z150" s="2">
        <f t="shared" si="25"/>
        <v>8.5411516916299255E-4</v>
      </c>
      <c r="AA150" s="2">
        <v>6348.3121906972656</v>
      </c>
      <c r="AB150" s="2">
        <f t="shared" si="26"/>
        <v>77.164866771898204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7.1916372375249907E-2</v>
      </c>
      <c r="J151" s="2">
        <v>1.9517813038323211E-2</v>
      </c>
      <c r="K151" s="2">
        <v>0.139111802103249</v>
      </c>
      <c r="L151" s="2">
        <v>0.76945401248317413</v>
      </c>
      <c r="M151" s="2">
        <v>2.5967299869306543E-3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1.4090028860404769E-2</v>
      </c>
      <c r="X151" s="2">
        <f t="shared" si="24"/>
        <v>1.6620511417885997E-4</v>
      </c>
      <c r="Y151" s="2">
        <v>6.9484315722196779E-2</v>
      </c>
      <c r="Z151" s="2">
        <f t="shared" si="25"/>
        <v>8.196327163460408E-4</v>
      </c>
      <c r="AA151" s="2">
        <v>6274.3214069918331</v>
      </c>
      <c r="AB151" s="2">
        <f t="shared" si="26"/>
        <v>74.01150957003685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7.0753494674703488E-2</v>
      </c>
      <c r="J152" s="2">
        <v>1.9202212726515615E-2</v>
      </c>
      <c r="K152" s="2">
        <v>0.13756470922082789</v>
      </c>
      <c r="L152" s="2">
        <v>0.7724795833779492</v>
      </c>
      <c r="M152" s="2">
        <v>2.5675103508238967E-3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1.3931481180011793E-2</v>
      </c>
      <c r="X152" s="2">
        <f t="shared" si="24"/>
        <v>1.59478065332971E-4</v>
      </c>
      <c r="Y152" s="2">
        <v>6.870671164597017E-2</v>
      </c>
      <c r="Z152" s="2">
        <f t="shared" si="25"/>
        <v>7.8650742926103967E-4</v>
      </c>
      <c r="AA152" s="2">
        <v>6200.9595272514762</v>
      </c>
      <c r="AB152" s="2">
        <f t="shared" si="26"/>
        <v>70.984342284650225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6.9609420544217204E-2</v>
      </c>
      <c r="J153" s="2">
        <v>1.8891715627686718E-2</v>
      </c>
      <c r="K153" s="2">
        <v>0.13602872563696614</v>
      </c>
      <c r="L153" s="2">
        <v>0.77547013819112609</v>
      </c>
      <c r="M153" s="2">
        <v>2.5385103465334203E-3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1.3774125236397627E-2</v>
      </c>
      <c r="X153" s="2">
        <f t="shared" si="24"/>
        <v>1.5301670956845723E-4</v>
      </c>
      <c r="Y153" s="2">
        <v>6.7934831097497719E-2</v>
      </c>
      <c r="Z153" s="2">
        <f t="shared" si="25"/>
        <v>7.5468780348817788E-4</v>
      </c>
      <c r="AA153" s="2">
        <v>6128.2276197699948</v>
      </c>
      <c r="AB153" s="2">
        <f t="shared" si="26"/>
        <v>68.078459413585762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6.848384593268847E-2</v>
      </c>
      <c r="J154" s="2">
        <v>1.8586239223595154E-2</v>
      </c>
      <c r="K154" s="2">
        <v>0.13450394709245853</v>
      </c>
      <c r="L154" s="2">
        <v>0.77842596775125406</v>
      </c>
      <c r="M154" s="2">
        <v>2.5097314293221385E-3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1.3617968925915205E-2</v>
      </c>
      <c r="X154" s="2">
        <f t="shared" si="24"/>
        <v>1.4681091175897289E-4</v>
      </c>
      <c r="Y154" s="2">
        <v>6.7168717171610243E-2</v>
      </c>
      <c r="Z154" s="2">
        <f t="shared" si="25"/>
        <v>7.2412418204882603E-4</v>
      </c>
      <c r="AA154" s="2">
        <v>6056.1265130479769</v>
      </c>
      <c r="AB154" s="2">
        <f t="shared" si="26"/>
        <v>65.289138192721325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6.7376471705478599E-2</v>
      </c>
      <c r="J155" s="2">
        <v>1.8285702330307997E-2</v>
      </c>
      <c r="K155" s="2">
        <v>0.13299046232716247</v>
      </c>
      <c r="L155" s="2">
        <v>0.78134736363704715</v>
      </c>
      <c r="M155" s="2">
        <v>2.4811749317826854E-3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1.3463019479300401E-2</v>
      </c>
      <c r="X155" s="2">
        <f t="shared" si="24"/>
        <v>1.4085090334894402E-4</v>
      </c>
      <c r="Y155" s="2">
        <v>6.6408409580380315E-2</v>
      </c>
      <c r="Z155" s="2">
        <f t="shared" si="25"/>
        <v>6.9476869536916808E-4</v>
      </c>
      <c r="AA155" s="2">
        <v>5984.6568040763877</v>
      </c>
      <c r="AB155" s="2">
        <f t="shared" si="26"/>
        <v>62.611832240427447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6.6287003564914238E-2</v>
      </c>
      <c r="J156" s="2">
        <v>1.7990025076625182E-2</v>
      </c>
      <c r="K156" s="2">
        <v>0.13148835330117539</v>
      </c>
      <c r="L156" s="2">
        <v>0.78423461805728145</v>
      </c>
      <c r="M156" s="2">
        <v>2.4528420677840581E-3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1.3309283483086774E-2</v>
      </c>
      <c r="X156" s="2">
        <f t="shared" si="24"/>
        <v>1.3512727025480944E-4</v>
      </c>
      <c r="Y156" s="2">
        <v>6.5653944761005945E-2</v>
      </c>
      <c r="Z156" s="2">
        <f t="shared" si="25"/>
        <v>6.6657520281153512E-4</v>
      </c>
      <c r="AA156" s="2">
        <v>5913.8188663989749</v>
      </c>
      <c r="AB156" s="2">
        <f t="shared" si="26"/>
        <v>60.042165396310914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6.5215151972074323E-2</v>
      </c>
      <c r="J157" s="2">
        <v>1.7699128882852789E-2</v>
      </c>
      <c r="K157" s="2">
        <v>0.12999769541029754</v>
      </c>
      <c r="L157" s="2">
        <v>0.7870880237347716</v>
      </c>
      <c r="M157" s="2">
        <v>2.4247339363155729E-3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1.3156766900463128E-2</v>
      </c>
      <c r="X157" s="2">
        <f t="shared" si="24"/>
        <v>1.2963094109484199E-4</v>
      </c>
      <c r="Y157" s="2">
        <v>6.4905355980896418E-2</v>
      </c>
      <c r="Z157" s="2">
        <f t="shared" si="25"/>
        <v>6.39499235758533E-4</v>
      </c>
      <c r="AA157" s="2">
        <v>5843.6128579587812</v>
      </c>
      <c r="AB157" s="2">
        <f t="shared" si="26"/>
        <v>57.575925749999492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6.4160632069841739E-2</v>
      </c>
      <c r="J158" s="2">
        <v>1.7412936439919587E-2</v>
      </c>
      <c r="K158" s="2">
        <v>0.12851855769591516</v>
      </c>
      <c r="L158" s="2">
        <v>0.7899078737943197</v>
      </c>
      <c r="M158" s="2">
        <v>2.3968515252305593E-3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1.3005475091587042E-2</v>
      </c>
      <c r="X158" s="2">
        <f t="shared" si="24"/>
        <v>1.2435317574335423E-4</v>
      </c>
      <c r="Y158" s="2">
        <v>6.4162673440026671E-2</v>
      </c>
      <c r="Z158" s="2">
        <f t="shared" si="25"/>
        <v>6.13497942232992E-4</v>
      </c>
      <c r="AA158" s="2">
        <v>5774.0387287339581</v>
      </c>
      <c r="AB158" s="2">
        <f t="shared" si="26"/>
        <v>55.209059855695628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6.3123163607199148E-2</v>
      </c>
      <c r="J159" s="2">
        <v>1.7131371688831235E-2</v>
      </c>
      <c r="K159" s="2">
        <v>0.12705100304943584</v>
      </c>
      <c r="L159" s="2">
        <v>0.79269446165452995</v>
      </c>
      <c r="M159" s="2">
        <v>2.3691957148921764E-3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1.2855412833367316E-2</v>
      </c>
      <c r="X159" s="2">
        <f t="shared" si="24"/>
        <v>1.1928555420476565E-4</v>
      </c>
      <c r="Y159" s="2">
        <v>6.3425924370624998E-2</v>
      </c>
      <c r="Z159" s="2">
        <f t="shared" si="25"/>
        <v>5.8853003303494748E-4</v>
      </c>
      <c r="AA159" s="2">
        <v>5705.0962281679385</v>
      </c>
      <c r="AB159" s="2">
        <f t="shared" si="26"/>
        <v>52.93766712821099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6.2102470864749071E-2</v>
      </c>
      <c r="J160" s="2">
        <v>1.68543598004567E-2</v>
      </c>
      <c r="K160" s="2">
        <v>0.1255950884114044</v>
      </c>
      <c r="L160" s="2">
        <v>0.79544808092338604</v>
      </c>
      <c r="M160" s="2">
        <v>2.3417672817236642E-3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1.2706584338727862E-2</v>
      </c>
      <c r="X160" s="2">
        <f t="shared" si="24"/>
        <v>1.1441996580271613E-4</v>
      </c>
      <c r="Y160" s="2">
        <v>6.2695133134256675E-2</v>
      </c>
      <c r="Z160" s="2">
        <f t="shared" si="25"/>
        <v>5.6455572937523003E-4</v>
      </c>
      <c r="AA160" s="2">
        <v>5636.784912398919</v>
      </c>
      <c r="AB160" s="2">
        <f t="shared" si="26"/>
        <v>50.757994416186413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6.1098282581438158E-2</v>
      </c>
      <c r="J161" s="2">
        <v>1.6581827155641563E-2</v>
      </c>
      <c r="K161" s="2">
        <v>0.1241508649654257</v>
      </c>
      <c r="L161" s="2">
        <v>0.79816902529749079</v>
      </c>
      <c r="M161" s="2">
        <v>2.3145669016653081E-3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1.2558993275365428E-2</v>
      </c>
      <c r="X161" s="2">
        <f t="shared" si="24"/>
        <v>1.0974859867915679E-4</v>
      </c>
      <c r="Y161" s="2">
        <v>6.197032131636588E-2</v>
      </c>
      <c r="Z161" s="2">
        <f t="shared" si="25"/>
        <v>5.415367119838148E-4</v>
      </c>
      <c r="AA161" s="2">
        <v>5569.1041512935099</v>
      </c>
      <c r="AB161" s="2">
        <f t="shared" si="26"/>
        <v>48.666430748204498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6.011033188246645E-2</v>
      </c>
      <c r="J162" s="2">
        <v>1.6313701325642846E-2</v>
      </c>
      <c r="K162" s="2">
        <v>0.12271837832701714</v>
      </c>
      <c r="L162" s="2">
        <v>0.80085758846486976</v>
      </c>
      <c r="M162" s="2">
        <v>2.2875951535403297E-3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1.2412642784013142E-2</v>
      </c>
      <c r="X162" s="2">
        <f t="shared" si="24"/>
        <v>1.0526392959813215E-4</v>
      </c>
      <c r="Y162" s="2">
        <v>6.1251507818335819E-2</v>
      </c>
      <c r="Z162" s="2">
        <f t="shared" si="25"/>
        <v>5.1943607166983756E-4</v>
      </c>
      <c r="AA162" s="2">
        <v>5502.0531352892613</v>
      </c>
      <c r="AB162" s="2">
        <f t="shared" si="26"/>
        <v>46.659502247515725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5.9138356208362219E-2</v>
      </c>
      <c r="J163" s="2">
        <v>1.6049911052880235E-2</v>
      </c>
      <c r="K163" s="2">
        <v>0.1212976687275111</v>
      </c>
      <c r="L163" s="2">
        <v>0.80351406401124259</v>
      </c>
      <c r="M163" s="2">
        <v>2.2608525223318803E-3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1.22675354962217E-2</v>
      </c>
      <c r="X163" s="2">
        <f t="shared" si="24"/>
        <v>1.0095871404877901E-4</v>
      </c>
      <c r="Y163" s="2">
        <v>6.0538708947126277E-2</v>
      </c>
      <c r="Z163" s="2">
        <f t="shared" si="25"/>
        <v>4.9821826130909495E-4</v>
      </c>
      <c r="AA163" s="2">
        <v>5435.6308820506956</v>
      </c>
      <c r="AB163" s="2">
        <f t="shared" si="26"/>
        <v>44.733867211118856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5.8182097245203748E-2</v>
      </c>
      <c r="J164" s="2">
        <v>1.5790386231998542E-2</v>
      </c>
      <c r="K164" s="2">
        <v>0.11988877119312516</v>
      </c>
      <c r="L164" s="2">
        <v>0.80613874532966867</v>
      </c>
      <c r="M164" s="2">
        <v>2.2343394023732464E-3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1.2123673551669626E-2</v>
      </c>
      <c r="X164" s="2">
        <f t="shared" si="24"/>
        <v>9.6825976641911748E-5</v>
      </c>
      <c r="Y164" s="2">
        <v>5.9831938502546159E-2</v>
      </c>
      <c r="Z164" s="2">
        <f t="shared" si="25"/>
        <v>4.7784904923392669E-4</v>
      </c>
      <c r="AA164" s="2">
        <v>5369.836242943371</v>
      </c>
      <c r="AB164" s="2">
        <f t="shared" si="26"/>
        <v>42.886311348965826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5.724130085596936E-2</v>
      </c>
      <c r="J165" s="2">
        <v>1.5535057891236383E-2</v>
      </c>
      <c r="K165" s="2">
        <v>0.1184917157193147</v>
      </c>
      <c r="L165" s="2">
        <v>0.80873192553347562</v>
      </c>
      <c r="M165" s="2">
        <v>2.2080561004533495E-3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1.1981058615013923E-2</v>
      </c>
      <c r="X165" s="2">
        <f t="shared" si="24"/>
        <v>9.2859001794429974E-5</v>
      </c>
      <c r="Y165" s="2">
        <v>5.9131207862217476E-2</v>
      </c>
      <c r="Z165" s="2">
        <f t="shared" si="25"/>
        <v>4.5829547399957229E-4</v>
      </c>
      <c r="AA165" s="2">
        <v>5304.6679093303819</v>
      </c>
      <c r="AB165" s="2">
        <f t="shared" si="26"/>
        <v>41.113743179094918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5.6315717012997556E-2</v>
      </c>
      <c r="J166" s="2">
        <v>1.5283858174096122E-2</v>
      </c>
      <c r="K166" s="2">
        <v>0.11710652744052062</v>
      </c>
      <c r="L166" s="2">
        <v>0.81129389737238178</v>
      </c>
      <c r="M166" s="2">
        <v>2.1820028388395622E-3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1.1839691892292073E-2</v>
      </c>
      <c r="X166" s="2">
        <f t="shared" si="24"/>
        <v>8.9051324695681202E-5</v>
      </c>
      <c r="Y166" s="2">
        <v>5.8436526064285739E-2</v>
      </c>
      <c r="Z166" s="2">
        <f t="shared" si="25"/>
        <v>4.3952580050044877E-4</v>
      </c>
      <c r="AA166" s="2">
        <v>5240.1244186956083</v>
      </c>
      <c r="AB166" s="2">
        <f t="shared" si="26"/>
        <v>39.413189574538194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5.540509973153919E-2</v>
      </c>
      <c r="J167" s="2">
        <v>1.5036720321310223E-2</v>
      </c>
      <c r="K167" s="2">
        <v>0.11573322679542167</v>
      </c>
      <c r="L167" s="2">
        <v>0.81382495315172498</v>
      </c>
      <c r="M167" s="2">
        <v>2.1561797582198188E-3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1.1699574146886124E-2</v>
      </c>
      <c r="X167" s="2">
        <f t="shared" si="24"/>
        <v>8.5396722549826727E-5</v>
      </c>
      <c r="Y167" s="2">
        <v>5.7747899887930831E-2</v>
      </c>
      <c r="Z167" s="2">
        <f t="shared" si="25"/>
        <v>4.215094774092549E-4</v>
      </c>
      <c r="AA167" s="2">
        <v>5176.2041605979412</v>
      </c>
      <c r="AB167" s="2">
        <f t="shared" si="26"/>
        <v>37.781791457895835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5.4509207004384184E-2</v>
      </c>
      <c r="J168" s="2">
        <v>1.4793578653099181E-2</v>
      </c>
      <c r="K168" s="2">
        <v>0.11437182968779892</v>
      </c>
      <c r="L168" s="2">
        <v>0.81632538465471383</v>
      </c>
      <c r="M168" s="2">
        <v>2.1305869205659579E-3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1.1560705715059376E-2</v>
      </c>
      <c r="X168" s="2">
        <f t="shared" si="24"/>
        <v>8.1889206088195434E-5</v>
      </c>
      <c r="Y168" s="2">
        <v>5.7065333931730758E-2</v>
      </c>
      <c r="Z168" s="2">
        <f t="shared" si="25"/>
        <v>4.0421709591136247E-4</v>
      </c>
      <c r="AA168" s="2">
        <v>5112.9053824606008</v>
      </c>
      <c r="AB168" s="2">
        <f t="shared" si="26"/>
        <v>36.216799639520055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5.3627800737545264E-2</v>
      </c>
      <c r="J169" s="2">
        <v>1.4554368551716355E-2</v>
      </c>
      <c r="K169" s="2">
        <v>0.1130223476431173</v>
      </c>
      <c r="L169" s="2">
        <v>0.81879548306761718</v>
      </c>
      <c r="M169" s="2">
        <v>2.1052243119201878E-3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1.1423086521075924E-2</v>
      </c>
      <c r="X169" s="2">
        <f t="shared" si="24"/>
        <v>7.8523011345568169E-5</v>
      </c>
      <c r="Y169" s="2">
        <v>5.6388830689929899E-2</v>
      </c>
      <c r="Z169" s="2">
        <f t="shared" si="25"/>
        <v>3.8762034970664285E-4</v>
      </c>
      <c r="AA169" s="2">
        <v>5050.226195199557</v>
      </c>
      <c r="AB169" s="2">
        <f t="shared" si="26"/>
        <v>34.715570795308047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5.2760646686981667E-2</v>
      </c>
      <c r="J170" s="2">
        <v>1.4319026444275049E-2</v>
      </c>
      <c r="K170" s="2">
        <v>0.11168478796092664</v>
      </c>
      <c r="L170" s="2">
        <v>0.82123553890781276</v>
      </c>
      <c r="M170" s="2">
        <v>2.0800918451065234E-3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1.1286716091913106E-2</v>
      </c>
      <c r="X170" s="2">
        <f t="shared" si="24"/>
        <v>7.529259169430775E-5</v>
      </c>
      <c r="Y170" s="2">
        <v>5.5718390626662034E-2</v>
      </c>
      <c r="Z170" s="2">
        <f t="shared" si="25"/>
        <v>3.7169199625062264E-4</v>
      </c>
      <c r="AA170" s="2">
        <v>4988.1645786950048</v>
      </c>
      <c r="AB170" s="2">
        <f t="shared" si="26"/>
        <v>33.275563580161958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5.1907514396346076E-2</v>
      </c>
      <c r="J171" s="2">
        <v>1.4087489785853268E-2</v>
      </c>
      <c r="K171" s="2">
        <v>0.11035915386318258</v>
      </c>
      <c r="L171" s="2">
        <v>0.82364584195461421</v>
      </c>
      <c r="M171" s="2">
        <v>2.0551893623689992E-3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1.1151593571576602E-2</v>
      </c>
      <c r="X171" s="2">
        <f t="shared" si="24"/>
        <v>7.219261013024097E-5</v>
      </c>
      <c r="Y171" s="2">
        <v>5.5054012248177166E-2</v>
      </c>
      <c r="Z171" s="2">
        <f t="shared" si="25"/>
        <v>3.5640581920672124E-4</v>
      </c>
      <c r="AA171" s="2">
        <v>4926.7183871097404</v>
      </c>
      <c r="AB171" s="2">
        <f t="shared" si="26"/>
        <v>31.89433487323717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5.1068177135738135E-2</v>
      </c>
      <c r="J172" s="2">
        <v>1.3859697042871672E-2</v>
      </c>
      <c r="K172" s="2">
        <v>0.10904544463858531</v>
      </c>
      <c r="L172" s="2">
        <v>0.82602668118280098</v>
      </c>
      <c r="M172" s="2">
        <v>2.03051663793843E-3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1.1017717735027863E-2</v>
      </c>
      <c r="X172" s="2">
        <f t="shared" si="24"/>
        <v>6.9217931804200773E-5</v>
      </c>
      <c r="Y172" s="2">
        <v>5.439569217312034E-2</v>
      </c>
      <c r="Z172" s="2">
        <f t="shared" si="25"/>
        <v>3.4173659208122924E-4</v>
      </c>
      <c r="AA172" s="2">
        <v>4865.8853540581667</v>
      </c>
      <c r="AB172" s="2">
        <f t="shared" si="26"/>
        <v>30.569536151164229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5.0242411841448321E-2</v>
      </c>
      <c r="J173" s="2">
        <v>1.3635587676740306E-2</v>
      </c>
      <c r="K173" s="2">
        <v>0.1077436557830318</v>
      </c>
      <c r="L173" s="2">
        <v>0.82837834469877569</v>
      </c>
      <c r="M173" s="2">
        <v>2.0060733805294349E-3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1.0885087001733127E-2</v>
      </c>
      <c r="X173" s="2">
        <f t="shared" si="24"/>
        <v>6.6363616793155356E-5</v>
      </c>
      <c r="Y173" s="2">
        <v>5.3743425200909307E-2</v>
      </c>
      <c r="Z173" s="2">
        <f t="shared" si="25"/>
        <v>3.2766004301269038E-4</v>
      </c>
      <c r="AA173" s="2">
        <v>4805.6630976296374</v>
      </c>
      <c r="AB173" s="2">
        <f t="shared" si="26"/>
        <v>29.298909985498732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4.9429999056676145E-2</v>
      </c>
      <c r="J174" s="2">
        <v>1.3415102127769763E-2</v>
      </c>
      <c r="K174" s="2">
        <v>0.10645377913627511</v>
      </c>
      <c r="L174" s="2">
        <v>0.83070111967927507</v>
      </c>
      <c r="M174" s="2">
        <v>1.9818592357694243E-3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1.0753699448843254E-2</v>
      </c>
      <c r="X174" s="2">
        <f t="shared" si="24"/>
        <v>6.3624913104880375E-5</v>
      </c>
      <c r="Y174" s="2">
        <v>5.3097204378256942E-2</v>
      </c>
      <c r="Z174" s="2">
        <f t="shared" si="25"/>
        <v>3.1415282068740226E-4</v>
      </c>
      <c r="AA174" s="2">
        <v>4746.0491252696802</v>
      </c>
      <c r="AB174" s="2">
        <f t="shared" si="26"/>
        <v>28.080286660722944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4.8630722873206945E-2</v>
      </c>
      <c r="J175" s="2">
        <v>1.3198181799342505E-2</v>
      </c>
      <c r="K175" s="2">
        <v>0.1051758030148825</v>
      </c>
      <c r="L175" s="2">
        <v>0.8329952923125642</v>
      </c>
      <c r="M175" s="2">
        <v>1.9578737885611822E-3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1.0623552824013265E-2</v>
      </c>
      <c r="X175" s="2">
        <f t="shared" si="24"/>
        <v>6.0997249910167775E-5</v>
      </c>
      <c r="Y175" s="2">
        <v>5.2457021063883259E-2</v>
      </c>
      <c r="Z175" s="2">
        <f t="shared" si="25"/>
        <v>3.0119246135285434E-4</v>
      </c>
      <c r="AA175" s="2">
        <v>4687.0408385226465</v>
      </c>
      <c r="AB175" s="2">
        <f t="shared" si="26"/>
        <v>26.911580909193887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4.7844370874031761E-2</v>
      </c>
      <c r="J176" s="2">
        <v>1.2984769042340109E-2</v>
      </c>
      <c r="K176" s="2">
        <v>0.10390971234158125</v>
      </c>
      <c r="L176" s="2">
        <v>0.83526114774204296</v>
      </c>
      <c r="M176" s="2">
        <v>1.9341165653806724E-3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1.0494644557870384E-2</v>
      </c>
      <c r="X176" s="2">
        <f t="shared" si="24"/>
        <v>5.8476230996616848E-5</v>
      </c>
      <c r="Y176" s="2">
        <v>5.1822864991460875E-2</v>
      </c>
      <c r="Z176" s="2">
        <f t="shared" si="25"/>
        <v>2.8875735690109895E-4</v>
      </c>
      <c r="AA176" s="2">
        <v>4628.6355376391766</v>
      </c>
      <c r="AB176" s="2">
        <f t="shared" si="26"/>
        <v>25.790788759506381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4.7070734076894986E-2</v>
      </c>
      <c r="J177" s="2">
        <v>1.2774807139822354E-2</v>
      </c>
      <c r="K177" s="2">
        <v>0.10265548877108011</v>
      </c>
      <c r="L177" s="2">
        <v>0.83749897001219864</v>
      </c>
      <c r="M177" s="2">
        <v>1.9105870365116249E-3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1.036697177613905E-2</v>
      </c>
      <c r="X177" s="2">
        <f t="shared" si="24"/>
        <v>5.6057628438108053E-5</v>
      </c>
      <c r="Y177" s="2">
        <v>5.1194724330836681E-2</v>
      </c>
      <c r="Z177" s="2">
        <f t="shared" si="25"/>
        <v>2.7682672399424887E-4</v>
      </c>
      <c r="AA177" s="2">
        <v>4570.8304260518426</v>
      </c>
      <c r="AB177" s="2">
        <f t="shared" si="26"/>
        <v>24.71598449481267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4.6309606878754919E-2</v>
      </c>
      <c r="J178" s="2">
        <v>1.2568240291954021E-2</v>
      </c>
      <c r="K178" s="2">
        <v>0.1014131108124512</v>
      </c>
      <c r="L178" s="2">
        <v>0.83970904201683594</v>
      </c>
      <c r="M178" s="2">
        <v>1.8872846182184542E-3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1.0240531311431324E-2</v>
      </c>
      <c r="X178" s="2">
        <f t="shared" si="24"/>
        <v>5.3737376474128948E-5</v>
      </c>
      <c r="Y178" s="2">
        <v>5.0572585747571647E-2</v>
      </c>
      <c r="Z178" s="2">
        <f t="shared" si="25"/>
        <v>2.6538057420456048E-4</v>
      </c>
      <c r="AA178" s="2">
        <v>4513.6226147222242</v>
      </c>
      <c r="AB178" s="2">
        <f t="shared" si="26"/>
        <v>23.68531771771606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4.5560787001142342E-2</v>
      </c>
      <c r="J179" s="2">
        <v>1.2365013601175439E-2</v>
      </c>
      <c r="K179" s="2">
        <v>0.10018255394815626</v>
      </c>
      <c r="L179" s="2">
        <v>0.841891645449522</v>
      </c>
      <c r="M179" s="2">
        <v>1.8642086748590048E-3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1.0115319714710779E-2</v>
      </c>
      <c r="X179" s="2">
        <f t="shared" si="24"/>
        <v>5.1511565593190415E-5</v>
      </c>
      <c r="Y179" s="2">
        <v>4.9956434460839569E-2</v>
      </c>
      <c r="Z179" s="2">
        <f t="shared" si="25"/>
        <v>2.5439968514183865E-4</v>
      </c>
      <c r="AA179" s="2">
        <v>4457.0091263626227</v>
      </c>
      <c r="AB179" s="2">
        <f t="shared" si="26"/>
        <v>22.697010518430361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4.4824075436402634E-2</v>
      </c>
      <c r="J180" s="2">
        <v>1.2165073057612809E-2</v>
      </c>
      <c r="K180" s="2">
        <v>9.8963790749798414E-2</v>
      </c>
      <c r="L180" s="2">
        <v>0.84404706075618219</v>
      </c>
      <c r="M180" s="2">
        <v>1.8413585209385954E-3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9.9913332664378803E-3</v>
      </c>
      <c r="X180" s="2">
        <f t="shared" si="24"/>
        <v>4.9376436814652567E-5</v>
      </c>
      <c r="Y180" s="2">
        <v>4.9346254299724883E-2</v>
      </c>
      <c r="Z180" s="2">
        <f t="shared" si="25"/>
        <v>2.4386557254123318E-4</v>
      </c>
      <c r="AA180" s="2">
        <v>4400.9868995355127</v>
      </c>
      <c r="AB180" s="2">
        <f t="shared" si="26"/>
        <v>21.749354742973434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4.409927639480718E-2</v>
      </c>
      <c r="J181" s="2">
        <v>1.1968365524724448E-2</v>
      </c>
      <c r="K181" s="2">
        <v>9.7756790990679424E-2</v>
      </c>
      <c r="L181" s="2">
        <v>0.84617556708978503</v>
      </c>
      <c r="M181" s="2">
        <v>1.8187334231067956E-3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9.8685679874046337E-3</v>
      </c>
      <c r="X181" s="2">
        <f t="shared" si="24"/>
        <v>4.7328376163362786E-5</v>
      </c>
      <c r="Y181" s="2">
        <v>4.8742027757958363E-2</v>
      </c>
      <c r="Z181" s="2">
        <f t="shared" si="25"/>
        <v>2.3376046328484767E-4</v>
      </c>
      <c r="AA181" s="2">
        <v>4345.5527926338</v>
      </c>
      <c r="AB181" s="2">
        <f t="shared" si="26"/>
        <v>20.840709358239259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4.3386197252519923E-2</v>
      </c>
      <c r="J182" s="2">
        <v>1.1774838725179142E-2</v>
      </c>
      <c r="K182" s="2">
        <v>9.6561521755239979E-2</v>
      </c>
      <c r="L182" s="2">
        <v>0.84827744226705704</v>
      </c>
      <c r="M182" s="2">
        <v>1.79633260209834E-3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9.747019649266107E-3</v>
      </c>
      <c r="X182" s="2">
        <f t="shared" si="24"/>
        <v>4.5363909331595664E-5</v>
      </c>
      <c r="Y182" s="2">
        <v>4.8143736047129057E-2</v>
      </c>
      <c r="Z182" s="2">
        <f t="shared" si="25"/>
        <v>2.2406726933095676E-4</v>
      </c>
      <c r="AA182" s="2">
        <v>4290.7035877448343</v>
      </c>
      <c r="AB182" s="2">
        <f t="shared" si="26"/>
        <v>19.969497910868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4.2684648500405348E-2</v>
      </c>
      <c r="J183" s="2">
        <v>1.1584441226962816E-2</v>
      </c>
      <c r="K183" s="2">
        <v>9.5377947545459432E-2</v>
      </c>
      <c r="L183" s="2">
        <v>0.85035296272716854</v>
      </c>
      <c r="M183" s="2">
        <v>1.7741552346195466E-3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9.6266837847762635E-3</v>
      </c>
      <c r="X183" s="2">
        <f t="shared" si="24"/>
        <v>4.3479696522878885E-5</v>
      </c>
      <c r="Y183" s="2">
        <v>4.7551359148409751E-2</v>
      </c>
      <c r="Z183" s="2">
        <f t="shared" si="25"/>
        <v>2.1476956252503812E-4</v>
      </c>
      <c r="AA183" s="2">
        <v>4236.4359944011103</v>
      </c>
      <c r="AB183" s="2">
        <f t="shared" si="26"/>
        <v>19.134206076910413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4.1994443693664202E-2</v>
      </c>
      <c r="J184" s="2">
        <v>1.1397122429709887E-2</v>
      </c>
      <c r="K184" s="2">
        <v>9.4206030384288986E-2</v>
      </c>
      <c r="L184" s="2">
        <v>0.85240240349233309</v>
      </c>
      <c r="M184" s="2">
        <v>1.752200455181579E-3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9.5075556977353651E-3</v>
      </c>
      <c r="X184" s="2">
        <f t="shared" si="24"/>
        <v>4.1672527472383483E-5</v>
      </c>
      <c r="Y184" s="2">
        <v>4.6964875862832191E-2</v>
      </c>
      <c r="Z184" s="2">
        <f t="shared" si="25"/>
        <v>2.058515502672399E-4</v>
      </c>
      <c r="AA184" s="2">
        <v>4182.7466532204744</v>
      </c>
      <c r="AB184" s="2">
        <f t="shared" si="26"/>
        <v>18.333379299357532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4.1315399402283612E-2</v>
      </c>
      <c r="J185" s="2">
        <v>1.1212832551255613E-2</v>
      </c>
      <c r="K185" s="2">
        <v>9.3045729916191255E-2</v>
      </c>
      <c r="L185" s="2">
        <v>0.85442603813026574</v>
      </c>
      <c r="M185" s="2">
        <v>1.7304673578818638E-3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9.3896304726560631E-3</v>
      </c>
      <c r="X185" s="2">
        <f t="shared" si="24"/>
        <v>3.9939316638657356E-5</v>
      </c>
      <c r="Y185" s="2">
        <v>4.6384263860147899E-2</v>
      </c>
      <c r="Z185" s="2">
        <f t="shared" si="25"/>
        <v>1.9729805201135271E-4</v>
      </c>
      <c r="AA185" s="2">
        <v>4129.6321394386305</v>
      </c>
      <c r="AB185" s="2">
        <f t="shared" si="26"/>
        <v>17.565620510682365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4.0647335162288398E-2</v>
      </c>
      <c r="J186" s="2">
        <v>1.1031522614405912E-2</v>
      </c>
      <c r="K186" s="2">
        <v>9.1897003504856953E-2</v>
      </c>
      <c r="L186" s="2">
        <v>0.85642413871844492</v>
      </c>
      <c r="M186" s="2">
        <v>1.7089549981349362E-3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9.2729029841550747E-3</v>
      </c>
      <c r="X186" s="2">
        <f t="shared" si="24"/>
        <v>3.8277098561580372E-5</v>
      </c>
      <c r="Y186" s="2">
        <v>4.580949972630928E-2</v>
      </c>
      <c r="Z186" s="2">
        <f t="shared" si="25"/>
        <v>1.8909447657080176E-4</v>
      </c>
      <c r="AA186" s="2">
        <v>4077.0889663366265</v>
      </c>
      <c r="AB186" s="2">
        <f t="shared" si="26"/>
        <v>16.829587937613759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3.9990073427780659E-2</v>
      </c>
      <c r="J187" s="2">
        <v>1.0853144433921089E-2</v>
      </c>
      <c r="K187" s="2">
        <v>9.0759806328168213E-2</v>
      </c>
      <c r="L187" s="2">
        <v>0.85839697581012619</v>
      </c>
      <c r="M187" s="2">
        <v>1.6876623943539652E-3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9.1573679060772562E-3</v>
      </c>
      <c r="X187" s="2">
        <f t="shared" si="24"/>
        <v>3.668302338152444E-5</v>
      </c>
      <c r="Y187" s="2">
        <v>4.5240559009604941E-2</v>
      </c>
      <c r="Z187" s="2">
        <f t="shared" si="25"/>
        <v>1.8122680020764617E-4</v>
      </c>
      <c r="AA187" s="2">
        <v>4025.1135885660015</v>
      </c>
      <c r="AB187" s="2">
        <f t="shared" si="26"/>
        <v>16.123992985437305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3.9343439523754874E-2</v>
      </c>
      <c r="J188" s="2">
        <v>1.0677650603710044E-2</v>
      </c>
      <c r="K188" s="2">
        <v>8.9634091470476213E-2</v>
      </c>
      <c r="L188" s="2">
        <v>0.86034481840205501</v>
      </c>
      <c r="M188" s="2">
        <v>1.6665885295841787E-3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9.0430197203586731E-3</v>
      </c>
      <c r="X188" s="2">
        <f t="shared" si="24"/>
        <v>3.5154352514805814E-5</v>
      </c>
      <c r="Y188" s="2">
        <v>4.4677416265482515E-2</v>
      </c>
      <c r="Z188" s="2">
        <f t="shared" si="25"/>
        <v>1.7368154548104829E-4</v>
      </c>
      <c r="AA188" s="2">
        <v>3973.7024053741493</v>
      </c>
      <c r="AB188" s="2">
        <f t="shared" si="26"/>
        <v>15.447598199190258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3.8707261599675975E-2</v>
      </c>
      <c r="J189" s="2">
        <v>1.050499448423156E-2</v>
      </c>
      <c r="K189" s="2">
        <v>8.8519810012259309E-2</v>
      </c>
      <c r="L189" s="2">
        <v>0.86226793390382928</v>
      </c>
      <c r="M189" s="2">
        <v>1.6457323530893807E-3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8.9298527256351477E-3</v>
      </c>
      <c r="X189" s="2">
        <f t="shared" si="24"/>
        <v>3.3688454480623749E-5</v>
      </c>
      <c r="Y189" s="2">
        <v>4.4120045100091376E-2</v>
      </c>
      <c r="Z189" s="2">
        <f t="shared" si="25"/>
        <v>1.6644576083216171E-4</v>
      </c>
      <c r="AA189" s="2">
        <v>3922.8517637324398</v>
      </c>
      <c r="AB189" s="2">
        <f t="shared" si="26"/>
        <v>14.799215299190189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3.8081370583808075E-2</v>
      </c>
      <c r="J190" s="2">
        <v>1.033513019009928E-2</v>
      </c>
      <c r="K190" s="2">
        <v>8.7416911117226409E-2</v>
      </c>
      <c r="L190" s="2">
        <v>0.86416658810886238</v>
      </c>
      <c r="M190" s="2">
        <v>1.6250927818927206E-3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8.817861045602577E-3</v>
      </c>
      <c r="X190" s="2">
        <f t="shared" si="24"/>
        <v>3.2282800874785503E-5</v>
      </c>
      <c r="Y190" s="2">
        <v>4.3568418212577023E-2</v>
      </c>
      <c r="Z190" s="2">
        <f t="shared" si="25"/>
        <v>1.5950700088287532E-4</v>
      </c>
      <c r="AA190" s="2">
        <v>3872.5579613695518</v>
      </c>
      <c r="AB190" s="2">
        <f t="shared" si="26"/>
        <v>14.177703288407328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3.746560013828161E-2</v>
      </c>
      <c r="J191" s="2">
        <v>1.0168012577887145E-2</v>
      </c>
      <c r="K191" s="2">
        <v>8.6325342116928688E-2</v>
      </c>
      <c r="L191" s="2">
        <v>0.86604104516689873</v>
      </c>
      <c r="M191" s="2">
        <v>1.6046687022728584E-3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8.7070386371352216E-3</v>
      </c>
      <c r="X191" s="2">
        <f t="shared" si="24"/>
        <v>3.0934962485626436E-5</v>
      </c>
      <c r="Y191" s="2">
        <v>4.3022507436157938E-2</v>
      </c>
      <c r="Z191" s="2">
        <f t="shared" si="25"/>
        <v>1.5285330742634916E-4</v>
      </c>
      <c r="AA191" s="2">
        <v>3822.8172497124378</v>
      </c>
      <c r="AB191" s="2">
        <f t="shared" si="26"/>
        <v>13.581966629261359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3.6859786614887174E-2</v>
      </c>
      <c r="J192" s="2">
        <v>1.0003597234131991E-2</v>
      </c>
      <c r="K192" s="2">
        <v>8.5245048592941547E-2</v>
      </c>
      <c r="L192" s="2">
        <v>0.86789156755803543</v>
      </c>
      <c r="M192" s="2">
        <v>1.5844589712166331E-3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8.5973792981679786E-3</v>
      </c>
      <c r="X192" s="2">
        <f t="shared" si="24"/>
        <v>2.9642605547641241E-5</v>
      </c>
      <c r="Y192" s="2">
        <v>4.2482283778015377E-2</v>
      </c>
      <c r="Z192" s="2">
        <f t="shared" si="25"/>
        <v>1.4647319108777835E-4</v>
      </c>
      <c r="AA192" s="2">
        <v>3773.6258367372639</v>
      </c>
      <c r="AB192" s="2">
        <f t="shared" si="26"/>
        <v>13.010953487492017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3.6263769011584054E-2</v>
      </c>
      <c r="J193" s="2">
        <v>9.8418404635301493E-3</v>
      </c>
      <c r="K193" s="2">
        <v>8.4175974456676891E-2</v>
      </c>
      <c r="L193" s="2">
        <v>0.86971841606820499</v>
      </c>
      <c r="M193" s="2">
        <v>1.5644624178293215E-3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8.4888766753485456E-3</v>
      </c>
      <c r="X193" s="2">
        <f t="shared" si="24"/>
        <v>2.8403488128449806E-5</v>
      </c>
      <c r="Y193" s="2">
        <v>4.1947717458025426E-2</v>
      </c>
      <c r="Z193" s="2">
        <f t="shared" si="25"/>
        <v>1.403556136343177E-4</v>
      </c>
      <c r="AA193" s="2">
        <v>3724.9798897326177</v>
      </c>
      <c r="AB193" s="2">
        <f t="shared" si="26"/>
        <v>12.463654040820487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3.5677388929712041E-2</v>
      </c>
      <c r="J194" s="2">
        <v>9.682699277324916E-3</v>
      </c>
      <c r="K194" s="2">
        <v>8.3118062026884862E-2</v>
      </c>
      <c r="L194" s="2">
        <v>0.87152184976607427</v>
      </c>
      <c r="M194" s="2">
        <v>1.544677844703544E-3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8.3815242714651936E-3</v>
      </c>
      <c r="X194" s="2">
        <f t="shared" si="24"/>
        <v>2.7215456644829208E-5</v>
      </c>
      <c r="Y194" s="2">
        <v>4.141877794636243E-2</v>
      </c>
      <c r="Z194" s="2">
        <f t="shared" si="25"/>
        <v>1.3448997091360579E-4</v>
      </c>
      <c r="AA194" s="2">
        <v>3676.875537977241</v>
      </c>
      <c r="AB194" s="2">
        <f t="shared" si="26"/>
        <v>11.939098850185585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3.5100490531895165E-2</v>
      </c>
      <c r="J195" s="2">
        <v>9.5261313818817764E-3</v>
      </c>
      <c r="K195" s="2">
        <v>8.2071252104902487E-2</v>
      </c>
      <c r="L195" s="2">
        <v>0.87330212598131662</v>
      </c>
      <c r="M195" s="2">
        <v>1.5251040292478622E-3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8.2753154526558157E-3</v>
      </c>
      <c r="X195" s="2">
        <f t="shared" ref="X195:X258" si="35">W195*Q195</f>
        <v>2.6076442503650254E-5</v>
      </c>
      <c r="Y195" s="2">
        <v>4.0895434000001715E-2</v>
      </c>
      <c r="Z195" s="2">
        <f t="shared" ref="Z195:Z258" si="36">Y195*Q195</f>
        <v>1.2886607640082457E-4</v>
      </c>
      <c r="AA195" s="2">
        <v>3629.3088753344614</v>
      </c>
      <c r="AB195" s="2">
        <f t="shared" ref="AB195:AB258" si="37">AA195*S195</f>
        <v>11.436357291403773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3.4532920500626056E-2</v>
      </c>
      <c r="J196" s="2">
        <v>9.3720951674483837E-3</v>
      </c>
      <c r="K196" s="2">
        <v>8.1035484047705442E-2</v>
      </c>
      <c r="L196" s="2">
        <v>0.8750595002842162</v>
      </c>
      <c r="M196" s="2">
        <v>1.5057397249760682E-3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8.1702434554037102E-3</v>
      </c>
      <c r="X196" s="2">
        <f t="shared" si="35"/>
        <v>2.498445886366372E-5</v>
      </c>
      <c r="Y196" s="2">
        <v>4.0377653698149461E-2</v>
      </c>
      <c r="Z196" s="2">
        <f t="shared" si="36"/>
        <v>1.2347414533473369E-4</v>
      </c>
      <c r="AA196" s="2">
        <v>3582.2759627654727</v>
      </c>
      <c r="AB196" s="2">
        <f t="shared" si="37"/>
        <v>10.954536045166458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3.3974527997520036E-2</v>
      </c>
      <c r="J197" s="2">
        <v>9.2205496970962763E-3</v>
      </c>
      <c r="K197" s="2">
        <v>8.0010695838818022E-2</v>
      </c>
      <c r="L197" s="2">
        <v>0.87679422646656169</v>
      </c>
      <c r="M197" s="2">
        <v>1.486583662758164E-3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8.0663013933254691E-3</v>
      </c>
      <c r="X197" s="2">
        <f t="shared" si="35"/>
        <v>2.3937597514186381E-5</v>
      </c>
      <c r="Y197" s="2">
        <v>3.9865404476626336E-2</v>
      </c>
      <c r="Z197" s="2">
        <f t="shared" si="36"/>
        <v>1.183047794236097E-4</v>
      </c>
      <c r="AA197" s="2">
        <v>3535.772830763553</v>
      </c>
      <c r="AB197" s="2">
        <f t="shared" si="37"/>
        <v>10.492777643350612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3.3425164623228053E-2</v>
      </c>
      <c r="J198" s="2">
        <v>9.0714546958414102E-3</v>
      </c>
      <c r="K198" s="2">
        <v>7.8996824157134715E-2</v>
      </c>
      <c r="L198" s="2">
        <v>0.87850655652379184</v>
      </c>
      <c r="M198" s="2">
        <v>1.4676345520339916E-3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7.9634822637562122E-3</v>
      </c>
      <c r="X198" s="2">
        <f t="shared" si="35"/>
        <v>2.2934025866842171E-5</v>
      </c>
      <c r="Y198" s="2">
        <v>3.9358653161231438E-2</v>
      </c>
      <c r="Z198" s="2">
        <f t="shared" si="36"/>
        <v>1.1334895210251758E-4</v>
      </c>
      <c r="AA198" s="2">
        <v>3489.7954817112454</v>
      </c>
      <c r="AB198" s="2">
        <f t="shared" si="37"/>
        <v>10.05025906968037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3.2884684377997804E-2</v>
      </c>
      <c r="J199" s="2">
        <v>8.9247705399406116E-3</v>
      </c>
      <c r="K199" s="2">
        <v>7.799380444370603E-2</v>
      </c>
      <c r="L199" s="2">
        <v>0.88019674063835152</v>
      </c>
      <c r="M199" s="2">
        <v>1.4488910819904566E-3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7.8617789541372933E-3</v>
      </c>
      <c r="X199" s="2">
        <f t="shared" si="35"/>
        <v>2.1971984056617466E-5</v>
      </c>
      <c r="Y199" s="2">
        <v>3.8857366000111984E-2</v>
      </c>
      <c r="Z199" s="2">
        <f t="shared" si="36"/>
        <v>1.0859799432383027E-4</v>
      </c>
      <c r="AA199" s="2">
        <v>3444.3398921625144</v>
      </c>
      <c r="AB199" s="2">
        <f t="shared" si="37"/>
        <v>9.6261904128377846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3.2352943622872603E-2</v>
      </c>
      <c r="J200" s="2">
        <v>8.7804582463610996E-3</v>
      </c>
      <c r="K200" s="2">
        <v>7.7001570966539687E-2</v>
      </c>
      <c r="L200" s="2">
        <v>0.88186502716422255</v>
      </c>
      <c r="M200" s="2">
        <v>1.4303519227032678E-3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7.7611842482114409E-3</v>
      </c>
      <c r="X200" s="2">
        <f t="shared" si="35"/>
        <v>2.1049782148590833E-5</v>
      </c>
      <c r="Y200" s="2">
        <v>3.8361508695164102E-2</v>
      </c>
      <c r="Z200" s="2">
        <f t="shared" si="36"/>
        <v>1.0404358086339278E-4</v>
      </c>
      <c r="AA200" s="2">
        <v>3399.4020150518045</v>
      </c>
      <c r="AB200" s="2">
        <f t="shared" si="37"/>
        <v>9.2198135701792374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3.1829801041517627E-2</v>
      </c>
      <c r="J201" s="2">
        <v>8.638479462420294E-3</v>
      </c>
      <c r="K201" s="2">
        <v>7.6020056883467149E-2</v>
      </c>
      <c r="L201" s="2">
        <v>0.88351166261259084</v>
      </c>
      <c r="M201" s="2">
        <v>1.4120157262440926E-3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7.6616908320302655E-3</v>
      </c>
      <c r="X201" s="2">
        <f t="shared" si="35"/>
        <v>2.0165797446799659E-5</v>
      </c>
      <c r="Y201" s="2">
        <v>3.787104643248887E-2</v>
      </c>
      <c r="Z201" s="2">
        <f t="shared" si="36"/>
        <v>9.9677717125208393E-5</v>
      </c>
      <c r="AA201" s="2">
        <v>3354.9777818319099</v>
      </c>
      <c r="AB201" s="2">
        <f t="shared" si="37"/>
        <v>8.830401000272083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3.1315117602663464E-2</v>
      </c>
      <c r="J202" s="2">
        <v>8.4987964555931321E-3</v>
      </c>
      <c r="K202" s="2">
        <v>7.5049194303124303E-2</v>
      </c>
      <c r="L202" s="2">
        <v>0.88513689163861498</v>
      </c>
      <c r="M202" s="2">
        <v>1.393881127754006E-3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7.5632912997788604E-3</v>
      </c>
      <c r="X202" s="2">
        <f t="shared" si="35"/>
        <v>1.9318471901804556E-5</v>
      </c>
      <c r="Y202" s="2">
        <v>3.7385943911927809E-2</v>
      </c>
      <c r="Z202" s="2">
        <f t="shared" si="36"/>
        <v>9.5492726427995136E-5</v>
      </c>
      <c r="AA202" s="2">
        <v>3311.0631045424998</v>
      </c>
      <c r="AB202" s="2">
        <f t="shared" si="37"/>
        <v>8.4572545225219979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3.0808756523156924E-2</v>
      </c>
      <c r="J203" s="2">
        <v>8.3613721034842166E-3</v>
      </c>
      <c r="K203" s="2">
        <v>7.4088914344094162E-2</v>
      </c>
      <c r="L203" s="2">
        <v>0.88674095702926059</v>
      </c>
      <c r="M203" s="2">
        <v>1.3759467464840875E-3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7.4659781594221533E-3</v>
      </c>
      <c r="X203" s="2">
        <f t="shared" si="35"/>
        <v>1.8506309613611156E-5</v>
      </c>
      <c r="Y203" s="2">
        <v>3.6906165375701176E-2</v>
      </c>
      <c r="Z203" s="2">
        <f t="shared" si="36"/>
        <v>9.1481237757427882E-5</v>
      </c>
      <c r="AA203" s="2">
        <v>3267.6538778111226</v>
      </c>
      <c r="AB203" s="2">
        <f t="shared" si="37"/>
        <v>8.0997041622165877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3.0310583231609296E-2</v>
      </c>
      <c r="J204" s="2">
        <v>8.2261698839621016E-3</v>
      </c>
      <c r="K204" s="2">
        <v>7.3139147192257989E-2</v>
      </c>
      <c r="L204" s="2">
        <v>0.88832409969216652</v>
      </c>
      <c r="M204" s="2">
        <v>1.3582111868040119E-3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7.3697438381775818E-3</v>
      </c>
      <c r="X204" s="2">
        <f t="shared" si="35"/>
        <v>1.7727874426704423E-5</v>
      </c>
      <c r="Y204" s="2">
        <v>3.6431674636171599E-2</v>
      </c>
      <c r="Z204" s="2">
        <f t="shared" si="36"/>
        <v>8.7636173968335965E-5</v>
      </c>
      <c r="AA204" s="2">
        <v>3224.7459807884388</v>
      </c>
      <c r="AB204" s="2">
        <f t="shared" si="37"/>
        <v>7.7571070393640609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2.9820465332632443E-2</v>
      </c>
      <c r="J205" s="2">
        <v>8.0931538654531072E-3</v>
      </c>
      <c r="K205" s="2">
        <v>7.2199822156400487E-2</v>
      </c>
      <c r="L205" s="2">
        <v>0.88988655864550992</v>
      </c>
      <c r="M205" s="2">
        <v>1.3406730391794463E-3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7.2745806878185193E-3</v>
      </c>
      <c r="X205" s="2">
        <f t="shared" si="35"/>
        <v>1.6981787614045857E-5</v>
      </c>
      <c r="Y205" s="2">
        <v>3.5962435102755756E-2</v>
      </c>
      <c r="Z205" s="2">
        <f t="shared" si="36"/>
        <v>8.3950740421581964E-5</v>
      </c>
      <c r="AA205" s="2">
        <v>3182.3352790194244</v>
      </c>
      <c r="AB205" s="2">
        <f t="shared" si="37"/>
        <v>7.4288462997582227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2.9338272571653164E-2</v>
      </c>
      <c r="J206" s="2">
        <v>7.9622886973920795E-3</v>
      </c>
      <c r="K206" s="2">
        <v>7.1270867722113398E-2</v>
      </c>
      <c r="L206" s="2">
        <v>0.89142857100883732</v>
      </c>
      <c r="M206" s="2">
        <v>1.3233308811190507E-3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7.180480989812759E-3</v>
      </c>
      <c r="X206" s="2">
        <f t="shared" si="35"/>
        <v>1.6266725646976592E-5</v>
      </c>
      <c r="Y206" s="2">
        <v>3.5498409808005504E-2</v>
      </c>
      <c r="Z206" s="2">
        <f t="shared" si="36"/>
        <v>8.0418414040787835E-5</v>
      </c>
      <c r="AA206" s="2">
        <v>3140.4176262522124</v>
      </c>
      <c r="AB206" s="2">
        <f t="shared" si="37"/>
        <v>7.1143300867517931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2.8863876800296524E-2</v>
      </c>
      <c r="J207" s="2">
        <v>7.8335396008275739E-3</v>
      </c>
      <c r="K207" s="2">
        <v>7.0352211604040968E-2</v>
      </c>
      <c r="L207" s="2">
        <v>0.89295037199483085</v>
      </c>
      <c r="M207" s="2">
        <v>1.3061832780918712E-3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7.0874369603003539E-3</v>
      </c>
      <c r="X207" s="2">
        <f t="shared" si="35"/>
        <v>1.5581418048060347E-5</v>
      </c>
      <c r="Y207" s="2">
        <v>3.5039561432879889E-2</v>
      </c>
      <c r="Z207" s="2">
        <f t="shared" si="36"/>
        <v>7.7032932774509898E-5</v>
      </c>
      <c r="AA207" s="2">
        <v>3098.9888661862315</v>
      </c>
      <c r="AB207" s="2">
        <f t="shared" si="37"/>
        <v>6.8129905522695342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2.8397151942328919E-2</v>
      </c>
      <c r="J208" s="2">
        <v>7.7068723591789297E-3</v>
      </c>
      <c r="K208" s="2">
        <v>6.9443780796509688E-2</v>
      </c>
      <c r="L208" s="2">
        <v>0.89445219490197836</v>
      </c>
      <c r="M208" s="2">
        <v>1.2892287844158774E-3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6.9954407549148757E-3</v>
      </c>
      <c r="X208" s="2">
        <f t="shared" si="35"/>
        <v>1.4924645323989722E-5</v>
      </c>
      <c r="Y208" s="2">
        <v>3.4585852331228795E-2</v>
      </c>
      <c r="Z208" s="2">
        <f t="shared" si="36"/>
        <v>7.3788285449892855E-5</v>
      </c>
      <c r="AA208" s="2">
        <v>3058.0448341612346</v>
      </c>
      <c r="AB208" s="2">
        <f t="shared" si="37"/>
        <v>6.5242829056409857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2.7937973960151841E-2</v>
      </c>
      <c r="J209" s="2">
        <v>7.5822533091428196E-3</v>
      </c>
      <c r="K209" s="2">
        <v>6.8545501622583591E-2</v>
      </c>
      <c r="L209" s="2">
        <v>0.89593427110811763</v>
      </c>
      <c r="M209" s="2">
        <v>1.2724659441183952E-3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6.9044844734521826E-3</v>
      </c>
      <c r="X209" s="2">
        <f t="shared" si="35"/>
        <v>1.4295236975766592E-5</v>
      </c>
      <c r="Y209" s="2">
        <v>3.4137244553508403E-2</v>
      </c>
      <c r="Z209" s="2">
        <f t="shared" si="36"/>
        <v>7.067870200425032E-5</v>
      </c>
      <c r="AA209" s="2">
        <v>3017.5813587887892</v>
      </c>
      <c r="AB209" s="2">
        <f t="shared" si="37"/>
        <v>6.247684498879515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2.7486220821837427E-2</v>
      </c>
      <c r="J210" s="2">
        <v>7.4596493317468336E-3</v>
      </c>
      <c r="K210" s="2">
        <v>6.7657299781585731E-2</v>
      </c>
      <c r="L210" s="2">
        <v>0.89739683006482585</v>
      </c>
      <c r="M210" s="2">
        <v>1.2558932917691582E-3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6.8145601643906104E-3</v>
      </c>
      <c r="X210" s="2">
        <f t="shared" si="35"/>
        <v>1.3692069583453042E-5</v>
      </c>
      <c r="Y210" s="2">
        <v>3.3693699869748385E-2</v>
      </c>
      <c r="Z210" s="2">
        <f t="shared" si="36"/>
        <v>6.7698644081430959E-5</v>
      </c>
      <c r="AA210" s="2">
        <v>2977.5942635277625</v>
      </c>
      <c r="AB210" s="2">
        <f t="shared" si="37"/>
        <v>5.9826939470800804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2.7041772468697056E-2</v>
      </c>
      <c r="J211" s="2">
        <v>7.3390278435477184E-3</v>
      </c>
      <c r="K211" s="2">
        <v>6.6779100395125066E-2</v>
      </c>
      <c r="L211" s="2">
        <v>0.89884009929262598</v>
      </c>
      <c r="M211" s="2">
        <v>1.2395093532866894E-3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6.7256598292664534E-3</v>
      </c>
      <c r="X211" s="2">
        <f t="shared" si="35"/>
        <v>1.3114064962872765E-5</v>
      </c>
      <c r="Y211" s="2">
        <v>3.3255179791789991E-2</v>
      </c>
      <c r="Z211" s="2">
        <f t="shared" si="36"/>
        <v>6.4842795980229158E-5</v>
      </c>
      <c r="AA211" s="2">
        <v>2938.0793682052808</v>
      </c>
      <c r="AB211" s="2">
        <f t="shared" si="37"/>
        <v>5.7288302826523694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2.6604510783374339E-2</v>
      </c>
      <c r="J212" s="2">
        <v>7.2203567879719505E-3</v>
      </c>
      <c r="K212" s="2">
        <v>6.5910828051667467E-2</v>
      </c>
      <c r="L212" s="2">
        <v>0.90026430437698202</v>
      </c>
      <c r="M212" s="2">
        <v>1.2233126467187034E-3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6.6377754269084802E-3</v>
      </c>
      <c r="X212" s="2">
        <f t="shared" si="35"/>
        <v>1.2560188391724785E-5</v>
      </c>
      <c r="Y212" s="2">
        <v>3.2821645594814097E-2</v>
      </c>
      <c r="Z212" s="2">
        <f t="shared" si="36"/>
        <v>6.2106055942493833E-5</v>
      </c>
      <c r="AA212" s="2">
        <v>2899.0324904846339</v>
      </c>
      <c r="AB212" s="2">
        <f t="shared" si="37"/>
        <v>5.4856321421493215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2.6174319558454048E-2</v>
      </c>
      <c r="J213" s="2">
        <v>7.1036046267963244E-3</v>
      </c>
      <c r="K213" s="2">
        <v>6.505240684968841E-2</v>
      </c>
      <c r="L213" s="2">
        <v>0.90166966896505696</v>
      </c>
      <c r="M213" s="2">
        <v>1.2073016829972077E-3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6.5508988775351568E-3</v>
      </c>
      <c r="X213" s="2">
        <f t="shared" si="35"/>
        <v>1.2029446902651114E-5</v>
      </c>
      <c r="Y213" s="2">
        <v>3.2393058338177433E-2</v>
      </c>
      <c r="Z213" s="2">
        <f t="shared" si="36"/>
        <v>5.9483527768971293E-5</v>
      </c>
      <c r="AA213" s="2">
        <v>2860.4494472815377</v>
      </c>
      <c r="AB213" s="2">
        <f t="shared" si="37"/>
        <v>5.2526569844927851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2.5751084465578628E-2</v>
      </c>
      <c r="J214" s="2">
        <v>6.9887403317663004E-3</v>
      </c>
      <c r="K214" s="2">
        <v>6.420376043944416E-2</v>
      </c>
      <c r="L214" s="2">
        <v>0.90305641476320664</v>
      </c>
      <c r="M214" s="2">
        <v>1.19147496666896E-3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6.4650220667181674E-3</v>
      </c>
      <c r="X214" s="2">
        <f t="shared" si="35"/>
        <v>1.152088764087809E-5</v>
      </c>
      <c r="Y214" s="2">
        <v>3.1969378885575161E-2</v>
      </c>
      <c r="Z214" s="2">
        <f t="shared" si="36"/>
        <v>5.697051275129515E-5</v>
      </c>
      <c r="AA214" s="2">
        <v>2822.3260561301463</v>
      </c>
      <c r="AB214" s="2">
        <f t="shared" si="37"/>
        <v>5.0294803394389529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2.5334693025064116E-2</v>
      </c>
      <c r="J215" s="2">
        <v>6.875733376349882E-3</v>
      </c>
      <c r="K215" s="2">
        <v>6.3364812063397238E-2</v>
      </c>
      <c r="L215" s="2">
        <v>0.90442476153518447</v>
      </c>
      <c r="M215" s="2">
        <v>1.1758309966019322E-3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6.3801368492157218E-3</v>
      </c>
      <c r="X215" s="2">
        <f t="shared" si="35"/>
        <v>1.1033596284126876E-5</v>
      </c>
      <c r="Y215" s="2">
        <v>3.1550567924547218E-2</v>
      </c>
      <c r="Z215" s="2">
        <f t="shared" si="36"/>
        <v>5.4562501908900113E-5</v>
      </c>
      <c r="AA215" s="2">
        <v>2784.6581365001648</v>
      </c>
      <c r="AB215" s="2">
        <f t="shared" si="37"/>
        <v>4.8156950851655687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2.4925034576007317E-2</v>
      </c>
      <c r="J216" s="2">
        <v>6.7645537276248349E-3</v>
      </c>
      <c r="K216" s="2">
        <v>6.2535484595331259E-2</v>
      </c>
      <c r="L216" s="2">
        <v>0.90577492710103225</v>
      </c>
      <c r="M216" s="2">
        <v>1.1603682666684022E-3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6.2962350526790684E-3</v>
      </c>
      <c r="X216" s="2">
        <f t="shared" si="35"/>
        <v>1.0566695522563004E-5</v>
      </c>
      <c r="Y216" s="2">
        <v>3.113658598534572E-2</v>
      </c>
      <c r="Z216" s="2">
        <f t="shared" si="36"/>
        <v>5.2255168519995993E-5</v>
      </c>
      <c r="AA216" s="2">
        <v>2747.4415110663854</v>
      </c>
      <c r="AB216" s="2">
        <f t="shared" si="37"/>
        <v>4.6109107539014067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2.452200024687641E-2</v>
      </c>
      <c r="J217" s="2">
        <v>6.6551718382970816E-3</v>
      </c>
      <c r="K217" s="2">
        <v>6.1715700578189356E-2</v>
      </c>
      <c r="L217" s="2">
        <v>0.90710712733663279</v>
      </c>
      <c r="M217" s="2">
        <v>1.1450852664052957E-3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6.2133084812355452E-3</v>
      </c>
      <c r="X217" s="2">
        <f t="shared" si="35"/>
        <v>1.0119343596627173E-5</v>
      </c>
      <c r="Y217" s="2">
        <v>3.0727393459179998E-2</v>
      </c>
      <c r="Z217" s="2">
        <f t="shared" si="36"/>
        <v>5.0044360936086138E-5</v>
      </c>
      <c r="AA217" s="2">
        <v>2710.6720069319422</v>
      </c>
      <c r="AB217" s="2">
        <f t="shared" si="37"/>
        <v>4.4147528645557692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2.4125482926577034E-2</v>
      </c>
      <c r="J218" s="2">
        <v>6.5475586388481673E-3</v>
      </c>
      <c r="K218" s="2">
        <v>6.0905382260669508E-2</v>
      </c>
      <c r="L218" s="2">
        <v>0.90842157617390096</v>
      </c>
      <c r="M218" s="2">
        <v>1.1299804816523732E-3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6.1313489189514271E-3</v>
      </c>
      <c r="X218" s="2">
        <f t="shared" si="35"/>
        <v>9.6907328906595701E-6</v>
      </c>
      <c r="Y218" s="2">
        <v>3.032295061585575E-2</v>
      </c>
      <c r="Z218" s="2">
        <f t="shared" si="36"/>
        <v>4.7926095669853538E-5</v>
      </c>
      <c r="AA218" s="2">
        <v>2674.3454568065313</v>
      </c>
      <c r="AB218" s="2">
        <f t="shared" si="37"/>
        <v>4.2268622813417078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2.3735377235986264E-2</v>
      </c>
      <c r="J219" s="2">
        <v>6.44168552980969E-3</v>
      </c>
      <c r="K219" s="2">
        <v>6.0104451632609489E-2</v>
      </c>
      <c r="L219" s="2">
        <v>0.90971848560159019</v>
      </c>
      <c r="M219" s="2">
        <v>1.1150523951688469E-3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6.0503481331777307E-3</v>
      </c>
      <c r="X219" s="2">
        <f t="shared" si="35"/>
        <v>9.28008858029884E-6</v>
      </c>
      <c r="Y219" s="2">
        <v>2.9923217620824227E-2</v>
      </c>
      <c r="Z219" s="2">
        <f t="shared" si="36"/>
        <v>4.5896550746570191E-5</v>
      </c>
      <c r="AA219" s="2">
        <v>2638.4577001408334</v>
      </c>
      <c r="AB219" s="2">
        <f t="shared" si="37"/>
        <v>4.0468945974218755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2.335157949994689E-2</v>
      </c>
      <c r="J220" s="2">
        <v>6.3375243741626598E-3</v>
      </c>
      <c r="K220" s="2">
        <v>5.9312830459193111E-2</v>
      </c>
      <c r="L220" s="2">
        <v>0.91099806566669295</v>
      </c>
      <c r="M220" s="2">
        <v>1.1002994872290049E-3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5.9702978777821086E-3</v>
      </c>
      <c r="X220" s="2">
        <f t="shared" si="35"/>
        <v>8.8866673317034119E-6</v>
      </c>
      <c r="Y220" s="2">
        <v>2.952815455165695E-2</v>
      </c>
      <c r="Z220" s="2">
        <f t="shared" si="36"/>
        <v>4.3952059309506364E-5</v>
      </c>
      <c r="AA220" s="2">
        <v>2603.0045842183354</v>
      </c>
      <c r="AB220" s="2">
        <f t="shared" si="37"/>
        <v>3.874519542639733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2.2973987719714515E-2</v>
      </c>
      <c r="J221" s="2">
        <v>6.235047489859754E-3</v>
      </c>
      <c r="K221" s="2">
        <v>5.8530440314009002E-2</v>
      </c>
      <c r="L221" s="2">
        <v>0.91226052447641237</v>
      </c>
      <c r="M221" s="2">
        <v>1.0857202361973918E-3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5.8911898962698203E-3</v>
      </c>
      <c r="X221" s="2">
        <f t="shared" si="35"/>
        <v>8.5097560507077823E-6</v>
      </c>
      <c r="Y221" s="2">
        <v>2.913772141396128E-2</v>
      </c>
      <c r="Z221" s="2">
        <f t="shared" si="36"/>
        <v>4.208910347013167E-5</v>
      </c>
      <c r="AA221" s="2">
        <v>2567.9819652057222</v>
      </c>
      <c r="AB221" s="2">
        <f t="shared" si="37"/>
        <v>3.7094204144318388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2.2602501545850195E-2</v>
      </c>
      <c r="J222" s="2">
        <v>6.1342276424684924E-3</v>
      </c>
      <c r="K222" s="2">
        <v>5.7757202610992056E-2</v>
      </c>
      <c r="L222" s="2">
        <v>0.91350606820068492</v>
      </c>
      <c r="M222" s="2">
        <v>1.0713131190840997E-3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5.813015924796776E-3</v>
      </c>
      <c r="X222" s="2">
        <f t="shared" si="35"/>
        <v>8.1486706800894043E-6</v>
      </c>
      <c r="Y222" s="2">
        <v>2.8751878156751617E-2</v>
      </c>
      <c r="Z222" s="2">
        <f t="shared" si="36"/>
        <v>4.030430839420343E-5</v>
      </c>
      <c r="AA222" s="2">
        <v>2533.3857091629689</v>
      </c>
      <c r="AB222" s="2">
        <f t="shared" si="37"/>
        <v>3.5512935310486866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2.2237022251551407E-2</v>
      </c>
      <c r="J223" s="2">
        <v>6.0350380379333643E-3</v>
      </c>
      <c r="K223" s="2">
        <v>5.6993038635277334E-2</v>
      </c>
      <c r="L223" s="2">
        <v>0.91473490107523359</v>
      </c>
      <c r="M223" s="2">
        <v>1.0570766120806914E-3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5.7357676950774896E-3</v>
      </c>
      <c r="X223" s="2">
        <f t="shared" si="35"/>
        <v>7.8027550431831706E-6</v>
      </c>
      <c r="Y223" s="2">
        <v>2.8370584687290677E-2</v>
      </c>
      <c r="Z223" s="2">
        <f t="shared" si="36"/>
        <v>3.8594436615135943E-5</v>
      </c>
      <c r="AA223" s="2">
        <v>2499.2116930142638</v>
      </c>
      <c r="AB223" s="2">
        <f t="shared" si="37"/>
        <v>3.3998477062425634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2.1877452706414242E-2</v>
      </c>
      <c r="J224" s="2">
        <v>5.9374523154549965E-3</v>
      </c>
      <c r="K224" s="2">
        <v>5.6237869572995189E-2</v>
      </c>
      <c r="L224" s="2">
        <v>0.91594722540513129</v>
      </c>
      <c r="M224" s="2">
        <v>1.0430091910772841E-3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5.6594369371908149E-3</v>
      </c>
      <c r="X224" s="2">
        <f t="shared" si="35"/>
        <v>7.4713797321402474E-6</v>
      </c>
      <c r="Y224" s="2">
        <v>2.7993800885415088E-2</v>
      </c>
      <c r="Z224" s="2">
        <f t="shared" si="36"/>
        <v>3.6956382566333061E-5</v>
      </c>
      <c r="AA224" s="2">
        <v>2465.4558054808313</v>
      </c>
      <c r="AB224" s="2">
        <f t="shared" si="37"/>
        <v>3.2548037446107383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2.1523697350619857E-2</v>
      </c>
      <c r="J225" s="2">
        <v>5.8414445404844605E-3</v>
      </c>
      <c r="K225" s="2">
        <v>5.5491616540035878E-2</v>
      </c>
      <c r="L225" s="2">
        <v>0.91714324156885552</v>
      </c>
      <c r="M225" s="2">
        <v>1.0291093321612918E-3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5.5840153822861475E-3</v>
      </c>
      <c r="X225" s="2">
        <f t="shared" si="35"/>
        <v>7.1539410391855016E-6</v>
      </c>
      <c r="Y225" s="2">
        <v>2.7621486617359005E-2</v>
      </c>
      <c r="Z225" s="2">
        <f t="shared" si="36"/>
        <v>3.5387167324445557E-5</v>
      </c>
      <c r="AA225" s="2">
        <v>2432.1139479767239</v>
      </c>
      <c r="AB225" s="2">
        <f t="shared" si="37"/>
        <v>3.1158939568111945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2.1175662169538343E-2</v>
      </c>
      <c r="J226" s="2">
        <v>5.746989197830862E-3</v>
      </c>
      <c r="K226" s="2">
        <v>5.4754200609811177E-2</v>
      </c>
      <c r="L226" s="2">
        <v>0.91832314802281534</v>
      </c>
      <c r="M226" s="2">
        <v>1.0153755120983249E-3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5.5094947651928242E-3</v>
      </c>
      <c r="X226" s="2">
        <f t="shared" si="35"/>
        <v>6.8498599292843787E-6</v>
      </c>
      <c r="Y226" s="2">
        <v>2.7253601749089279E-2</v>
      </c>
      <c r="Z226" s="2">
        <f t="shared" si="36"/>
        <v>3.3883933555789064E-5</v>
      </c>
      <c r="AA226" s="2">
        <v>2399.1820354686188</v>
      </c>
      <c r="AB226" s="2">
        <f t="shared" si="37"/>
        <v>2.9828616938962202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2.0833254668743223E-2</v>
      </c>
      <c r="J227" s="2">
        <v>5.6540611848803837E-3</v>
      </c>
      <c r="K227" s="2">
        <v>5.4025542840039867E-2</v>
      </c>
      <c r="L227" s="2">
        <v>0.91948714130633225</v>
      </c>
      <c r="M227" s="2">
        <v>1.0018062087957279E-3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5.435866826935306E-3</v>
      </c>
      <c r="X227" s="2">
        <f t="shared" si="35"/>
        <v>6.5585810526842845E-6</v>
      </c>
      <c r="Y227" s="2">
        <v>2.6890106159165282E-2</v>
      </c>
      <c r="Z227" s="2">
        <f t="shared" si="36"/>
        <v>3.2443940658421382E-5</v>
      </c>
      <c r="AA227" s="2">
        <v>2366.6559973006119</v>
      </c>
      <c r="AB227" s="2">
        <f t="shared" si="37"/>
        <v>2.855460900036165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2.0496383849429992E-2</v>
      </c>
      <c r="J228" s="2">
        <v>5.5626358049249668E-3</v>
      </c>
      <c r="K228" s="2">
        <v>5.3305564298583324E-2</v>
      </c>
      <c r="L228" s="2">
        <v>0.92063541604705745</v>
      </c>
      <c r="M228" s="2">
        <v>9.8839990174922742E-4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5.3631233171567184E-3</v>
      </c>
      <c r="X228" s="2">
        <f t="shared" si="35"/>
        <v>6.2795717958487637E-6</v>
      </c>
      <c r="Y228" s="2">
        <v>2.6530959751136247E-2</v>
      </c>
      <c r="Z228" s="2">
        <f t="shared" si="36"/>
        <v>3.1064560092636319E-5</v>
      </c>
      <c r="AA228" s="2">
        <v>2334.531777985017</v>
      </c>
      <c r="AB228" s="2">
        <f t="shared" si="37"/>
        <v>2.7334556829320431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2.0164960184232097E-2</v>
      </c>
      <c r="J229" s="2">
        <v>5.4726887605988754E-3</v>
      </c>
      <c r="K229" s="2">
        <v>5.2594186088356761E-2</v>
      </c>
      <c r="L229" s="2">
        <v>0.92176816496680802</v>
      </c>
      <c r="M229" s="2">
        <v>9.751550724731462E-4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5.2912559964532271E-3</v>
      </c>
      <c r="X229" s="2">
        <f t="shared" si="35"/>
        <v>6.012321369353748E-6</v>
      </c>
      <c r="Y229" s="2">
        <v>2.6176122465488609E-2</v>
      </c>
      <c r="Z229" s="2">
        <f t="shared" si="36"/>
        <v>2.9743270892878838E-5</v>
      </c>
      <c r="AA229" s="2">
        <v>2302.805337960102</v>
      </c>
      <c r="AB229" s="2">
        <f t="shared" si="37"/>
        <v>2.6166199012408313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1.9838895593428014E-2</v>
      </c>
      <c r="J230" s="2">
        <v>5.3841961474213832E-3</v>
      </c>
      <c r="K230" s="2">
        <v>5.1891329371341194E-2</v>
      </c>
      <c r="L230" s="2">
        <v>0.9228855788878052</v>
      </c>
      <c r="M230" s="2">
        <v>9.620702049146331E-4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5.2202566386216707E-3</v>
      </c>
      <c r="X230" s="2">
        <f t="shared" si="35"/>
        <v>5.7563399313651792E-6</v>
      </c>
      <c r="Y230" s="2">
        <v>2.5825554291155642E-2</v>
      </c>
      <c r="Z230" s="2">
        <f t="shared" si="36"/>
        <v>2.8477655354329508E-5</v>
      </c>
      <c r="AA230" s="2">
        <v>2271.472654315724</v>
      </c>
      <c r="AB230" s="2">
        <f t="shared" si="37"/>
        <v>2.5047367683620259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1.9518103421533012E-2</v>
      </c>
      <c r="J231" s="2">
        <v>5.2971344474438825E-3</v>
      </c>
      <c r="K231" s="2">
        <v>5.1196915391720388E-2</v>
      </c>
      <c r="L231" s="2">
        <v>0.92398784673929846</v>
      </c>
      <c r="M231" s="2">
        <v>9.4914378585234896E-4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5.1501170328228582E-3</v>
      </c>
      <c r="X231" s="2">
        <f t="shared" si="35"/>
        <v>5.5111577453655728E-6</v>
      </c>
      <c r="Y231" s="2">
        <v>2.5479215276601151E-2</v>
      </c>
      <c r="Z231" s="2">
        <f t="shared" si="36"/>
        <v>2.7265394887640234E-5</v>
      </c>
      <c r="AA231" s="2">
        <v>2240.5297214877542</v>
      </c>
      <c r="AB231" s="2">
        <f t="shared" si="37"/>
        <v>2.3975984719576218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1.9202498414269454E-2</v>
      </c>
      <c r="J232" s="2">
        <v>5.2114805229997079E-3</v>
      </c>
      <c r="K232" s="2">
        <v>5.051086549816667E-2</v>
      </c>
      <c r="L232" s="2">
        <v>0.92507515556455988</v>
      </c>
      <c r="M232" s="2">
        <v>9.3637430528002968E-4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5.0808289856628126E-3</v>
      </c>
      <c r="X232" s="2">
        <f t="shared" si="35"/>
        <v>5.276324370843593E-6</v>
      </c>
      <c r="Y232" s="2">
        <v>2.513706554048906E-2</v>
      </c>
      <c r="Z232" s="2">
        <f t="shared" si="36"/>
        <v>2.6104266035530197E-5</v>
      </c>
      <c r="AA232" s="2">
        <v>2209.972551922197</v>
      </c>
      <c r="AB232" s="2">
        <f t="shared" si="37"/>
        <v>2.2950058086006089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1.8891996695909467E-2</v>
      </c>
      <c r="J233" s="2">
        <v>5.1272116105550367E-3</v>
      </c>
      <c r="K233" s="2">
        <v>4.9833101165298752E-2</v>
      </c>
      <c r="L233" s="2">
        <v>0.92614769052823243</v>
      </c>
      <c r="M233" s="2">
        <v>9.2376025677534668E-4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5.0123843231942248E-3</v>
      </c>
      <c r="X233" s="2">
        <f t="shared" si="35"/>
        <v>5.051407885706324E-6</v>
      </c>
      <c r="Y233" s="2">
        <v>2.4799065281950101E-2</v>
      </c>
      <c r="Z233" s="2">
        <f t="shared" si="36"/>
        <v>2.4992136645172124E-5</v>
      </c>
      <c r="AA233" s="2">
        <v>2179.7971767098652</v>
      </c>
      <c r="AB233" s="2">
        <f t="shared" si="37"/>
        <v>2.196767832969285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1.8586515746983986E-2</v>
      </c>
      <c r="J234" s="2">
        <v>5.0443053146592073E-3</v>
      </c>
      <c r="K234" s="2">
        <v>4.9163544014334239E-2</v>
      </c>
      <c r="L234" s="2">
        <v>0.92720563492401831</v>
      </c>
      <c r="M234" s="2">
        <v>9.1130013785446914E-4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4.9447748928403371E-3</v>
      </c>
      <c r="X234" s="2">
        <f t="shared" si="35"/>
        <v>4.8359941392175943E-6</v>
      </c>
      <c r="Y234" s="2">
        <v>2.4465174790456696E-2</v>
      </c>
      <c r="Z234" s="2">
        <f t="shared" si="36"/>
        <v>2.3926962190511763E-5</v>
      </c>
      <c r="AA234" s="2">
        <v>2149.9996461924547</v>
      </c>
      <c r="AB234" s="2">
        <f t="shared" si="37"/>
        <v>2.1027015210260118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1.828597438235224E-2</v>
      </c>
      <c r="J235" s="2">
        <v>4.9627396019928695E-3</v>
      </c>
      <c r="K235" s="2">
        <v>4.8502115832958909E-2</v>
      </c>
      <c r="L235" s="2">
        <v>0.92824917018269171</v>
      </c>
      <c r="M235" s="2">
        <v>8.9899245031272563E-4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4.8779925652433932E-3</v>
      </c>
      <c r="X235" s="2">
        <f t="shared" si="35"/>
        <v>4.6296860343083495E-6</v>
      </c>
      <c r="Y235" s="2">
        <v>2.4135354455316907E-2</v>
      </c>
      <c r="Z235" s="2">
        <f t="shared" si="36"/>
        <v>2.2906782238871067E-5</v>
      </c>
      <c r="AA235" s="2">
        <v>2120.5760305408539</v>
      </c>
      <c r="AB235" s="2">
        <f t="shared" si="37"/>
        <v>2.0126314466398054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1.7990292729625847E-2</v>
      </c>
      <c r="J236" s="2">
        <v>4.8824927955123717E-3</v>
      </c>
      <c r="K236" s="2">
        <v>4.7848738594434351E-2</v>
      </c>
      <c r="L236" s="2">
        <v>0.92927847588042312</v>
      </c>
      <c r="M236" s="2">
        <v>8.8683570055174887E-4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4.8120292360397492E-3</v>
      </c>
      <c r="X236" s="2">
        <f t="shared" si="35"/>
        <v>4.4321028381460639E-6</v>
      </c>
      <c r="Y236" s="2">
        <v>2.3809564774797922E-2</v>
      </c>
      <c r="Z236" s="2">
        <f t="shared" si="36"/>
        <v>2.1929717056385053E-5</v>
      </c>
      <c r="AA236" s="2">
        <v>2091.5224203064845</v>
      </c>
      <c r="AB236" s="2">
        <f t="shared" si="37"/>
        <v>1.9263894711320333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1.76993922079418E-2</v>
      </c>
      <c r="J237" s="2">
        <v>4.8035435686888308E-3</v>
      </c>
      <c r="K237" s="2">
        <v>4.7203334475964989E-2</v>
      </c>
      <c r="L237" s="2">
        <v>0.9302937297474001</v>
      </c>
      <c r="M237" s="2">
        <v>8.7482839989348456E-4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4.7468768275637039E-3</v>
      </c>
      <c r="X237" s="2">
        <f t="shared" si="35"/>
        <v>4.2428795198901202E-6</v>
      </c>
      <c r="Y237" s="2">
        <v>2.3487766364889417E-2</v>
      </c>
      <c r="Z237" s="2">
        <f t="shared" si="36"/>
        <v>2.0993964347016948E-5</v>
      </c>
      <c r="AA237" s="2">
        <v>2062.8349269464593</v>
      </c>
      <c r="AB237" s="2">
        <f t="shared" si="37"/>
        <v>1.8438144452438303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1.7413195507078677E-2</v>
      </c>
      <c r="J238" s="2">
        <v>4.7258709398403567E-3</v>
      </c>
      <c r="K238" s="2">
        <v>4.6565825876344946E-2</v>
      </c>
      <c r="L238" s="2">
        <v>0.93129510767673174</v>
      </c>
      <c r="M238" s="2">
        <v>8.6296906488142944E-4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4.6825272904820392E-3</v>
      </c>
      <c r="X238" s="2">
        <f t="shared" si="35"/>
        <v>4.0616661145986093E-6</v>
      </c>
      <c r="Y238" s="2">
        <v>2.3169919967716779E-2</v>
      </c>
      <c r="Z238" s="2">
        <f t="shared" si="36"/>
        <v>2.009779612008391E-5</v>
      </c>
      <c r="AA238" s="2">
        <v>2034.5096833233256</v>
      </c>
      <c r="AB238" s="2">
        <f t="shared" si="37"/>
        <v>1.7647519230424857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1.7131626566910533E-2</v>
      </c>
      <c r="J239" s="2">
        <v>4.6494542665559292E-3</v>
      </c>
      <c r="K239" s="2">
        <v>4.5936135432904882E-2</v>
      </c>
      <c r="L239" s="2">
        <v>0.93228278373362439</v>
      </c>
      <c r="M239" s="2">
        <v>8.5125621756945648E-4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4.618972605361202E-3</v>
      </c>
      <c r="X239" s="2">
        <f t="shared" si="35"/>
        <v>3.8881271122891679E-6</v>
      </c>
      <c r="Y239" s="2">
        <v>2.2855986459614012E-2</v>
      </c>
      <c r="Z239" s="2">
        <f t="shared" si="36"/>
        <v>1.9239555681406772E-5</v>
      </c>
      <c r="AA239" s="2">
        <v>2006.5428441801382</v>
      </c>
      <c r="AB239" s="2">
        <f t="shared" si="37"/>
        <v>1.6890538873019632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1.6854610557193044E-2</v>
      </c>
      <c r="J240" s="2">
        <v>4.5742732402094307E-3</v>
      </c>
      <c r="K240" s="2">
        <v>4.5314186037778273E-2</v>
      </c>
      <c r="L240" s="2">
        <v>0.93325693016481504</v>
      </c>
      <c r="M240" s="2">
        <v>8.3968838579858188E-4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4.5562047841690625E-3</v>
      </c>
      <c r="X240" s="2">
        <f t="shared" si="35"/>
        <v>3.7219408711926818E-6</v>
      </c>
      <c r="Y240" s="2">
        <v>2.2545926858865851E-2</v>
      </c>
      <c r="Z240" s="2">
        <f t="shared" si="36"/>
        <v>1.8417654743373783E-5</v>
      </c>
      <c r="AA240" s="2">
        <v>1978.9305865915906</v>
      </c>
      <c r="AB240" s="2">
        <f t="shared" si="37"/>
        <v>1.616578485910138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1.6582073857676492E-2</v>
      </c>
      <c r="J241" s="2">
        <v>4.5003078805623924E-3</v>
      </c>
      <c r="K241" s="2">
        <v>4.469990085350619E-2</v>
      </c>
      <c r="L241" s="2">
        <v>0.93421771740825066</v>
      </c>
      <c r="M241" s="2">
        <v>8.2826410346200903E-4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4.4942158717130587E-3</v>
      </c>
      <c r="X241" s="2">
        <f t="shared" si="35"/>
        <v>3.5627990542734072E-6</v>
      </c>
      <c r="Y241" s="2">
        <v>2.2239702333128452E-2</v>
      </c>
      <c r="Z241" s="2">
        <f t="shared" si="36"/>
        <v>1.7630570649377804E-5</v>
      </c>
      <c r="AA241" s="2">
        <v>1951.66911039191</v>
      </c>
      <c r="AB241" s="2">
        <f t="shared" si="37"/>
        <v>1.5471897788720355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1.6313944038540314E-2</v>
      </c>
      <c r="J242" s="2">
        <v>4.4275385304540105E-3</v>
      </c>
      <c r="K242" s="2">
        <v>4.4093203327999181E-2</v>
      </c>
      <c r="L242" s="2">
        <v>0.93516531410300219</v>
      </c>
      <c r="M242" s="2">
        <v>8.1698191075878744E-4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4.4329979470165677E-3</v>
      </c>
      <c r="X242" s="2">
        <f t="shared" si="35"/>
        <v>3.4104060881229168E-6</v>
      </c>
      <c r="Y242" s="2">
        <v>2.1937274206537662E-2</v>
      </c>
      <c r="Z242" s="2">
        <f t="shared" si="36"/>
        <v>1.6876843708251385E-5</v>
      </c>
      <c r="AA242" s="2">
        <v>1924.7546385802141</v>
      </c>
      <c r="AB242" s="2">
        <f t="shared" si="37"/>
        <v>1.4807574954945615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1.605014984114404E-2</v>
      </c>
      <c r="J243" s="2">
        <v>4.3559458505770298E-3</v>
      </c>
      <c r="K243" s="2">
        <v>4.3494017208874351E-2</v>
      </c>
      <c r="L243" s="2">
        <v>0.93609988709940029</v>
      </c>
      <c r="M243" s="2">
        <v>8.0584035443640898E-4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4.3725431246352487E-3</v>
      </c>
      <c r="X243" s="2">
        <f t="shared" si="35"/>
        <v>3.2644786433677008E-6</v>
      </c>
      <c r="Y243" s="2">
        <v>2.1638603966513761E-2</v>
      </c>
      <c r="Z243" s="2">
        <f t="shared" si="36"/>
        <v>1.6155074634482507E-5</v>
      </c>
      <c r="AA243" s="2">
        <v>1898.1834177039959</v>
      </c>
      <c r="AB243" s="2">
        <f t="shared" si="37"/>
        <v>1.4171568013537468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1.5790621159089458E-2</v>
      </c>
      <c r="J244" s="2">
        <v>4.2855108143380911E-3</v>
      </c>
      <c r="K244" s="2">
        <v>4.2902266557185396E-2</v>
      </c>
      <c r="L244" s="2">
        <v>0.93702160146938274</v>
      </c>
      <c r="M244" s="2">
        <v>7.9483798802265843E-4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4.3128435559150781E-3</v>
      </c>
      <c r="X244" s="2">
        <f t="shared" si="35"/>
        <v>3.1247451357618662E-6</v>
      </c>
      <c r="Y244" s="2">
        <v>2.1343653270271375E-2</v>
      </c>
      <c r="Z244" s="2">
        <f t="shared" si="36"/>
        <v>1.5463922090148161E-5</v>
      </c>
      <c r="AA244" s="2">
        <v>1871.9517182213995</v>
      </c>
      <c r="AB244" s="2">
        <f t="shared" si="37"/>
        <v>1.3562680746606155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1.5535289019589038E-2</v>
      </c>
      <c r="J245" s="2">
        <v>4.2162147028011951E-3</v>
      </c>
      <c r="K245" s="2">
        <v>4.231787576056275E-2</v>
      </c>
      <c r="L245" s="2">
        <v>0.93793062051704268</v>
      </c>
      <c r="M245" s="2">
        <v>7.839733720470275E-4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4.2538914301937592E-3</v>
      </c>
      <c r="X245" s="2">
        <f t="shared" si="35"/>
        <v>2.9909452471667858E-6</v>
      </c>
      <c r="Y245" s="2">
        <v>2.1052383951042905E-2</v>
      </c>
      <c r="Z245" s="2">
        <f t="shared" si="36"/>
        <v>1.4802100324651224E-5</v>
      </c>
      <c r="AA245" s="2">
        <v>1846.0558348429226</v>
      </c>
      <c r="AB245" s="2">
        <f t="shared" si="37"/>
        <v>1.2979766916562931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1.5284085565135584E-2</v>
      </c>
      <c r="J246" s="2">
        <v>4.148039099712922E-3</v>
      </c>
      <c r="K246" s="2">
        <v>4.1740769545780695E-2</v>
      </c>
      <c r="L246" s="2">
        <v>0.93882710578936646</v>
      </c>
      <c r="M246" s="2">
        <v>7.7324507425199354E-4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4.1956789759471326E-3</v>
      </c>
      <c r="X246" s="2">
        <f t="shared" si="35"/>
        <v>2.8628294656488751E-6</v>
      </c>
      <c r="Y246" s="2">
        <v>2.0764758024023704E-2</v>
      </c>
      <c r="Z246" s="2">
        <f t="shared" si="36"/>
        <v>1.416837690848944E-5</v>
      </c>
      <c r="AA246" s="2">
        <v>1820.4920868531735</v>
      </c>
      <c r="AB246" s="2">
        <f t="shared" si="37"/>
        <v>1.2421728206809184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1.5036944035468323E-2</v>
      </c>
      <c r="J247" s="2">
        <v>4.0809658866081018E-3</v>
      </c>
      <c r="K247" s="2">
        <v>4.1170872990767923E-2</v>
      </c>
      <c r="L247" s="2">
        <v>0.93971121708715133</v>
      </c>
      <c r="M247" s="2">
        <v>7.6265166979445594E-4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4.1381984618821827E-3</v>
      </c>
      <c r="X247" s="2">
        <f t="shared" si="35"/>
        <v>2.7401586439551496E-6</v>
      </c>
      <c r="Y247" s="2">
        <v>2.0480737692047109E-2</v>
      </c>
      <c r="Z247" s="2">
        <f t="shared" si="36"/>
        <v>1.3561570557424539E-5</v>
      </c>
      <c r="AA247" s="2">
        <v>1795.2568184132886</v>
      </c>
      <c r="AB247" s="2">
        <f t="shared" si="37"/>
        <v>1.1887512245744603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1.4793798749830578E-2</v>
      </c>
      <c r="J248" s="2">
        <v>4.0149772379946122E-3</v>
      </c>
      <c r="K248" s="2">
        <v>4.0608111536077407E-2</v>
      </c>
      <c r="L248" s="2">
        <v>0.94058311247609305</v>
      </c>
      <c r="M248" s="2">
        <v>7.5219174143761793E-4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4.0814421979782026E-3</v>
      </c>
      <c r="X248" s="2">
        <f t="shared" si="35"/>
        <v>2.6227035756535895E-6</v>
      </c>
      <c r="Y248" s="2">
        <v>2.0200285350997008E-2</v>
      </c>
      <c r="Z248" s="2">
        <f t="shared" si="36"/>
        <v>1.2980549043552967E-5</v>
      </c>
      <c r="AA248" s="2">
        <v>1770.346398844601</v>
      </c>
      <c r="AB248" s="2">
        <f t="shared" si="37"/>
        <v>1.1376110710805141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1.4554585089514337E-2</v>
      </c>
      <c r="J249" s="2">
        <v>3.9500556166160543E-3</v>
      </c>
      <c r="K249" s="2">
        <v>4.0052410995831254E-2</v>
      </c>
      <c r="L249" s="2">
        <v>0.94144294829803399</v>
      </c>
      <c r="M249" s="2">
        <v>7.4186387973359125E-4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4.0254025364776201E-3</v>
      </c>
      <c r="X249" s="2">
        <f t="shared" si="35"/>
        <v>2.5102445882518552E-6</v>
      </c>
      <c r="Y249" s="2">
        <v>1.9923363594965642E-2</v>
      </c>
      <c r="Z249" s="2">
        <f t="shared" si="36"/>
        <v>1.2424227189909651E-5</v>
      </c>
      <c r="AA249" s="2">
        <v>1745.7572228941444</v>
      </c>
      <c r="AB249" s="2">
        <f t="shared" si="37"/>
        <v>1.0886557509367181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1.4319239480687071E-2</v>
      </c>
      <c r="J250" s="2">
        <v>3.8861837687910131E-3</v>
      </c>
      <c r="K250" s="2">
        <v>3.9503697568155811E-2</v>
      </c>
      <c r="L250" s="2">
        <v>0.94229087918236176</v>
      </c>
      <c r="M250" s="2">
        <v>7.3166668319699796E-4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3.9700718728279709E-3</v>
      </c>
      <c r="X250" s="2">
        <f t="shared" si="35"/>
        <v>2.4025711526333825E-6</v>
      </c>
      <c r="Y250" s="2">
        <v>1.9649935221164129E-2</v>
      </c>
      <c r="Z250" s="2">
        <f t="shared" si="36"/>
        <v>1.1891564945360701E-5</v>
      </c>
      <c r="AA250" s="2">
        <v>1721.4857109825459</v>
      </c>
      <c r="AB250" s="2">
        <f t="shared" si="37"/>
        <v>1.0417927033474772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1.408769937749625E-2</v>
      </c>
      <c r="J251" s="2">
        <v>3.8233447198276955E-3</v>
      </c>
      <c r="K251" s="2">
        <v>3.8961897845121746E-2</v>
      </c>
      <c r="L251" s="2">
        <v>0.94312705805754993</v>
      </c>
      <c r="M251" s="2">
        <v>7.2159875846983257E-4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3.9154426465764502E-3</v>
      </c>
      <c r="X251" s="2">
        <f t="shared" si="35"/>
        <v>2.2994815081746493E-6</v>
      </c>
      <c r="Y251" s="2">
        <v>1.9379963234592779E-2</v>
      </c>
      <c r="Z251" s="2">
        <f t="shared" si="36"/>
        <v>1.1381565536661868E-5</v>
      </c>
      <c r="AA251" s="2">
        <v>1697.5283094348656</v>
      </c>
      <c r="AB251" s="2">
        <f t="shared" si="37"/>
        <v>0.99693324854636767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1.3859903245447048E-2</v>
      </c>
      <c r="J252" s="2">
        <v>3.7615217695127039E-3</v>
      </c>
      <c r="K252" s="2">
        <v>3.8426938822203605E-2</v>
      </c>
      <c r="L252" s="2">
        <v>0.94395163616283229</v>
      </c>
      <c r="M252" s="2">
        <v>7.1165872047784557E-4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3.8615073422184629E-3</v>
      </c>
      <c r="X252" s="2">
        <f t="shared" si="35"/>
        <v>2.2007823029311494E-6</v>
      </c>
      <c r="Y252" s="2">
        <v>1.9113410852478467E-2</v>
      </c>
      <c r="Z252" s="2">
        <f t="shared" si="36"/>
        <v>1.0893273694676044E-5</v>
      </c>
      <c r="AA252" s="2">
        <v>1673.8814906949069</v>
      </c>
      <c r="AB252" s="2">
        <f t="shared" si="37"/>
        <v>0.95399242716678767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1.3635790545048827E-2</v>
      </c>
      <c r="J253" s="2">
        <v>3.7006984876727595E-3</v>
      </c>
      <c r="K253" s="2">
        <v>3.7898747907273024E-2</v>
      </c>
      <c r="L253" s="2">
        <v>0.94476476306000101</v>
      </c>
      <c r="M253" s="2">
        <v>7.0184519257869798E-4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3.8082584900015191E-3</v>
      </c>
      <c r="X253" s="2">
        <f t="shared" si="35"/>
        <v>2.1062882483026303E-6</v>
      </c>
      <c r="Y253" s="2">
        <v>1.8850241508485809E-2</v>
      </c>
      <c r="Z253" s="2">
        <f t="shared" si="36"/>
        <v>1.0425773951855423E-5</v>
      </c>
      <c r="AA253" s="2">
        <v>1650.5417535235288</v>
      </c>
      <c r="AB253" s="2">
        <f t="shared" si="37"/>
        <v>0.91288884615026178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1.3415301715726061E-2</v>
      </c>
      <c r="J254" s="2">
        <v>3.6408587098081917E-3</v>
      </c>
      <c r="K254" s="2">
        <v>3.7377252929139251E-2</v>
      </c>
      <c r="L254" s="2">
        <v>0.94556658664532212</v>
      </c>
      <c r="M254" s="2">
        <v>6.9215680670213584E-4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3.755688666685829E-3</v>
      </c>
      <c r="X254" s="2">
        <f t="shared" si="35"/>
        <v>2.0158217876102739E-6</v>
      </c>
      <c r="Y254" s="2">
        <v>1.8590418856708934E-2</v>
      </c>
      <c r="Z254" s="2">
        <f t="shared" si="36"/>
        <v>9.9781890082023676E-6</v>
      </c>
      <c r="AA254" s="2">
        <v>1627.5056231814597</v>
      </c>
      <c r="AB254" s="2">
        <f t="shared" si="37"/>
        <v>0.87354453093219209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1.3198378159989416E-2</v>
      </c>
      <c r="J255" s="2">
        <v>3.5819865327970327E-3</v>
      </c>
      <c r="K255" s="2">
        <v>3.686238214565038E-2</v>
      </c>
      <c r="L255" s="2">
        <v>0.94635725316155883</v>
      </c>
      <c r="M255" s="2">
        <v>6.8259220348242144E-4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3.7037904962628852E-3</v>
      </c>
      <c r="X255" s="2">
        <f t="shared" si="35"/>
        <v>1.9292127780399224E-6</v>
      </c>
      <c r="Y255" s="2">
        <v>1.8333906775450347E-2</v>
      </c>
      <c r="Z255" s="2">
        <f t="shared" si="36"/>
        <v>9.5496781630277851E-6</v>
      </c>
      <c r="AA255" s="2">
        <v>1604.7696515971079</v>
      </c>
      <c r="AB255" s="2">
        <f t="shared" si="37"/>
        <v>0.83588478365491037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1.2984962227862776E-2</v>
      </c>
      <c r="J256" s="2">
        <v>3.5240663106685765E-3</v>
      </c>
      <c r="K256" s="2">
        <v>3.6354064251368445E-2</v>
      </c>
      <c r="L256" s="2">
        <v>0.94713690721009591</v>
      </c>
      <c r="M256" s="2">
        <v>6.7315003238325717E-4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3.6525566506333059E-3</v>
      </c>
      <c r="X256" s="2">
        <f t="shared" si="35"/>
        <v>1.8462981854260727E-6</v>
      </c>
      <c r="Y256" s="2">
        <v>1.8080669370793275E-2</v>
      </c>
      <c r="Z256" s="2">
        <f t="shared" si="36"/>
        <v>9.1394358099268191E-6</v>
      </c>
      <c r="AA256" s="2">
        <v>1582.3304175198523</v>
      </c>
      <c r="AB256" s="2">
        <f t="shared" si="37"/>
        <v>0.79983804716754803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1.2774997201562091E-2</v>
      </c>
      <c r="J257" s="2">
        <v>3.4670826504452799E-3</v>
      </c>
      <c r="K257" s="2">
        <v>3.5852228384831021E-2</v>
      </c>
      <c r="L257" s="2">
        <v>0.94790569176315731</v>
      </c>
      <c r="M257" s="2">
        <v>6.6382895181542779E-4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3.6019798502451715E-3</v>
      </c>
      <c r="X257" s="2">
        <f t="shared" si="35"/>
        <v>1.7669217913712178E-6</v>
      </c>
      <c r="Y257" s="2">
        <v>1.7830670979973762E-2</v>
      </c>
      <c r="Z257" s="2">
        <f t="shared" si="36"/>
        <v>8.7466899924888775E-6</v>
      </c>
      <c r="AA257" s="2">
        <v>1560.1845266592782</v>
      </c>
      <c r="AB257" s="2">
        <f t="shared" si="37"/>
        <v>0.76533577458153434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1.2568427280421963E-2</v>
      </c>
      <c r="J258" s="2">
        <v>3.4110204080518951E-3</v>
      </c>
      <c r="K258" s="2">
        <v>3.535680413541184E-2</v>
      </c>
      <c r="L258" s="2">
        <v>0.94866374817610999</v>
      </c>
      <c r="M258" s="2">
        <v>6.5462762924738398E-4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3.5520528646940577E-3</v>
      </c>
      <c r="X258" s="2">
        <f t="shared" si="35"/>
        <v>1.690933912214341E-6</v>
      </c>
      <c r="Y258" s="2">
        <v>1.7583876174558498E-2</v>
      </c>
      <c r="Z258" s="2">
        <f t="shared" si="36"/>
        <v>8.370701018353141E-6</v>
      </c>
      <c r="AA258" s="2">
        <v>1538.3286118108226</v>
      </c>
      <c r="AB258" s="2">
        <f t="shared" si="37"/>
        <v>0.73231230415952042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1.2365197566065961E-2</v>
      </c>
      <c r="J259" s="2">
        <v>3.3558646842907587E-3</v>
      </c>
      <c r="K259" s="2">
        <v>3.4867721549792403E-2</v>
      </c>
      <c r="L259" s="2">
        <v>0.94941121619984659</v>
      </c>
      <c r="M259" s="2">
        <v>6.4554474130898475E-4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3.5027685132859479E-3</v>
      </c>
      <c r="X259" s="2">
        <f t="shared" ref="X259:X322" si="46">W259*Q259</f>
        <v>1.618191129380831E-6</v>
      </c>
      <c r="Y259" s="2">
        <v>1.7340249763434342E-2</v>
      </c>
      <c r="Z259" s="2">
        <f t="shared" ref="Z259:Z322" si="47">Y259*Q259</f>
        <v>8.0107601293111331E-6</v>
      </c>
      <c r="AA259" s="2">
        <v>1516.75933296826</v>
      </c>
      <c r="AB259" s="2">
        <f t="shared" ref="AB259:AB322" si="48">AA259*S259</f>
        <v>0.70070473932413679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1.2165254047816734E-2</v>
      </c>
      <c r="J260" s="2">
        <v>3.3016008208821531E-3</v>
      </c>
      <c r="K260" s="2">
        <v>3.4384911138056494E-2</v>
      </c>
      <c r="L260" s="2">
        <v>0.95014823399324033</v>
      </c>
      <c r="M260" s="2">
        <v>6.3657897388860588E-4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3.4541196655641501E-3</v>
      </c>
      <c r="X260" s="2">
        <f t="shared" si="46"/>
        <v>1.5485560306639311E-6</v>
      </c>
      <c r="Y260" s="2">
        <v>1.7099756795615283E-2</v>
      </c>
      <c r="Z260" s="2">
        <f t="shared" si="47"/>
        <v>7.6661882252454341E-6</v>
      </c>
      <c r="AA260" s="2">
        <v>1495.4733774234755</v>
      </c>
      <c r="AB260" s="2">
        <f t="shared" si="48"/>
        <v>0.67045283358133001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1.1968543588342047E-2</v>
      </c>
      <c r="J261" s="2">
        <v>3.2482143965686973E-3</v>
      </c>
      <c r="K261" s="2">
        <v>3.3908303879419018E-2</v>
      </c>
      <c r="L261" s="2">
        <v>0.95087493813566593</v>
      </c>
      <c r="M261" s="2">
        <v>6.2772902222382341E-4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3.4060992418013529E-3</v>
      </c>
      <c r="X261" s="2">
        <f t="shared" si="46"/>
        <v>1.4818969620049913E-6</v>
      </c>
      <c r="Y261" s="2">
        <v>1.6862362562872407E-2</v>
      </c>
      <c r="Z261" s="2">
        <f t="shared" si="47"/>
        <v>7.3363346397775512E-6</v>
      </c>
      <c r="AA261" s="2">
        <v>1474.467459853937</v>
      </c>
      <c r="AB261" s="2">
        <f t="shared" si="48"/>
        <v>0.64149888016099021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1.1775013909532906E-2</v>
      </c>
      <c r="J262" s="2">
        <v>3.1956912232827274E-3</v>
      </c>
      <c r="K262" s="2">
        <v>3.3437831227600433E-2</v>
      </c>
      <c r="L262" s="2">
        <v>0.95159146363957958</v>
      </c>
      <c r="M262" s="2">
        <v>6.1899359098586981E-4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3.3587002134578894E-3</v>
      </c>
      <c r="X262" s="2">
        <f t="shared" si="46"/>
        <v>1.4180877893563773E-6</v>
      </c>
      <c r="Y262" s="2">
        <v>1.662803260219245E-2</v>
      </c>
      <c r="Z262" s="2">
        <f t="shared" si="47"/>
        <v>7.0205759655794012E-6</v>
      </c>
      <c r="AA262" s="2">
        <v>1453.7383223982824</v>
      </c>
      <c r="AB262" s="2">
        <f t="shared" si="48"/>
        <v>0.61378760618531636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1.1584613578610039E-2</v>
      </c>
      <c r="J263" s="2">
        <v>3.1440173423756546E-3</v>
      </c>
      <c r="K263" s="2">
        <v>3.2973425115857581E-2</v>
      </c>
      <c r="L263" s="2">
        <v>0.95229794396315237</v>
      </c>
      <c r="M263" s="2">
        <v>6.1037139435805995E-4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3.3119156036072813E-3</v>
      </c>
      <c r="X263" s="2">
        <f t="shared" si="46"/>
        <v>1.3570076702268574E-6</v>
      </c>
      <c r="Y263" s="2">
        <v>1.6396732698070109E-2</v>
      </c>
      <c r="Z263" s="2">
        <f t="shared" si="47"/>
        <v>6.7183149273809397E-6</v>
      </c>
      <c r="AA263" s="2">
        <v>1433.2827347204175</v>
      </c>
      <c r="AB263" s="2">
        <f t="shared" si="48"/>
        <v>0.58726607118276164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1.1397291994455036E-2</v>
      </c>
      <c r="J264" s="2">
        <v>3.093179020908287E-3</v>
      </c>
      <c r="K264" s="2">
        <v>3.2515017961681707E-2</v>
      </c>
      <c r="L264" s="2">
        <v>0.95299451102295063</v>
      </c>
      <c r="M264" s="2">
        <v>6.0186115610837349E-4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3.2657384873300758E-3</v>
      </c>
      <c r="X264" s="2">
        <f t="shared" si="46"/>
        <v>1.298540834524611E-6</v>
      </c>
      <c r="Y264" s="2">
        <v>1.6168428884639433E-2</v>
      </c>
      <c r="Z264" s="2">
        <f t="shared" si="47"/>
        <v>6.4289793007817975E-6</v>
      </c>
      <c r="AA264" s="2">
        <v>1413.0974940625188</v>
      </c>
      <c r="AB264" s="2">
        <f t="shared" si="48"/>
        <v>0.5618835697725344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1.1212999374162508E-2</v>
      </c>
      <c r="J265" s="2">
        <v>3.0431627480011431E-3</v>
      </c>
      <c r="K265" s="2">
        <v>3.2062542671173866E-2</v>
      </c>
      <c r="L265" s="2">
        <v>0.95368129520665812</v>
      </c>
      <c r="M265" s="2">
        <v>5.9346160965638287E-4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3.2201619920770026E-3</v>
      </c>
      <c r="X265" s="2">
        <f t="shared" si="46"/>
        <v>1.2425763743278888E-6</v>
      </c>
      <c r="Y265" s="2">
        <v>1.594308744764928E-2</v>
      </c>
      <c r="Z265" s="2">
        <f t="shared" si="47"/>
        <v>6.1520208750475797E-6</v>
      </c>
      <c r="AA265" s="2">
        <v>1393.1794252873128</v>
      </c>
      <c r="AB265" s="2">
        <f t="shared" si="48"/>
        <v>0.53759153835150453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1.1031686739809693E-2</v>
      </c>
      <c r="J266" s="2">
        <v>2.9939552312437771E-3</v>
      </c>
      <c r="K266" s="2">
        <v>3.1615932643107969E-2</v>
      </c>
      <c r="L266" s="2">
        <v>0.95435842538583415</v>
      </c>
      <c r="M266" s="2">
        <v>5.8517149813470384E-4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3.1751792980024064E-3</v>
      </c>
      <c r="X266" s="2">
        <f t="shared" si="46"/>
        <v>1.1890080422275557E-6</v>
      </c>
      <c r="Y266" s="2">
        <v>1.572067492628778E-2</v>
      </c>
      <c r="Z266" s="2">
        <f t="shared" si="47"/>
        <v>5.8869144581412835E-6</v>
      </c>
      <c r="AA266" s="2">
        <v>1373.5253809100077</v>
      </c>
      <c r="AB266" s="2">
        <f t="shared" si="48"/>
        <v>0.51434346562196198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1.0853305905440005E-2</v>
      </c>
      <c r="J267" s="2">
        <v>2.9455433931621627E-3</v>
      </c>
      <c r="K267" s="2">
        <v>3.1175121772691147E-2</v>
      </c>
      <c r="L267" s="2">
        <v>0.95502602892870225</v>
      </c>
      <c r="M267" s="2">
        <v>5.7698957444514518E-4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3.1307836382689211E-3</v>
      </c>
      <c r="X267" s="2">
        <f t="shared" si="46"/>
        <v>1.1377340578995561E-6</v>
      </c>
      <c r="Y267" s="2">
        <v>1.5501158114860599E-2</v>
      </c>
      <c r="Z267" s="2">
        <f t="shared" si="47"/>
        <v>5.633156922307932E-6</v>
      </c>
      <c r="AA267" s="2">
        <v>1354.1322411202286</v>
      </c>
      <c r="AB267" s="2">
        <f t="shared" si="48"/>
        <v>0.49209480680504414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1.0677809464257044E-2</v>
      </c>
      <c r="J268" s="2">
        <v>2.8979143677432036E-3</v>
      </c>
      <c r="K268" s="2">
        <v>3.0740044455031191E-2</v>
      </c>
      <c r="L268" s="2">
        <v>0.95568423171296413</v>
      </c>
      <c r="M268" s="2">
        <v>5.6891460130972858E-4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3.0869682993243061E-3</v>
      </c>
      <c r="X268" s="2">
        <f t="shared" si="46"/>
        <v>1.0886569225785162E-6</v>
      </c>
      <c r="Y268" s="2">
        <v>1.5284504064327726E-2</v>
      </c>
      <c r="Z268" s="2">
        <f t="shared" si="47"/>
        <v>5.3902662885951935E-6</v>
      </c>
      <c r="AA268" s="2">
        <v>1334.9969137943147</v>
      </c>
      <c r="AB268" s="2">
        <f t="shared" si="48"/>
        <v>0.47080290139074438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1.0505150776025693E-2</v>
      </c>
      <c r="J269" s="2">
        <v>2.8510554970154383E-3</v>
      </c>
      <c r="K269" s="2">
        <v>3.0310635588320256E-2</v>
      </c>
      <c r="L269" s="2">
        <v>0.95633315813863418</v>
      </c>
      <c r="M269" s="2">
        <v>5.6094535131674672E-4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3.0437266211513596E-3</v>
      </c>
      <c r="X269" s="2">
        <f t="shared" si="46"/>
        <v>1.0416832411164943E-6</v>
      </c>
      <c r="Y269" s="2">
        <v>1.5070680083703237E-2</v>
      </c>
      <c r="Z269" s="2">
        <f t="shared" si="47"/>
        <v>5.1577808487555059E-6</v>
      </c>
      <c r="AA269" s="2">
        <v>1316.1163344983095</v>
      </c>
      <c r="AB269" s="2">
        <f t="shared" si="48"/>
        <v>0.45042689428131227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1.0335283954676923E-2</v>
      </c>
      <c r="J270" s="2">
        <v>2.8049543276850381E-3</v>
      </c>
      <c r="K270" s="2">
        <v>2.988683057674401E-2</v>
      </c>
      <c r="L270" s="2">
        <v>0.95697293114088955</v>
      </c>
      <c r="M270" s="2">
        <v>5.5308060696201804E-4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3.0010519974917713E-3</v>
      </c>
      <c r="X270" s="2">
        <f t="shared" si="46"/>
        <v>9.9672355132314912E-7</v>
      </c>
      <c r="Y270" s="2">
        <v>1.4859653741322584E-2</v>
      </c>
      <c r="Z270" s="2">
        <f t="shared" si="47"/>
        <v>4.9352583230354302E-6</v>
      </c>
      <c r="AA270" s="2">
        <v>1297.4874664819804</v>
      </c>
      <c r="AB270" s="2">
        <f t="shared" si="48"/>
        <v>0.43092766019051326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1.0168163856113036E-2</v>
      </c>
      <c r="J271" s="2">
        <v>2.7595986078261946E-3</v>
      </c>
      <c r="K271" s="2">
        <v>2.9468565333125044E-2</v>
      </c>
      <c r="L271" s="2">
        <v>0.9576036722029313</v>
      </c>
      <c r="M271" s="2">
        <v>5.4531916068550077E-4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2.9589378760447927E-3</v>
      </c>
      <c r="X271" s="2">
        <f t="shared" si="46"/>
        <v>9.5369216029539746E-7</v>
      </c>
      <c r="Y271" s="2">
        <v>1.4651392865981633E-2</v>
      </c>
      <c r="Z271" s="2">
        <f t="shared" si="47"/>
        <v>4.7222750524158265E-6</v>
      </c>
      <c r="AA271" s="2">
        <v>1279.1073006641873</v>
      </c>
      <c r="AB271" s="2">
        <f t="shared" si="48"/>
        <v>0.41226773116664672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1.0003746066210089E-2</v>
      </c>
      <c r="J272" s="2">
        <v>2.7149762836250306E-3</v>
      </c>
      <c r="K272" s="2">
        <v>2.9055776281309186E-2</v>
      </c>
      <c r="L272" s="2">
        <v>0.95822550136885132</v>
      </c>
      <c r="M272" s="2">
        <v>5.3765981490341581E-4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2.9173777586415351E-3</v>
      </c>
      <c r="X272" s="2">
        <f t="shared" si="46"/>
        <v>9.1250698745602823E-7</v>
      </c>
      <c r="Y272" s="2">
        <v>1.4445865547951735E-2</v>
      </c>
      <c r="Z272" s="2">
        <f t="shared" si="47"/>
        <v>4.518425223922454E-6</v>
      </c>
      <c r="AA272" s="2">
        <v>1260.9728556099135</v>
      </c>
      <c r="AB272" s="2">
        <f t="shared" si="48"/>
        <v>0.39441122711246734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9.8419868890143244E-3</v>
      </c>
      <c r="J273" s="2">
        <v>2.6710754961761568E-3</v>
      </c>
      <c r="K273" s="2">
        <v>2.8648400358303131E-2</v>
      </c>
      <c r="L273" s="2">
        <v>0.95883853725650203</v>
      </c>
      <c r="M273" s="2">
        <v>5.3010138203603166E-4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2.876365201395737E-3</v>
      </c>
      <c r="X273" s="2">
        <f t="shared" si="46"/>
        <v>8.7308941403170803E-7</v>
      </c>
      <c r="Y273" s="2">
        <v>1.424304013987485E-2</v>
      </c>
      <c r="Z273" s="2">
        <f t="shared" si="47"/>
        <v>4.3233201276803136E-6</v>
      </c>
      <c r="AA273" s="2">
        <v>1243.0811774992626</v>
      </c>
      <c r="AB273" s="2">
        <f t="shared" si="48"/>
        <v>0.377323789180189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9.6828433351294554E-3</v>
      </c>
      <c r="J274" s="2">
        <v>2.6278845783310268E-3</v>
      </c>
      <c r="K274" s="2">
        <v>2.8246375016171537E-2</v>
      </c>
      <c r="L274" s="2">
        <v>0.95944289707036368</v>
      </c>
      <c r="M274" s="2">
        <v>5.2264268453125408E-4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2.8358938148317584E-3</v>
      </c>
      <c r="X274" s="2">
        <f t="shared" si="46"/>
        <v>8.3536413871128862E-7</v>
      </c>
      <c r="Y274" s="2">
        <v>1.404288525754278E-2</v>
      </c>
      <c r="Z274" s="2">
        <f t="shared" si="47"/>
        <v>4.1365874444366752E-6</v>
      </c>
      <c r="AA274" s="2">
        <v>1225.4293400887202</v>
      </c>
      <c r="AB274" s="2">
        <f t="shared" si="48"/>
        <v>0.36097251592457358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9.5262731102917289E-3</v>
      </c>
      <c r="J275" s="2">
        <v>2.5853920515972579E-3</v>
      </c>
      <c r="K275" s="2">
        <v>2.7849638223701581E-2</v>
      </c>
      <c r="L275" s="2">
        <v>0.96003869661440511</v>
      </c>
      <c r="M275" s="2">
        <v>5.1528255488416579E-4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2.7959572639906084E-3</v>
      </c>
      <c r="X275" s="2">
        <f t="shared" si="46"/>
        <v>7.9925903923556598E-7</v>
      </c>
      <c r="Y275" s="2">
        <v>1.3845369780564365E-2</v>
      </c>
      <c r="Z275" s="2">
        <f t="shared" si="47"/>
        <v>3.9578705623278022E-6</v>
      </c>
      <c r="AA275" s="2">
        <v>1208.0144446649672</v>
      </c>
      <c r="AB275" s="2">
        <f t="shared" si="48"/>
        <v>0.34532590210178926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9.3722346041297359E-3</v>
      </c>
      <c r="J276" s="2">
        <v>2.5435866230880872E-3</v>
      </c>
      <c r="K276" s="2">
        <v>2.7458128467842742E-2</v>
      </c>
      <c r="L276" s="2">
        <v>0.96062605030493509</v>
      </c>
      <c r="M276" s="2">
        <v>5.0801983565265099E-4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2.7565492685147227E-3</v>
      </c>
      <c r="X276" s="2">
        <f t="shared" si="46"/>
        <v>7.6470503967932479E-7</v>
      </c>
      <c r="Y276" s="2">
        <v>1.3650462852924393E-2</v>
      </c>
      <c r="Z276" s="2">
        <f t="shared" si="47"/>
        <v>3.7868279217121288E-6</v>
      </c>
      <c r="AA276" s="2">
        <v>1190.8336199915238</v>
      </c>
      <c r="AB276" s="2">
        <f t="shared" si="48"/>
        <v>0.33035378000617388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9.2206868791059587E-3</v>
      </c>
      <c r="J277" s="2">
        <v>2.502457182521154E-3</v>
      </c>
      <c r="K277" s="2">
        <v>2.7071784754929322E-2</v>
      </c>
      <c r="L277" s="2">
        <v>0.96120507118343923</v>
      </c>
      <c r="M277" s="2">
        <v>5.0085337946924238E-4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2.7176636027122468E-3</v>
      </c>
      <c r="X277" s="2">
        <f t="shared" si="46"/>
        <v>7.3163598319592274E-7</v>
      </c>
      <c r="Y277" s="2">
        <v>1.345813388343798E-2</v>
      </c>
      <c r="Z277" s="2">
        <f t="shared" si="47"/>
        <v>3.623132386938795E-6</v>
      </c>
      <c r="AA277" s="2">
        <v>1173.8840222484982</v>
      </c>
      <c r="AB277" s="2">
        <f t="shared" si="48"/>
        <v>0.31602726324134472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9.0715896596371484E-3</v>
      </c>
      <c r="J278" s="2">
        <v>2.4619927992658112E-3</v>
      </c>
      <c r="K278" s="2">
        <v>2.6690546611693095E-2</v>
      </c>
      <c r="L278" s="2">
        <v>0.96177587092939965</v>
      </c>
      <c r="M278" s="2">
        <v>4.9378204904931887E-4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2.6792940956015172E-3</v>
      </c>
      <c r="X278" s="2">
        <f t="shared" si="46"/>
        <v>6.9998851000372854E-7</v>
      </c>
      <c r="Y278" s="2">
        <v>1.3268352546103909E-2</v>
      </c>
      <c r="Z278" s="2">
        <f t="shared" si="47"/>
        <v>3.4664706439650146E-6</v>
      </c>
      <c r="AA278" s="2">
        <v>1157.1628349657067</v>
      </c>
      <c r="AB278" s="2">
        <f t="shared" si="48"/>
        <v>0.30231869282624813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8.9249033213906169E-3</v>
      </c>
      <c r="J279" s="2">
        <v>2.4221827194381841E-3</v>
      </c>
      <c r="K279" s="2">
        <v>2.6314354086073233E-2</v>
      </c>
      <c r="L279" s="2">
        <v>0.96233855987309369</v>
      </c>
      <c r="M279" s="2">
        <v>4.8680471719578309E-4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2.6414346309364426E-3</v>
      </c>
      <c r="X279" s="2">
        <f t="shared" si="46"/>
        <v>6.6970194040239715E-7</v>
      </c>
      <c r="Y279" s="2">
        <v>1.3081088780360512E-2</v>
      </c>
      <c r="Z279" s="2">
        <f t="shared" si="47"/>
        <v>3.3165426227783307E-6</v>
      </c>
      <c r="AA279" s="2">
        <v>1140.667268949418</v>
      </c>
      <c r="AB279" s="2">
        <f t="shared" si="48"/>
        <v>0.28920158554069819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8.7805888807535974E-3</v>
      </c>
      <c r="J280" s="2">
        <v>2.3830163630431983E-3</v>
      </c>
      <c r="K280" s="2">
        <v>2.5943147747830471E-2</v>
      </c>
      <c r="L280" s="2">
        <v>0.96289324700836842</v>
      </c>
      <c r="M280" s="2">
        <v>4.7992026680034256E-4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2.604079147213455E-3</v>
      </c>
      <c r="X280" s="2">
        <f t="shared" si="46"/>
        <v>6.4071816261532389E-7</v>
      </c>
      <c r="Y280" s="2">
        <v>1.2896312791247394E-2</v>
      </c>
      <c r="Z280" s="2">
        <f t="shared" si="47"/>
        <v>3.1730609436208599E-6</v>
      </c>
      <c r="AA280" s="2">
        <v>1124.3945622029787</v>
      </c>
      <c r="AB280" s="2">
        <f t="shared" si="48"/>
        <v>0.27665058441877749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8.638607984472902E-3</v>
      </c>
      <c r="J281" s="2">
        <v>2.3444833211628234E-3</v>
      </c>
      <c r="K281" s="2">
        <v>2.5576868688972288E-2</v>
      </c>
      <c r="L281" s="2">
        <v>0.96344004000538763</v>
      </c>
      <c r="M281" s="2">
        <v>4.7312759084151444E-4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2.5672216376606827E-3</v>
      </c>
      <c r="X281" s="2">
        <f t="shared" si="46"/>
        <v>6.1298152526271119E-7</v>
      </c>
      <c r="Y281" s="2">
        <v>1.2713995049476377E-2</v>
      </c>
      <c r="Z281" s="2">
        <f t="shared" si="47"/>
        <v>3.0357503860524377E-6</v>
      </c>
      <c r="AA281" s="2">
        <v>1108.3419798415594</v>
      </c>
      <c r="AB281" s="2">
        <f t="shared" si="48"/>
        <v>0.26464141130216262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8.4989228994620941E-3</v>
      </c>
      <c r="J282" s="2">
        <v>2.3065733531897788E-3</v>
      </c>
      <c r="K282" s="2">
        <v>2.5215458523995746E-2</v>
      </c>
      <c r="L282" s="2">
        <v>0.96397904522334799</v>
      </c>
      <c r="M282" s="2">
        <v>4.6642559237947205E-4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2.5308561502099896E-3</v>
      </c>
      <c r="X282" s="2">
        <f t="shared" si="46"/>
        <v>5.8643873427735757E-7</v>
      </c>
      <c r="Y282" s="2">
        <v>1.2534106291414861E-2</v>
      </c>
      <c r="Z282" s="2">
        <f t="shared" si="47"/>
        <v>2.904347379927268E-6</v>
      </c>
      <c r="AA282" s="2">
        <v>1092.5068140012577</v>
      </c>
      <c r="AB282" s="2">
        <f t="shared" si="48"/>
        <v>0.25315082136893757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8.3614965027734717E-3</v>
      </c>
      <c r="J283" s="2">
        <v>2.269276384105976E-3</v>
      </c>
      <c r="K283" s="2">
        <v>2.4858859389954333E-2</v>
      </c>
      <c r="L283" s="2">
        <v>0.96451036772316179</v>
      </c>
      <c r="M283" s="2">
        <v>4.5981318454784722E-4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2.4949767874524907E-3</v>
      </c>
      <c r="X283" s="2">
        <f t="shared" si="46"/>
        <v>5.610387540827804E-7</v>
      </c>
      <c r="Y283" s="2">
        <v>1.2356617518984678E-2</v>
      </c>
      <c r="Z283" s="2">
        <f t="shared" si="47"/>
        <v>2.7785995173955625E-6</v>
      </c>
      <c r="AA283" s="2">
        <v>1076.8863837427934</v>
      </c>
      <c r="AB283" s="2">
        <f t="shared" si="48"/>
        <v>0.24215655955687826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8.226292271732218E-3</v>
      </c>
      <c r="J284" s="2">
        <v>2.2325825018049599E-3</v>
      </c>
      <c r="K284" s="2">
        <v>2.4507013946355148E-2</v>
      </c>
      <c r="L284" s="2">
        <v>0.96503411128010319</v>
      </c>
      <c r="M284" s="2">
        <v>4.532892905425991E-4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2.4595777065781563E-3</v>
      </c>
      <c r="X284" s="2">
        <f t="shared" si="46"/>
        <v>5.3673271286040808E-7</v>
      </c>
      <c r="Y284" s="2">
        <v>1.218149999947957E-2</v>
      </c>
      <c r="Z284" s="2">
        <f t="shared" si="47"/>
        <v>2.6582650850766966E-6</v>
      </c>
      <c r="AA284" s="2">
        <v>1061.4780349500143</v>
      </c>
      <c r="AB284" s="2">
        <f t="shared" si="48"/>
        <v>0.23163731880343105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8.0932742742300667E-3</v>
      </c>
      <c r="J285" s="2">
        <v>2.196481954457655E-3</v>
      </c>
      <c r="K285" s="2">
        <v>2.4159865374892453E-2</v>
      </c>
      <c r="L285" s="2">
        <v>0.96555037839641533</v>
      </c>
      <c r="M285" s="2">
        <v>4.4685284360805843E-4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2.424653119300086E-3</v>
      </c>
      <c r="X285" s="2">
        <f t="shared" si="46"/>
        <v>5.134738117394584E-7</v>
      </c>
      <c r="Y285" s="2">
        <v>1.2008725265304184E-2</v>
      </c>
      <c r="Z285" s="2">
        <f t="shared" si="47"/>
        <v>2.5431126155842193E-6</v>
      </c>
      <c r="AA285" s="2">
        <v>1046.2791402234302</v>
      </c>
      <c r="AB285" s="2">
        <f t="shared" si="48"/>
        <v>0.22157270002774246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7.9624071591759289E-3</v>
      </c>
      <c r="J286" s="2">
        <v>2.1609651479206991E-3</v>
      </c>
      <c r="K286" s="2">
        <v>2.3817357379023511E-2</v>
      </c>
      <c r="L286" s="2">
        <v>0.9660592703138754</v>
      </c>
      <c r="M286" s="2">
        <v>4.4050278702025193E-4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2.3901972917640263E-3</v>
      </c>
      <c r="X286" s="2">
        <f t="shared" si="46"/>
        <v>4.9121723774976986E-7</v>
      </c>
      <c r="Y286" s="2">
        <v>1.1838265113637478E-2</v>
      </c>
      <c r="Z286" s="2">
        <f t="shared" si="47"/>
        <v>2.4329204576157523E-6</v>
      </c>
      <c r="AA286" s="2">
        <v>1031.2870987689926</v>
      </c>
      <c r="AB286" s="2">
        <f t="shared" si="48"/>
        <v>0.21194317378311697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7.8336561471009179E-3</v>
      </c>
      <c r="J287" s="2">
        <v>2.1260226431866897E-3</v>
      </c>
      <c r="K287" s="2">
        <v>2.3479434183392531E-2</v>
      </c>
      <c r="L287" s="2">
        <v>0.96656088702631537</v>
      </c>
      <c r="M287" s="2">
        <v>4.342380740676088E-4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2.3562045444436826E-3</v>
      </c>
      <c r="X287" s="2">
        <f t="shared" si="46"/>
        <v>4.6992008038418285E-7</v>
      </c>
      <c r="Y287" s="2">
        <v>1.1670091606023378E-2</v>
      </c>
      <c r="Z287" s="2">
        <f t="shared" si="47"/>
        <v>2.3274763638519755E-6</v>
      </c>
      <c r="AA287" s="2">
        <v>1016.499336282317</v>
      </c>
      <c r="AB287" s="2">
        <f t="shared" si="48"/>
        <v>0.20273004351115753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7.7069870209153053E-3</v>
      </c>
      <c r="J288" s="2">
        <v>2.0916451538756549E-3</v>
      </c>
      <c r="K288" s="2">
        <v>2.314604053310822E-2</v>
      </c>
      <c r="L288" s="2">
        <v>0.96705532729209631</v>
      </c>
      <c r="M288" s="2">
        <v>4.2805766802914998E-4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2.3226692520223725E-3</v>
      </c>
      <c r="X288" s="2">
        <f t="shared" si="46"/>
        <v>4.4954125162319425E-7</v>
      </c>
      <c r="Y288" s="2">
        <v>1.1504177067891364E-2</v>
      </c>
      <c r="Z288" s="2">
        <f t="shared" si="47"/>
        <v>2.226577095938978E-6</v>
      </c>
      <c r="AA288" s="2">
        <v>1001.9133048285534</v>
      </c>
      <c r="AB288" s="2">
        <f t="shared" si="48"/>
        <v>0.19391541033162152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7.5823661168149276E-3</v>
      </c>
      <c r="J289" s="2">
        <v>2.0578235437670915E-3</v>
      </c>
      <c r="K289" s="2">
        <v>2.2817121692880488E-2</v>
      </c>
      <c r="L289" s="2">
        <v>0.96754268864653303</v>
      </c>
      <c r="M289" s="2">
        <v>4.2196054215025528E-4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2.2895858432615364E-3</v>
      </c>
      <c r="X289" s="2">
        <f t="shared" si="46"/>
        <v>4.3004140928050516E-7</v>
      </c>
      <c r="Y289" s="2">
        <v>1.1340494088009646E-2</v>
      </c>
      <c r="Z289" s="2">
        <f t="shared" si="47"/>
        <v>2.1300280458572985E-6</v>
      </c>
      <c r="AA289" s="2">
        <v>987.52648271809505</v>
      </c>
      <c r="AB289" s="2">
        <f t="shared" si="48"/>
        <v>0.18548213930470206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7.4597603153346327E-3</v>
      </c>
      <c r="J290" s="2">
        <v>2.0245488243719055E-3</v>
      </c>
      <c r="K290" s="2">
        <v>2.2492623446021546E-2</v>
      </c>
      <c r="L290" s="2">
        <v>0.96802306741426747</v>
      </c>
      <c r="M290" s="2">
        <v>4.1594567961610409E-4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2.2569488008566262E-3</v>
      </c>
      <c r="X290" s="2">
        <f t="shared" si="46"/>
        <v>4.1138288353371964E-7</v>
      </c>
      <c r="Y290" s="2">
        <v>1.1179015517873557E-2</v>
      </c>
      <c r="Z290" s="2">
        <f t="shared" si="47"/>
        <v>2.0376428730086937E-6</v>
      </c>
      <c r="AA290" s="2">
        <v>973.33637437831635</v>
      </c>
      <c r="AB290" s="2">
        <f t="shared" si="48"/>
        <v>0.17741382710499704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7.3391370325463978E-3</v>
      </c>
      <c r="J291" s="2">
        <v>1.9918121525436166E-3</v>
      </c>
      <c r="K291" s="2">
        <v>2.2172492093316554E-2</v>
      </c>
      <c r="L291" s="2">
        <v>0.96849655872158902</v>
      </c>
      <c r="M291" s="2">
        <v>4.1001207352288035E-4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2.2247526612808603E-3</v>
      </c>
      <c r="X291" s="2">
        <f t="shared" si="46"/>
        <v>3.9352960650987742E-7</v>
      </c>
      <c r="Y291" s="2">
        <v>1.101971447103158E-2</v>
      </c>
      <c r="Z291" s="2">
        <f t="shared" si="47"/>
        <v>1.9492431563783596E-6</v>
      </c>
      <c r="AA291" s="2">
        <v>959.34051022151993</v>
      </c>
      <c r="AB291" s="2">
        <f t="shared" si="48"/>
        <v>0.16969477104888794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7.220464211399766E-3</v>
      </c>
      <c r="J292" s="2">
        <v>1.9596048281281895E-3</v>
      </c>
      <c r="K292" s="2">
        <v>2.1856674451768872E-2</v>
      </c>
      <c r="L292" s="2">
        <v>0.96896325650869874</v>
      </c>
      <c r="M292" s="2">
        <v>4.0415872684682958E-4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2.1929920146173255E-3</v>
      </c>
      <c r="X292" s="2">
        <f t="shared" si="46"/>
        <v>3.7644704480075851E-7</v>
      </c>
      <c r="Y292" s="2">
        <v>1.0862564322351527E-2</v>
      </c>
      <c r="Z292" s="2">
        <f t="shared" si="47"/>
        <v>1.864658061156207E-6</v>
      </c>
      <c r="AA292" s="2">
        <v>945.53644650927197</v>
      </c>
      <c r="AB292" s="2">
        <f t="shared" si="48"/>
        <v>0.16230993941942728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7.1037103132023096E-3</v>
      </c>
      <c r="J293" s="2">
        <v>1.9279182916518639E-3</v>
      </c>
      <c r="K293" s="2">
        <v>2.1545117853224736E-2</v>
      </c>
      <c r="L293" s="2">
        <v>0.96942325354191661</v>
      </c>
      <c r="M293" s="2">
        <v>3.9838465241125772E-4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2.1616615043799107E-3</v>
      </c>
      <c r="X293" s="2">
        <f t="shared" si="46"/>
        <v>3.6010213478787539E-7</v>
      </c>
      <c r="Y293" s="2">
        <v>1.0707538707229214E-2</v>
      </c>
      <c r="Z293" s="2">
        <f t="shared" si="47"/>
        <v>1.7837240192252557E-6</v>
      </c>
      <c r="AA293" s="2">
        <v>931.92176521329816</v>
      </c>
      <c r="AB293" s="2">
        <f t="shared" si="48"/>
        <v>0.15524494303508429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6.9888443092378568E-3</v>
      </c>
      <c r="J294" s="2">
        <v>1.8967441220463757E-3</v>
      </c>
      <c r="K294" s="2">
        <v>2.1237770142882136E-2</v>
      </c>
      <c r="L294" s="2">
        <v>0.96987664142582919</v>
      </c>
      <c r="M294" s="2">
        <v>3.9268887285155132E-4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2.1307558273235038E-3</v>
      </c>
      <c r="X294" s="2">
        <f t="shared" si="46"/>
        <v>3.4446322066192516E-7</v>
      </c>
      <c r="Y294" s="2">
        <v>1.0554611520741894E-2</v>
      </c>
      <c r="Z294" s="2">
        <f t="shared" si="47"/>
        <v>1.7062844229491448E-6</v>
      </c>
      <c r="AA294" s="2">
        <v>918.494073873106</v>
      </c>
      <c r="AB294" s="2">
        <f t="shared" si="48"/>
        <v>0.14848600801089654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6.8758356725202412E-3</v>
      </c>
      <c r="J295" s="2">
        <v>1.8660740344109586E-3</v>
      </c>
      <c r="K295" s="2">
        <v>2.093457967768848E-2</v>
      </c>
      <c r="L295" s="2">
        <v>0.97032351061537592</v>
      </c>
      <c r="M295" s="2">
        <v>3.8707042057830498E-4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2.1002697332439188E-3</v>
      </c>
      <c r="X295" s="2">
        <f t="shared" si="46"/>
        <v>3.2949999502609207E-7</v>
      </c>
      <c r="Y295" s="2">
        <v>1.0403756916748785E-2</v>
      </c>
      <c r="Z295" s="2">
        <f t="shared" si="47"/>
        <v>1.6321893317134584E-6</v>
      </c>
      <c r="AA295" s="2">
        <v>905.25100545049747</v>
      </c>
      <c r="AB295" s="2">
        <f t="shared" si="48"/>
        <v>0.14201994966265716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6.764654369680401E-3</v>
      </c>
      <c r="J296" s="2">
        <v>1.8358998778105348E-3</v>
      </c>
      <c r="K296" s="2">
        <v>2.063549532463152E-2</v>
      </c>
      <c r="L296" s="2">
        <v>0.97076395042787311</v>
      </c>
      <c r="M296" s="2">
        <v>3.8152833773863237E-4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2.0701980247679668E-3</v>
      </c>
      <c r="X296" s="2">
        <f t="shared" si="46"/>
        <v>3.1518344197703851E-7</v>
      </c>
      <c r="Y296" s="2">
        <v>1.0254949306940734E-2</v>
      </c>
      <c r="Z296" s="2">
        <f t="shared" si="47"/>
        <v>1.5612951906974689E-6</v>
      </c>
      <c r="AA296" s="2">
        <v>892.19021818112719</v>
      </c>
      <c r="AB296" s="2">
        <f t="shared" si="48"/>
        <v>0.13583414750677808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6.6552708529846608E-3</v>
      </c>
      <c r="J297" s="2">
        <v>1.8062136331095089E-3</v>
      </c>
      <c r="K297" s="2">
        <v>2.0340466458927921E-2</v>
      </c>
      <c r="L297" s="2">
        <v>0.97119804905497342</v>
      </c>
      <c r="M297" s="2">
        <v>3.7606167617573939E-4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2.0405355571340975E-3</v>
      </c>
      <c r="X297" s="2">
        <f t="shared" si="46"/>
        <v>3.0148578256172211E-7</v>
      </c>
      <c r="Y297" s="2">
        <v>1.0108163359841278E-2</v>
      </c>
      <c r="Z297" s="2">
        <f t="shared" si="47"/>
        <v>1.4934645613740727E-6</v>
      </c>
      <c r="AA297" s="2">
        <v>879.30939542326189</v>
      </c>
      <c r="AB297" s="2">
        <f t="shared" si="48"/>
        <v>0.12991652131040782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6.5476560524820714E-3</v>
      </c>
      <c r="J298" s="2">
        <v>1.7770074108405887E-3</v>
      </c>
      <c r="K298" s="2">
        <v>2.0049442962113671E-2</v>
      </c>
      <c r="L298" s="2">
        <v>0.9716258935745592</v>
      </c>
      <c r="M298" s="2">
        <v>3.7066949738683415E-4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2.0112772379640167E-3</v>
      </c>
      <c r="X298" s="2">
        <f t="shared" si="46"/>
        <v>2.8838042251226799E-7</v>
      </c>
      <c r="Y298" s="2">
        <v>9.963373999761032E-3</v>
      </c>
      <c r="Z298" s="2">
        <f t="shared" si="47"/>
        <v>1.4285658632558125E-6</v>
      </c>
      <c r="AA298" s="2">
        <v>866.60624550388798</v>
      </c>
      <c r="AB298" s="2">
        <f t="shared" si="48"/>
        <v>0.12425550814822704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6.4417813682787345E-3</v>
      </c>
      <c r="J299" s="2">
        <v>1.7482734491080663E-3</v>
      </c>
      <c r="K299" s="2">
        <v>1.9762375220040439E-2</v>
      </c>
      <c r="L299" s="2">
        <v>0.97204756996256825</v>
      </c>
      <c r="M299" s="2">
        <v>3.6535087247944629E-4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1.98241802702567E-3</v>
      </c>
      <c r="X299" s="2">
        <f t="shared" si="46"/>
        <v>2.7584190216507526E-7</v>
      </c>
      <c r="Y299" s="2">
        <v>9.8205564057074791E-3</v>
      </c>
      <c r="Z299" s="2">
        <f t="shared" si="47"/>
        <v>1.3664731264243532E-6</v>
      </c>
      <c r="AA299" s="2">
        <v>854.07850156230893</v>
      </c>
      <c r="AB299" s="2">
        <f t="shared" si="48"/>
        <v>0.11884004042412487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6.3376186629370401E-3</v>
      </c>
      <c r="J300" s="2">
        <v>1.7200041115250043E-3</v>
      </c>
      <c r="K300" s="2">
        <v>1.9479214120781928E-2</v>
      </c>
      <c r="L300" s="2">
        <v>0.97246316310475156</v>
      </c>
      <c r="M300" s="2">
        <v>3.6010488212622654E-4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1.9539529359879834E-3</v>
      </c>
      <c r="X300" s="2">
        <f t="shared" si="46"/>
        <v>2.6384584847414622E-7</v>
      </c>
      <c r="Y300" s="2">
        <v>9.6796860102520855E-3</v>
      </c>
      <c r="Z300" s="2">
        <f t="shared" si="47"/>
        <v>1.3070657543995169E-6</v>
      </c>
      <c r="AA300" s="2">
        <v>841.72392139137628</v>
      </c>
      <c r="AB300" s="2">
        <f t="shared" si="48"/>
        <v>0.11365952481767402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6.2351402539978177E-3</v>
      </c>
      <c r="J301" s="2">
        <v>1.692191885183775E-3</v>
      </c>
      <c r="K301" s="2">
        <v>1.9199911052454027E-2</v>
      </c>
      <c r="L301" s="2">
        <v>0.97287275680835994</v>
      </c>
      <c r="M301" s="2">
        <v>3.549306165182949E-4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1.9258770281677287E-3</v>
      </c>
      <c r="X301" s="2">
        <f t="shared" si="46"/>
        <v>2.5236892903225301E-7</v>
      </c>
      <c r="Y301" s="2">
        <v>9.5407384983565852E-3</v>
      </c>
      <c r="Z301" s="2">
        <f t="shared" si="47"/>
        <v>1.2502282969218419E-6</v>
      </c>
      <c r="AA301" s="2">
        <v>829.5402872764862</v>
      </c>
      <c r="AB301" s="2">
        <f t="shared" si="48"/>
        <v>0.10870382211695481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6.134318906623395E-3</v>
      </c>
      <c r="J302" s="2">
        <v>1.6648293786594188E-3</v>
      </c>
      <c r="K302" s="2">
        <v>1.8924417900952593E-2</v>
      </c>
      <c r="L302" s="2">
        <v>0.97327643381376017</v>
      </c>
      <c r="M302" s="2">
        <v>3.4982717531720507E-4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1.8981854182688767E-3</v>
      </c>
      <c r="X302" s="2">
        <f t="shared" si="46"/>
        <v>2.4138880801706002E-7</v>
      </c>
      <c r="Y302" s="2">
        <v>9.4036898061603327E-3</v>
      </c>
      <c r="Z302" s="2">
        <f t="shared" si="47"/>
        <v>1.1958502322398964E-6</v>
      </c>
      <c r="AA302" s="2">
        <v>817.52540583247367</v>
      </c>
      <c r="AB302" s="2">
        <f t="shared" si="48"/>
        <v>0.10396322790085345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6.0351278263596243E-3</v>
      </c>
      <c r="J303" s="2">
        <v>1.6379093200452853E-3</v>
      </c>
      <c r="K303" s="2">
        <v>1.8652687047612498E-2</v>
      </c>
      <c r="L303" s="2">
        <v>0.97367427580597821</v>
      </c>
      <c r="M303" s="2">
        <v>3.4479366760558803E-4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1.8708732721147883E-3</v>
      </c>
      <c r="X303" s="2">
        <f t="shared" si="46"/>
        <v>2.3088410398269117E-7</v>
      </c>
      <c r="Y303" s="2">
        <v>9.2685161197304418E-3</v>
      </c>
      <c r="Z303" s="2">
        <f t="shared" si="47"/>
        <v>1.1438257585101652E-6</v>
      </c>
      <c r="AA303" s="2">
        <v>805.67710783853249</v>
      </c>
      <c r="AB303" s="2">
        <f t="shared" si="48"/>
        <v>9.9428454035475899E-2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5.9375406520149401E-3</v>
      </c>
      <c r="J304" s="2">
        <v>1.6114245550204395E-3</v>
      </c>
      <c r="K304" s="2">
        <v>1.8384671366791488E-2</v>
      </c>
      <c r="L304" s="2">
        <v>0.9740663634261687</v>
      </c>
      <c r="M304" s="2">
        <v>3.3982921183653962E-4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1.8439358063735867E-3</v>
      </c>
      <c r="X304" s="2">
        <f t="shared" si="46"/>
        <v>2.2083434942045008E-7</v>
      </c>
      <c r="Y304" s="2">
        <v>9.1351938737764659E-3</v>
      </c>
      <c r="Z304" s="2">
        <f t="shared" si="47"/>
        <v>1.0940535939331844E-6</v>
      </c>
      <c r="AA304" s="2">
        <v>793.99324807128221</v>
      </c>
      <c r="AB304" s="2">
        <f t="shared" si="48"/>
        <v>9.5090610950762697E-2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5.8415314486545628E-3</v>
      </c>
      <c r="J305" s="2">
        <v>1.585368044948317E-3</v>
      </c>
      <c r="K305" s="2">
        <v>1.8120324223382344E-2</v>
      </c>
      <c r="L305" s="2">
        <v>0.9744527762830103</v>
      </c>
      <c r="M305" s="2">
        <v>3.349329357818116E-4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1.8173682882770398E-3</v>
      </c>
      <c r="X305" s="2">
        <f t="shared" si="46"/>
        <v>2.1121995201549855E-7</v>
      </c>
      <c r="Y305" s="2">
        <v>9.0036997503312975E-3</v>
      </c>
      <c r="Z305" s="2">
        <f t="shared" si="47"/>
        <v>1.0464367852648634E-6</v>
      </c>
      <c r="AA305" s="2">
        <v>782.47170513610399</v>
      </c>
      <c r="AB305" s="2">
        <f t="shared" si="48"/>
        <v>9.0941190664783345E-2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5.7470747007079877E-3</v>
      </c>
      <c r="J306" s="2">
        <v>1.5597328650061243E-3</v>
      </c>
      <c r="K306" s="2">
        <v>1.7859599470256664E-2</v>
      </c>
      <c r="L306" s="2">
        <v>0.97483359296402472</v>
      </c>
      <c r="M306" s="2">
        <v>3.3010397647886667E-4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1.7911660353332757E-3</v>
      </c>
      <c r="X306" s="2">
        <f t="shared" si="46"/>
        <v>2.020221575292919E-7</v>
      </c>
      <c r="Y306" s="2">
        <v>8.8740106773998895E-3</v>
      </c>
      <c r="Z306" s="2">
        <f t="shared" si="47"/>
        <v>1.0008825243566709E-6</v>
      </c>
      <c r="AA306" s="2">
        <v>771.11038129686006</v>
      </c>
      <c r="AB306" s="2">
        <f t="shared" si="48"/>
        <v>8.697205052452936E-2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5.6541453051879237E-3</v>
      </c>
      <c r="J307" s="2">
        <v>1.5345122023444854E-3</v>
      </c>
      <c r="K307" s="2">
        <v>1.7602451445643524E-2</v>
      </c>
      <c r="L307" s="2">
        <v>0.97520889104681951</v>
      </c>
      <c r="M307" s="2">
        <v>3.2534148017685394E-4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1.7653244150336437E-3</v>
      </c>
      <c r="X307" s="2">
        <f t="shared" si="46"/>
        <v>1.9322301424040572E-7</v>
      </c>
      <c r="Y307" s="2">
        <v>8.7461038275774214E-3</v>
      </c>
      <c r="Z307" s="2">
        <f t="shared" si="47"/>
        <v>9.5730197239233897E-7</v>
      </c>
      <c r="AA307" s="2">
        <v>759.90720230410693</v>
      </c>
      <c r="AB307" s="2">
        <f t="shared" si="48"/>
        <v>8.3175397633298467E-2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5.5627185650188793E-3</v>
      </c>
      <c r="J308" s="2">
        <v>1.509699354276847E-3</v>
      </c>
      <c r="K308" s="2">
        <v>1.73488349704462E-2</v>
      </c>
      <c r="L308" s="2">
        <v>0.9755787471102535</v>
      </c>
      <c r="M308" s="2">
        <v>3.2064460228156081E-4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1.7398388445540184E-3</v>
      </c>
      <c r="X308" s="2">
        <f t="shared" si="46"/>
        <v>1.8480533887915453E-7</v>
      </c>
      <c r="Y308" s="2">
        <v>8.6199566166383686E-3</v>
      </c>
      <c r="Z308" s="2">
        <f t="shared" si="47"/>
        <v>9.1561009150235951E-7</v>
      </c>
      <c r="AA308" s="2">
        <v>748.86011722191427</v>
      </c>
      <c r="AB308" s="2">
        <f t="shared" si="48"/>
        <v>7.9543773936001705E-2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5.4727701824736239E-3</v>
      </c>
      <c r="J309" s="2">
        <v>1.4852877264981625E-3</v>
      </c>
      <c r="K309" s="2">
        <v>1.7098705345500009E-2</v>
      </c>
      <c r="L309" s="2">
        <v>0.97594323674552363</v>
      </c>
      <c r="M309" s="2">
        <v>3.1601250729939581E-4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1.7147047904508476E-3</v>
      </c>
      <c r="X309" s="2">
        <f t="shared" si="46"/>
        <v>1.7675268399402573E-7</v>
      </c>
      <c r="Y309" s="2">
        <v>8.4955467020980755E-3</v>
      </c>
      <c r="Z309" s="2">
        <f t="shared" si="47"/>
        <v>8.7572548345048351E-7</v>
      </c>
      <c r="AA309" s="2">
        <v>737.96709825339428</v>
      </c>
      <c r="AB309" s="2">
        <f t="shared" si="48"/>
        <v>7.6070041934900259E-2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5.3842762527157853E-3</v>
      </c>
      <c r="J310" s="2">
        <v>1.4612708313323766E-3</v>
      </c>
      <c r="K310" s="2">
        <v>1.6852018348774232E-2</v>
      </c>
      <c r="L310" s="2">
        <v>0.97630243456717303</v>
      </c>
      <c r="M310" s="2">
        <v>3.1144436878045493E-4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1.689917768352226E-3</v>
      </c>
      <c r="X310" s="2">
        <f t="shared" si="46"/>
        <v>1.6904930669048262E-7</v>
      </c>
      <c r="Y310" s="2">
        <v>8.3728519817481452E-3</v>
      </c>
      <c r="Z310" s="2">
        <f t="shared" si="47"/>
        <v>8.3757023509888523E-7</v>
      </c>
      <c r="AA310" s="2">
        <v>727.22614056503971</v>
      </c>
      <c r="AB310" s="2">
        <f t="shared" si="48"/>
        <v>7.2747371009411102E-2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5.2972132574468575E-3</v>
      </c>
      <c r="J311" s="2">
        <v>1.4376422860082503E-3</v>
      </c>
      <c r="K311" s="2">
        <v>1.6608730232521036E-2</v>
      </c>
      <c r="L311" s="2">
        <v>0.97665641422401928</v>
      </c>
      <c r="M311" s="2">
        <v>3.0693936926072112E-4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1.6654733426442658E-3</v>
      </c>
      <c r="X311" s="2">
        <f t="shared" si="46"/>
        <v>1.6168013868512821E-7</v>
      </c>
      <c r="Y311" s="2">
        <v>8.2518505921671519E-3</v>
      </c>
      <c r="Z311" s="2">
        <f t="shared" si="47"/>
        <v>8.01069770370687E-7</v>
      </c>
      <c r="AA311" s="2">
        <v>716.63526210997429</v>
      </c>
      <c r="AB311" s="2">
        <f t="shared" si="48"/>
        <v>6.9569224314713046E-2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5.2115580586559384E-3</v>
      </c>
      <c r="J312" s="2">
        <v>1.414395810963064E-3</v>
      </c>
      <c r="K312" s="2">
        <v>1.6368797720374161E-2</v>
      </c>
      <c r="L312" s="2">
        <v>0.97700524841000225</v>
      </c>
      <c r="M312" s="2">
        <v>3.0249670020344858E-4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1.6413671261530441E-3</v>
      </c>
      <c r="X312" s="2">
        <f t="shared" si="46"/>
        <v>1.5463075762054528E-7</v>
      </c>
      <c r="Y312" s="2">
        <v>8.1325209072079692E-3</v>
      </c>
      <c r="Z312" s="2">
        <f t="shared" si="47"/>
        <v>7.6615270843997469E-7</v>
      </c>
      <c r="AA312" s="2">
        <v>706.19250345020714</v>
      </c>
      <c r="AB312" s="2">
        <f t="shared" si="48"/>
        <v>6.6529346234922182E-2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5.127287892470531E-3</v>
      </c>
      <c r="J313" s="2">
        <v>1.391525228173751E-3</v>
      </c>
      <c r="K313" s="2">
        <v>1.613217800440013E-2</v>
      </c>
      <c r="L313" s="2">
        <v>0.97734900887495102</v>
      </c>
      <c r="M313" s="2">
        <v>2.9811556193977683E-4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1.6175947798223716E-3</v>
      </c>
      <c r="X313" s="2">
        <f t="shared" si="46"/>
        <v>1.4788735958836548E-7</v>
      </c>
      <c r="Y313" s="2">
        <v>8.0148415364630823E-3</v>
      </c>
      <c r="Z313" s="2">
        <f t="shared" si="47"/>
        <v>7.3275072789048E-7</v>
      </c>
      <c r="AA313" s="2">
        <v>695.89592757798493</v>
      </c>
      <c r="AB313" s="2">
        <f t="shared" si="48"/>
        <v>6.3621750367607907E-2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5.0443803631067784E-3</v>
      </c>
      <c r="J314" s="2">
        <v>1.3690244595150149E-3</v>
      </c>
      <c r="K314" s="2">
        <v>1.58988287421046E-2</v>
      </c>
      <c r="L314" s="2">
        <v>0.977687766435269</v>
      </c>
      <c r="M314" s="2">
        <v>2.9379516360862428E-4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1.5941520123876494E-3</v>
      </c>
      <c r="X314" s="2">
        <f t="shared" si="46"/>
        <v>1.4143673281027916E-7</v>
      </c>
      <c r="Y314" s="2">
        <v>7.8987913237090913E-3</v>
      </c>
      <c r="Z314" s="2">
        <f t="shared" si="47"/>
        <v>7.007984365947216E-7</v>
      </c>
      <c r="AA314" s="2">
        <v>685.74361973633302</v>
      </c>
      <c r="AB314" s="2">
        <f t="shared" si="48"/>
        <v>6.084070801738356E-2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4.9628134369175221E-3</v>
      </c>
      <c r="J315" s="2">
        <v>1.3468875251439966E-3</v>
      </c>
      <c r="K315" s="2">
        <v>1.5668708053396402E-2</v>
      </c>
      <c r="L315" s="2">
        <v>0.97802159098453745</v>
      </c>
      <c r="M315" s="2">
        <v>2.8953472309590312E-4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1.5710345800460475E-3</v>
      </c>
      <c r="X315" s="2">
        <f t="shared" si="46"/>
        <v>1.35266232428749E-7</v>
      </c>
      <c r="Y315" s="2">
        <v>7.7843493453317366E-3</v>
      </c>
      <c r="Z315" s="2">
        <f t="shared" si="47"/>
        <v>6.7023324707554196E-7</v>
      </c>
      <c r="AA315" s="2">
        <v>675.73368723886699</v>
      </c>
      <c r="AB315" s="2">
        <f t="shared" si="48"/>
        <v>5.8180737177223107E-2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4.8825654365366013E-3</v>
      </c>
      <c r="J316" s="2">
        <v>1.3251085419110614E-3</v>
      </c>
      <c r="K316" s="2">
        <v>1.5441774517511773E-2</v>
      </c>
      <c r="L316" s="2">
        <v>0.97835055150403594</v>
      </c>
      <c r="M316" s="2">
        <v>2.8533346697310144E-4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1.5482382861232442E-3</v>
      </c>
      <c r="X316" s="2">
        <f t="shared" si="46"/>
        <v>1.2936375636117319E-7</v>
      </c>
      <c r="Y316" s="2">
        <v>7.6714949087325493E-3</v>
      </c>
      <c r="Z316" s="2">
        <f t="shared" si="47"/>
        <v>6.4099525712171867E-7</v>
      </c>
      <c r="AA316" s="2">
        <v>665.86425928896494</v>
      </c>
      <c r="AB316" s="2">
        <f t="shared" si="48"/>
        <v>5.5636591977040038E-2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4.8036150351178399E-3</v>
      </c>
      <c r="J317" s="2">
        <v>1.3036817217962821E-3</v>
      </c>
      <c r="K317" s="2">
        <v>1.5217987169901165E-2</v>
      </c>
      <c r="L317" s="2">
        <v>0.97867471607318013</v>
      </c>
      <c r="M317" s="2">
        <v>2.8119063043527355E-4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1.5257589807369607E-3</v>
      </c>
      <c r="X317" s="2">
        <f t="shared" si="46"/>
        <v>1.2371772217314928E-7</v>
      </c>
      <c r="Y317" s="2">
        <v>7.5602075507183748E-3</v>
      </c>
      <c r="Z317" s="2">
        <f t="shared" si="47"/>
        <v>6.1302713543874693E-7</v>
      </c>
      <c r="AA317" s="2">
        <v>656.13348679837441</v>
      </c>
      <c r="AB317" s="2">
        <f t="shared" si="48"/>
        <v>5.320325257991422E-2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4.7259412506671875E-3</v>
      </c>
      <c r="J318" s="2">
        <v>1.2826013703712068E-3</v>
      </c>
      <c r="K318" s="2">
        <v>1.499730549908097E-2</v>
      </c>
      <c r="L318" s="2">
        <v>0.97899415187987604</v>
      </c>
      <c r="M318" s="2">
        <v>2.7710545723848035E-4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1.5035925604575057E-3</v>
      </c>
      <c r="X318" s="2">
        <f t="shared" si="46"/>
        <v>1.1831704492830581E-7</v>
      </c>
      <c r="Y318" s="2">
        <v>7.450467035874834E-3</v>
      </c>
      <c r="Z318" s="2">
        <f t="shared" si="47"/>
        <v>5.8627401212482753E-7</v>
      </c>
      <c r="AA318" s="2">
        <v>646.53954220533808</v>
      </c>
      <c r="AB318" s="2">
        <f t="shared" si="48"/>
        <v>5.0875915507163215E-2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4.6495234404665062E-3</v>
      </c>
      <c r="J319" s="2">
        <v>1.2618618852854955E-3</v>
      </c>
      <c r="K319" s="2">
        <v>1.4779689443452428E-2</v>
      </c>
      <c r="L319" s="2">
        <v>0.97930892523079094</v>
      </c>
      <c r="M319" s="2">
        <v>2.7307719963671806E-4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1.4817349679655486E-3</v>
      </c>
      <c r="X319" s="2">
        <f t="shared" si="46"/>
        <v>1.1315111597391949E-7</v>
      </c>
      <c r="Y319" s="2">
        <v>7.3422533549248603E-3</v>
      </c>
      <c r="Z319" s="2">
        <f t="shared" si="47"/>
        <v>5.6068337377073944E-7</v>
      </c>
      <c r="AA319" s="2">
        <v>637.08061929230951</v>
      </c>
      <c r="AB319" s="2">
        <f t="shared" si="48"/>
        <v>4.8649984374234338E-2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4.574341295587531E-3</v>
      </c>
      <c r="J320" s="2">
        <v>1.2414577547780318E-3</v>
      </c>
      <c r="K320" s="2">
        <v>1.4565099388089888E-2</v>
      </c>
      <c r="L320" s="2">
        <v>0.97961910156153986</v>
      </c>
      <c r="M320" s="2">
        <v>2.6910511831837561E-4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1.4601821917073314E-3</v>
      </c>
      <c r="X320" s="2">
        <f t="shared" si="46"/>
        <v>1.0820978262322212E-7</v>
      </c>
      <c r="Y320" s="2">
        <v>7.2355467230733371E-3</v>
      </c>
      <c r="Z320" s="2">
        <f t="shared" si="47"/>
        <v>5.3620496299057957E-7</v>
      </c>
      <c r="AA320" s="2">
        <v>627.75493300333346</v>
      </c>
      <c r="AB320" s="2">
        <f t="shared" si="48"/>
        <v>4.6521061020145173E-2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4.50037483549453E-3</v>
      </c>
      <c r="J321" s="2">
        <v>1.2213835562121063E-3</v>
      </c>
      <c r="K321" s="2">
        <v>1.4353496161500556E-2</v>
      </c>
      <c r="L321" s="2">
        <v>0.97992474544678809</v>
      </c>
      <c r="M321" s="2">
        <v>2.6518848234225611E-4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1.4389302655475179E-3</v>
      </c>
      <c r="X321" s="2">
        <f t="shared" si="46"/>
        <v>1.0348332869690084E-7</v>
      </c>
      <c r="Y321" s="2">
        <v>7.1303275783388773E-3</v>
      </c>
      <c r="Z321" s="2">
        <f t="shared" si="47"/>
        <v>5.1279068219824876E-7</v>
      </c>
      <c r="AA321" s="2">
        <v>618.56071926116238</v>
      </c>
      <c r="AB321" s="2">
        <f t="shared" si="48"/>
        <v>4.448493701391288E-2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4.4276044027342434E-3</v>
      </c>
      <c r="J322" s="2">
        <v>1.2016339546342888E-3</v>
      </c>
      <c r="K322" s="2">
        <v>1.4144841032357787E-2</v>
      </c>
      <c r="L322" s="2">
        <v>0.98022592061026892</v>
      </c>
      <c r="M322" s="2">
        <v>2.6132656907319952E-4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1.4179752684198785E-3</v>
      </c>
      <c r="X322" s="2">
        <f t="shared" si="46"/>
        <v>9.896245588785249E-8</v>
      </c>
      <c r="Y322" s="2">
        <v>7.0265765798737459E-3</v>
      </c>
      <c r="Z322" s="2">
        <f t="shared" si="47"/>
        <v>4.9039450145224037E-7</v>
      </c>
      <c r="AA322" s="2">
        <v>609.49623478417425</v>
      </c>
      <c r="AB322" s="2">
        <f t="shared" si="48"/>
        <v>4.2537585522105466E-2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4.3560106577116885E-3</v>
      </c>
      <c r="J323" s="2">
        <v>1.182203701356601E-3</v>
      </c>
      <c r="K323" s="2">
        <v>1.3939095706209884E-2</v>
      </c>
      <c r="L323" s="2">
        <v>0.98052268993471703</v>
      </c>
      <c r="M323" s="2">
        <v>2.5751866411734059E-4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1.3973133239759937E-3</v>
      </c>
      <c r="X323" s="2">
        <f t="shared" ref="X323:X386" si="57">W323*Q323</f>
        <v>9.4638265914729235E-8</v>
      </c>
      <c r="Y323" s="2">
        <v>6.9242746062728568E-3</v>
      </c>
      <c r="Z323" s="2">
        <f t="shared" ref="Z323:Z386" si="58">Y323*Q323</f>
        <v>4.6897237019856545E-7</v>
      </c>
      <c r="AA323" s="2">
        <v>600.55975690316018</v>
      </c>
      <c r="AB323" s="2">
        <f t="shared" ref="AB323:AB386" si="59">AA323*S323</f>
        <v>4.0675153522305413E-2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4.2855745735504306E-3</v>
      </c>
      <c r="J324" s="2">
        <v>1.1630876325616161E-3</v>
      </c>
      <c r="K324" s="2">
        <v>1.3736222322166385E-2</v>
      </c>
      <c r="L324" s="2">
        <v>0.98081511547171674</v>
      </c>
      <c r="M324" s="2">
        <v>2.5376406125703668E-4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1.3769406002321703E-3</v>
      </c>
      <c r="X324" s="2">
        <f t="shared" si="57"/>
        <v>9.0502243431236881E-8</v>
      </c>
      <c r="Y324" s="2">
        <v>6.8234027538728098E-3</v>
      </c>
      <c r="Z324" s="2">
        <f t="shared" si="58"/>
        <v>4.484821327486784E-7</v>
      </c>
      <c r="AA324" s="2">
        <v>591.7495833780431</v>
      </c>
      <c r="AB324" s="2">
        <f t="shared" si="59"/>
        <v>3.8893954347909154E-2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4.2162774310359726E-3</v>
      </c>
      <c r="J325" s="2">
        <v>1.1442806679301146E-3</v>
      </c>
      <c r="K325" s="2">
        <v>1.3536183449563633E-2</v>
      </c>
      <c r="L325" s="2">
        <v>0.9811032584514654</v>
      </c>
      <c r="M325" s="2">
        <v>2.5006206238549711E-4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1.3568533092147344E-3</v>
      </c>
      <c r="X325" s="2">
        <f t="shared" si="57"/>
        <v>8.6546239659516283E-8</v>
      </c>
      <c r="Y325" s="2">
        <v>6.7239423350418451E-3</v>
      </c>
      <c r="Z325" s="2">
        <f t="shared" si="58"/>
        <v>4.2888344733601783E-7</v>
      </c>
      <c r="AA325" s="2">
        <v>583.06403221459061</v>
      </c>
      <c r="AB325" s="2">
        <f t="shared" si="59"/>
        <v>3.7190460550295061E-2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4.1481008136409012E-3</v>
      </c>
      <c r="J326" s="2">
        <v>1.1257778092909289E-3</v>
      </c>
      <c r="K326" s="2">
        <v>1.3338942084611491E-2</v>
      </c>
      <c r="L326" s="2">
        <v>0.98138717929245178</v>
      </c>
      <c r="M326" s="2">
        <v>2.4641197744114634E-4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1.3370477066038825E-3</v>
      </c>
      <c r="X326" s="2">
        <f t="shared" si="57"/>
        <v>8.2762456717244878E-8</v>
      </c>
      <c r="Y326" s="2">
        <v>6.6258748764615885E-3</v>
      </c>
      <c r="Z326" s="2">
        <f t="shared" si="58"/>
        <v>4.101377086012199E-7</v>
      </c>
      <c r="AA326" s="2">
        <v>574.5014414811784</v>
      </c>
      <c r="AB326" s="2">
        <f t="shared" si="59"/>
        <v>3.5561297064972471E-2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4.0810266026304809E-3</v>
      </c>
      <c r="J327" s="2">
        <v>1.1075741392926218E-3</v>
      </c>
      <c r="K327" s="2">
        <v>1.3144461647022916E-2</v>
      </c>
      <c r="L327" s="2">
        <v>0.98166693761104906</v>
      </c>
      <c r="M327" s="2">
        <v>2.428131243417512E-4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1.3175200913762509E-3</v>
      </c>
      <c r="X327" s="2">
        <f t="shared" si="57"/>
        <v>7.9143432609351163E-8</v>
      </c>
      <c r="Y327" s="2">
        <v>6.5291821174014407E-3</v>
      </c>
      <c r="Z327" s="2">
        <f t="shared" si="58"/>
        <v>3.9220797336226201E-7</v>
      </c>
      <c r="AA327" s="2">
        <v>566.06016912566361</v>
      </c>
      <c r="AB327" s="2">
        <f t="shared" si="59"/>
        <v>3.4003234668883033E-2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4.0150369722473872E-3</v>
      </c>
      <c r="J328" s="2">
        <v>1.089664820096642E-3</v>
      </c>
      <c r="K328" s="2">
        <v>1.2952705976628103E-2</v>
      </c>
      <c r="L328" s="2">
        <v>0.98194259223102298</v>
      </c>
      <c r="M328" s="2">
        <v>2.3926482891834143E-4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1.2982668054463645E-3</v>
      </c>
      <c r="X328" s="2">
        <f t="shared" si="57"/>
        <v>7.5682026856445102E-8</v>
      </c>
      <c r="Y328" s="2">
        <v>6.4338460079864154E-3</v>
      </c>
      <c r="Z328" s="2">
        <f t="shared" si="58"/>
        <v>3.7505888953176079E-7</v>
      </c>
      <c r="AA328" s="2">
        <v>557.73859279242151</v>
      </c>
      <c r="AB328" s="2">
        <f t="shared" si="59"/>
        <v>3.2513183716562186E-2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3.9501143849743018E-3</v>
      </c>
      <c r="J329" s="2">
        <v>1.0720450920916128E-3</v>
      </c>
      <c r="K329" s="2">
        <v>1.276363932997481E-2</v>
      </c>
      <c r="L329" s="2">
        <v>0.98221420119295444</v>
      </c>
      <c r="M329" s="2">
        <v>2.3576642484895278E-4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1.2792842333071226E-3</v>
      </c>
      <c r="X329" s="2">
        <f t="shared" si="57"/>
        <v>7.2371406733220436E-8</v>
      </c>
      <c r="Y329" s="2">
        <v>6.33984870745922E-3</v>
      </c>
      <c r="Z329" s="2">
        <f t="shared" si="58"/>
        <v>3.5865662804933634E-7</v>
      </c>
      <c r="AA329" s="2">
        <v>549.53510963959775</v>
      </c>
      <c r="AB329" s="2">
        <f t="shared" si="59"/>
        <v>3.1088188143380588E-2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3.8862415868731134E-3</v>
      </c>
      <c r="J330" s="2">
        <v>1.0547102726284081E-3</v>
      </c>
      <c r="K330" s="2">
        <v>1.2577226376916471E-2</v>
      </c>
      <c r="L330" s="2">
        <v>0.98248182176357712</v>
      </c>
      <c r="M330" s="2">
        <v>2.323172535922192E-4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1.2605688016694657E-3</v>
      </c>
      <c r="X330" s="2">
        <f t="shared" si="57"/>
        <v>6.9205034091192488E-8</v>
      </c>
      <c r="Y330" s="2">
        <v>6.2471725824373367E-3</v>
      </c>
      <c r="Z330" s="2">
        <f t="shared" si="58"/>
        <v>3.4296881770242468E-7</v>
      </c>
      <c r="AA330" s="2">
        <v>541.44813615662895</v>
      </c>
      <c r="AB330" s="2">
        <f t="shared" si="59"/>
        <v>2.9725419724577169E-2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3.8234016029994808E-3</v>
      </c>
      <c r="J331" s="2">
        <v>1.0376557547756846E-3</v>
      </c>
      <c r="K331" s="2">
        <v>1.2393432197189603E-2</v>
      </c>
      <c r="L331" s="2">
        <v>0.98274551044503033</v>
      </c>
      <c r="M331" s="2">
        <v>2.2891666432084173E-4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1.2421169791013726E-3</v>
      </c>
      <c r="X331" s="2">
        <f t="shared" si="57"/>
        <v>6.6176652741205636E-8</v>
      </c>
      <c r="Y331" s="2">
        <v>6.1558002051658421E-3</v>
      </c>
      <c r="Z331" s="2">
        <f t="shared" si="58"/>
        <v>3.2796448271419673E-7</v>
      </c>
      <c r="AA331" s="2">
        <v>533.47610798207791</v>
      </c>
      <c r="AB331" s="2">
        <f t="shared" si="59"/>
        <v>2.8422172579269333E-2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3.7615777328915429E-3</v>
      </c>
      <c r="J332" s="2">
        <v>1.0208770060955359E-3</v>
      </c>
      <c r="K332" s="2">
        <v>1.2212222276981996E-2</v>
      </c>
      <c r="L332" s="2">
        <v>0.98300532298402599</v>
      </c>
      <c r="M332" s="2">
        <v>2.2556401385495921E-4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1.2239252756663262E-3</v>
      </c>
      <c r="X332" s="2">
        <f t="shared" si="57"/>
        <v>6.3280276372156714E-8</v>
      </c>
      <c r="Y332" s="2">
        <v>6.065714351766679E-3</v>
      </c>
      <c r="Z332" s="2">
        <f t="shared" si="58"/>
        <v>3.1361398298224016E-7</v>
      </c>
      <c r="AA332" s="2">
        <v>525.61747972183355</v>
      </c>
      <c r="AB332" s="2">
        <f t="shared" si="59"/>
        <v>2.7175857909075469E-2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3.7007535461315759E-3</v>
      </c>
      <c r="J333" s="2">
        <v>1.0043695674389435E-3</v>
      </c>
      <c r="K333" s="2">
        <v>1.2033562505493119E-2</v>
      </c>
      <c r="L333" s="2">
        <v>0.98326131438093145</v>
      </c>
      <c r="M333" s="2">
        <v>2.222586665954457E-4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1.205990242561381E-3</v>
      </c>
      <c r="X333" s="2">
        <f t="shared" si="57"/>
        <v>6.0510176983366997E-8</v>
      </c>
      <c r="Y333" s="2">
        <v>5.9768980004850656E-3</v>
      </c>
      <c r="Z333" s="2">
        <f t="shared" si="58"/>
        <v>2.9988895685652797E-7</v>
      </c>
      <c r="AA333" s="2">
        <v>517.87072476771721</v>
      </c>
      <c r="AB333" s="2">
        <f t="shared" si="59"/>
        <v>2.598399896142127E-2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3.6409128779794162E-3</v>
      </c>
      <c r="J334" s="2">
        <v>9.881290517607061E-4</v>
      </c>
      <c r="K334" s="2">
        <v>1.1857419171488096E-2</v>
      </c>
      <c r="L334" s="2">
        <v>0.98351353889876691</v>
      </c>
      <c r="M334" s="2">
        <v>2.1899999445715895E-4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1.1883084717549642E-3</v>
      </c>
      <c r="X334" s="2">
        <f t="shared" si="57"/>
        <v>5.7860873808969497E-8</v>
      </c>
      <c r="Y334" s="2">
        <v>5.8893343299336962E-3</v>
      </c>
      <c r="Z334" s="2">
        <f t="shared" si="58"/>
        <v>2.8676226634980393E-7</v>
      </c>
      <c r="AA334" s="2">
        <v>510.23433511654309</v>
      </c>
      <c r="AB334" s="2">
        <f t="shared" si="59"/>
        <v>2.4844226208015689E-2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3.582039825076491E-3</v>
      </c>
      <c r="J335" s="2">
        <v>9.7215114295353083E-4</v>
      </c>
      <c r="K335" s="2">
        <v>1.1683758959846614E-2</v>
      </c>
      <c r="L335" s="2">
        <v>0.98376205007211848</v>
      </c>
      <c r="M335" s="2">
        <v>2.1578737680216241E-4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1.1708765956245349E-3</v>
      </c>
      <c r="X335" s="2">
        <f t="shared" si="57"/>
        <v>5.5327122713578978E-8</v>
      </c>
      <c r="Y335" s="2">
        <v>5.8030067173354006E-3</v>
      </c>
      <c r="Z335" s="2">
        <f t="shared" si="58"/>
        <v>2.7420794467796705E-7</v>
      </c>
      <c r="AA335" s="2">
        <v>502.70682118966994</v>
      </c>
      <c r="AB335" s="2">
        <f t="shared" si="59"/>
        <v>2.3754272729380761E-2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3.5241187412193165E-3</v>
      </c>
      <c r="J336" s="2">
        <v>9.5643159470097704E-4</v>
      </c>
      <c r="K336" s="2">
        <v>1.1512548948108043E-2</v>
      </c>
      <c r="L336" s="2">
        <v>0.98400690071596675</v>
      </c>
      <c r="M336" s="2">
        <v>2.1262020037294375E-4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1.1536912865942215E-3</v>
      </c>
      <c r="X336" s="2">
        <f t="shared" si="57"/>
        <v>5.2903906039378639E-8</v>
      </c>
      <c r="Y336" s="2">
        <v>5.7178987367648426E-3</v>
      </c>
      <c r="Z336" s="2">
        <f t="shared" si="58"/>
        <v>2.6220114603230476E-7</v>
      </c>
      <c r="AA336" s="2">
        <v>495.28671165308867</v>
      </c>
      <c r="AB336" s="2">
        <f t="shared" si="59"/>
        <v>2.2711969796703382E-2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3.4671342332013339E-3</v>
      </c>
      <c r="J337" s="2">
        <v>9.4096622934894793E-4</v>
      </c>
      <c r="K337" s="2">
        <v>1.1343756603013974E-2</v>
      </c>
      <c r="L337" s="2">
        <v>0.98424814293443086</v>
      </c>
      <c r="M337" s="2">
        <v>2.0949785922565097E-4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1.136749256772559E-3</v>
      </c>
      <c r="X337" s="2">
        <f t="shared" si="57"/>
        <v>5.0586422885582154E-8</v>
      </c>
      <c r="Y337" s="2">
        <v>5.6339941573898935E-3</v>
      </c>
      <c r="Z337" s="2">
        <f t="shared" si="58"/>
        <v>2.5071809748950451E-7</v>
      </c>
      <c r="AA337" s="2">
        <v>487.9725532380811</v>
      </c>
      <c r="AB337" s="2">
        <f t="shared" si="59"/>
        <v>2.1715242642641779E-2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3.4110711567219855E-3</v>
      </c>
      <c r="J338" s="2">
        <v>9.2575093679543043E-4</v>
      </c>
      <c r="K338" s="2">
        <v>1.1177349777049438E-2</v>
      </c>
      <c r="L338" s="2">
        <v>0.98448582812942831</v>
      </c>
      <c r="M338" s="2">
        <v>2.0641975466336704E-4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1.1200472575904304E-3</v>
      </c>
      <c r="X338" s="2">
        <f t="shared" si="57"/>
        <v>4.8370079802023838E-8</v>
      </c>
      <c r="Y338" s="2">
        <v>5.5512769417132212E-3</v>
      </c>
      <c r="Z338" s="2">
        <f t="shared" si="58"/>
        <v>2.3973605296928635E-7</v>
      </c>
      <c r="AA338" s="2">
        <v>480.76291056248903</v>
      </c>
      <c r="AB338" s="2">
        <f t="shared" si="59"/>
        <v>2.0762106413070983E-2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3.3559146123619396E-3</v>
      </c>
      <c r="J339" s="2">
        <v>9.1078167339818687E-4</v>
      </c>
      <c r="K339" s="2">
        <v>1.10132967049839E-2</v>
      </c>
      <c r="L339" s="2">
        <v>0.98472000700925111</v>
      </c>
      <c r="M339" s="2">
        <v>2.0338529516944305E-4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1.10358207943933E-3</v>
      </c>
      <c r="X339" s="2">
        <f t="shared" si="57"/>
        <v>4.6250481879394025E-8</v>
      </c>
      <c r="Y339" s="2">
        <v>5.4697312438146736E-3</v>
      </c>
      <c r="Z339" s="2">
        <f t="shared" si="58"/>
        <v>2.2923324915327559E-7</v>
      </c>
      <c r="AA339" s="2">
        <v>473.65636595262731</v>
      </c>
      <c r="AB339" s="2">
        <f t="shared" si="59"/>
        <v>1.9850662292089125E-2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3.3016499416233941E-3</v>
      </c>
      <c r="J340" s="2">
        <v>8.9605446090011047E-4</v>
      </c>
      <c r="K340" s="2">
        <v>1.0851566000413175E-2</v>
      </c>
      <c r="L340" s="2">
        <v>0.98495072959705843</v>
      </c>
      <c r="M340" s="2">
        <v>2.0039389634090882E-4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1.0873505513100427E-3</v>
      </c>
      <c r="X340" s="2">
        <f t="shared" si="57"/>
        <v>4.4223424219363449E-8</v>
      </c>
      <c r="Y340" s="2">
        <v>5.3893414075949818E-3</v>
      </c>
      <c r="Z340" s="2">
        <f t="shared" si="58"/>
        <v>2.1918886328232185E-7</v>
      </c>
      <c r="AA340" s="2">
        <v>466.65151926587697</v>
      </c>
      <c r="AB340" s="2">
        <f t="shared" si="59"/>
        <v>1.8979093792928059E-2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3.2482627230344101E-3</v>
      </c>
      <c r="J341" s="2">
        <v>8.8156538537195587E-4</v>
      </c>
      <c r="K341" s="2">
        <v>1.0692126652303336E-2</v>
      </c>
      <c r="L341" s="2">
        <v>0.98517804523928543</v>
      </c>
      <c r="M341" s="2">
        <v>1.9744498082198029E-4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1.0713495404318532E-3</v>
      </c>
      <c r="X341" s="2">
        <f t="shared" si="57"/>
        <v>4.2284883768541571E-8</v>
      </c>
      <c r="Y341" s="2">
        <v>5.3100919650213001E-3</v>
      </c>
      <c r="Z341" s="2">
        <f t="shared" si="58"/>
        <v>2.0958297275292908E-7</v>
      </c>
      <c r="AA341" s="2">
        <v>459.74698771398903</v>
      </c>
      <c r="AB341" s="2">
        <f t="shared" si="59"/>
        <v>1.8145663207721052E-2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3.1957387683162371E-3</v>
      </c>
      <c r="J342" s="2">
        <v>8.6731059617216767E-4</v>
      </c>
      <c r="K342" s="2">
        <v>1.0534948021537649E-2</v>
      </c>
      <c r="L342" s="2">
        <v>0.98540200261396904</v>
      </c>
      <c r="M342" s="2">
        <v>1.9453797823768045E-4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1.0555759519123666E-3</v>
      </c>
      <c r="X342" s="2">
        <f t="shared" si="57"/>
        <v>4.0431011500885886E-8</v>
      </c>
      <c r="Y342" s="2">
        <v>5.2319676343750704E-3</v>
      </c>
      <c r="Z342" s="2">
        <f t="shared" si="58"/>
        <v>2.0039651643678467E-7</v>
      </c>
      <c r="AA342" s="2">
        <v>452.94140568713129</v>
      </c>
      <c r="AB342" s="2">
        <f t="shared" si="59"/>
        <v>1.7348708209377766E-2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3.1440641186126104E-3</v>
      </c>
      <c r="J343" s="2">
        <v>8.5328630492352662E-4</v>
      </c>
      <c r="K343" s="2">
        <v>1.0379999837467527E-2</v>
      </c>
      <c r="L343" s="2">
        <v>0.98562264973899139</v>
      </c>
      <c r="M343" s="2">
        <v>1.9167232512759221E-4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1.0400267283780483E-3</v>
      </c>
      <c r="X343" s="2">
        <f t="shared" si="57"/>
        <v>3.865812493382177E-8</v>
      </c>
      <c r="Y343" s="2">
        <v>5.1549533185027141E-3</v>
      </c>
      <c r="Z343" s="2">
        <f t="shared" si="58"/>
        <v>1.9161125765054255E-7</v>
      </c>
      <c r="AA343" s="2">
        <v>446.23342457870859</v>
      </c>
      <c r="AB343" s="2">
        <f t="shared" si="59"/>
        <v>1.658663859909983E-2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3.0932250407800224E-3</v>
      </c>
      <c r="J344" s="2">
        <v>8.39488784506344E-4</v>
      </c>
      <c r="K344" s="2">
        <v>1.022725219446847E-2</v>
      </c>
      <c r="L344" s="2">
        <v>0.98584003398024023</v>
      </c>
      <c r="M344" s="2">
        <v>1.8884746487975857E-4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1.0246988496155618E-3</v>
      </c>
      <c r="X344" s="2">
        <f t="shared" si="57"/>
        <v>3.6962700963948192E-8</v>
      </c>
      <c r="Y344" s="2">
        <v>5.0790341030695733E-3</v>
      </c>
      <c r="Z344" s="2">
        <f t="shared" si="58"/>
        <v>1.8320974870605964E-7</v>
      </c>
      <c r="AA344" s="2">
        <v>439.6217126109828</v>
      </c>
      <c r="AB344" s="2">
        <f t="shared" si="59"/>
        <v>1.5857933193342538E-2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3.0432080237379781E-3</v>
      </c>
      <c r="J345" s="2">
        <v>8.2591436806793634E-4</v>
      </c>
      <c r="K345" s="2">
        <v>1.0076675548501907E-2</v>
      </c>
      <c r="L345" s="2">
        <v>0.98605420205968719</v>
      </c>
      <c r="M345" s="2">
        <v>1.8606284766474693E-4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1.009589332213997E-3</v>
      </c>
      <c r="X345" s="2">
        <f t="shared" si="57"/>
        <v>3.5341369008799574E-8</v>
      </c>
      <c r="Y345" s="2">
        <v>5.0041952548175788E-3</v>
      </c>
      <c r="Z345" s="2">
        <f t="shared" si="58"/>
        <v>1.751752969742205E-7</v>
      </c>
      <c r="AA345" s="2">
        <v>433.10495466152241</v>
      </c>
      <c r="AB345" s="2">
        <f t="shared" si="59"/>
        <v>1.5161136844290502E-2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2.993999774878269E-3</v>
      </c>
      <c r="J346" s="2">
        <v>8.1255944804811578E-4</v>
      </c>
      <c r="K346" s="2">
        <v>9.9282407136838547E-3</v>
      </c>
      <c r="L346" s="2">
        <v>0.98626520006338481</v>
      </c>
      <c r="M346" s="2">
        <v>1.8331793036989214E-4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9.9469522920806863E-4</v>
      </c>
      <c r="X346" s="2">
        <f t="shared" si="57"/>
        <v>3.3790904441696432E-8</v>
      </c>
      <c r="Y346" s="2">
        <v>4.9304222198270509E-3</v>
      </c>
      <c r="Z346" s="2">
        <f t="shared" si="58"/>
        <v>1.6749193239826313E-7</v>
      </c>
      <c r="AA346" s="2">
        <v>426.68185209050608</v>
      </c>
      <c r="AB346" s="2">
        <f t="shared" si="59"/>
        <v>1.4494857588163235E-2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2.9455872165323042E-3</v>
      </c>
      <c r="J347" s="2">
        <v>7.9942047522043951E-4</v>
      </c>
      <c r="K347" s="2">
        <v>9.7819188588612136E-3</v>
      </c>
      <c r="L347" s="2">
        <v>0.98647307344938107</v>
      </c>
      <c r="M347" s="2">
        <v>1.8061217653373338E-4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9.8001362972236676E-4</v>
      </c>
      <c r="X347" s="2">
        <f t="shared" si="57"/>
        <v>3.2308222307265237E-8</v>
      </c>
      <c r="Y347" s="2">
        <v>4.857700621783049E-3</v>
      </c>
      <c r="Z347" s="2">
        <f t="shared" si="58"/>
        <v>1.6014437639522292E-7</v>
      </c>
      <c r="AA347" s="2">
        <v>420.35112256890591</v>
      </c>
      <c r="AB347" s="2">
        <f t="shared" si="59"/>
        <v>1.3857763915908074E-2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2.8979574824955683E-3</v>
      </c>
      <c r="J348" s="2">
        <v>7.8649395774896041E-4</v>
      </c>
      <c r="K348" s="2">
        <v>9.6376815041965512E-3</v>
      </c>
      <c r="L348" s="2">
        <v>0.98667786705555394</v>
      </c>
      <c r="M348" s="2">
        <v>1.7794505628065903E-4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9.6554165861673503E-4</v>
      </c>
      <c r="X348" s="2">
        <f t="shared" si="57"/>
        <v>3.089037130572658E-8</v>
      </c>
      <c r="Y348" s="2">
        <v>4.7860162602466616E-3</v>
      </c>
      <c r="Z348" s="2">
        <f t="shared" si="58"/>
        <v>1.5311801208667381E-7</v>
      </c>
      <c r="AA348" s="2">
        <v>414.11149990757303</v>
      </c>
      <c r="AB348" s="2">
        <f t="shared" si="59"/>
        <v>1.3248582161066556E-2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2.8510979146082775E-3</v>
      </c>
      <c r="J349" s="2">
        <v>7.7377646026023108E-4</v>
      </c>
      <c r="K349" s="2">
        <v>9.4955005177621531E-3</v>
      </c>
      <c r="L349" s="2">
        <v>0.98687962510736438</v>
      </c>
      <c r="M349" s="2">
        <v>1.7531604625577226E-4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9.5127647613284781E-4</v>
      </c>
      <c r="X349" s="2">
        <f t="shared" si="57"/>
        <v>2.9534528034549926E-8</v>
      </c>
      <c r="Y349" s="2">
        <v>4.7153551089316095E-3</v>
      </c>
      <c r="Z349" s="2">
        <f t="shared" si="58"/>
        <v>1.463988558024114E-7</v>
      </c>
      <c r="AA349" s="2">
        <v>407.96173388724935</v>
      </c>
      <c r="AB349" s="2">
        <f t="shared" si="59"/>
        <v>1.2666093999820405E-2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2.8049960593913227E-3</v>
      </c>
      <c r="J350" s="2">
        <v>7.6126460293031353E-4</v>
      </c>
      <c r="K350" s="2">
        <v>9.3553481121441111E-3</v>
      </c>
      <c r="L350" s="2">
        <v>0.98707839122552932</v>
      </c>
      <c r="M350" s="2">
        <v>1.7272462955999143E-4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9.3721527754205968E-4</v>
      </c>
      <c r="X350" s="2">
        <f t="shared" si="57"/>
        <v>2.8237991476554343E-8</v>
      </c>
      <c r="Y350" s="2">
        <v>4.6457033139865322E-3</v>
      </c>
      <c r="Z350" s="2">
        <f t="shared" si="58"/>
        <v>1.3997352980309768E-7</v>
      </c>
      <c r="AA350" s="2">
        <v>401.90059008952619</v>
      </c>
      <c r="AB350" s="2">
        <f t="shared" si="59"/>
        <v>1.2109134058435037E-2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2.7596396647366151E-3</v>
      </c>
      <c r="J351" s="2">
        <v>7.4895506058655025E-4</v>
      </c>
      <c r="K351" s="2">
        <v>9.2171968410571584E-3</v>
      </c>
      <c r="L351" s="2">
        <v>0.98727420843361469</v>
      </c>
      <c r="M351" s="2">
        <v>1.7017029568539699E-4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9.2335529279459418E-4</v>
      </c>
      <c r="X351" s="2">
        <f t="shared" si="57"/>
        <v>2.6998177723991292E-8</v>
      </c>
      <c r="Y351" s="2">
        <v>4.5770471922833072E-3</v>
      </c>
      <c r="Z351" s="2">
        <f t="shared" si="58"/>
        <v>1.3382923617014383E-7</v>
      </c>
      <c r="AA351" s="2">
        <v>395.92684972876953</v>
      </c>
      <c r="AB351" s="2">
        <f t="shared" si="59"/>
        <v>1.1576587623519706E-2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2.7150166766509421E-3</v>
      </c>
      <c r="J352" s="2">
        <v>7.3684456182386202E-4</v>
      </c>
      <c r="K352" s="2">
        <v>9.0810195959709732E-3</v>
      </c>
      <c r="L352" s="2">
        <v>0.98746711916554919</v>
      </c>
      <c r="M352" s="2">
        <v>1.6765254045083687E-4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9.0969378617013403E-4</v>
      </c>
      <c r="X352" s="2">
        <f t="shared" si="57"/>
        <v>2.5812614928585809E-8</v>
      </c>
      <c r="Y352" s="2">
        <v>4.5093732297117155E-3</v>
      </c>
      <c r="Z352" s="2">
        <f t="shared" si="58"/>
        <v>1.2795373181328134E-7</v>
      </c>
      <c r="AA352" s="2">
        <v>390.03930948503279</v>
      </c>
      <c r="AB352" s="2">
        <f t="shared" si="59"/>
        <v>1.1067388450717327E-2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2.6711152360524787E-3</v>
      </c>
      <c r="J353" s="2">
        <v>7.2492988813533266E-4</v>
      </c>
      <c r="K353" s="2">
        <v>8.946789602748615E-3</v>
      </c>
      <c r="L353" s="2">
        <v>0.98765716527305858</v>
      </c>
      <c r="M353" s="2">
        <v>1.6517086593780206E-4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8.9622805592987813E-4</v>
      </c>
      <c r="X353" s="2">
        <f t="shared" si="57"/>
        <v>2.4678938467935453E-8</v>
      </c>
      <c r="Y353" s="2">
        <v>4.442668079480799E-3</v>
      </c>
      <c r="Z353" s="2">
        <f t="shared" si="58"/>
        <v>1.2233530454836151E-7</v>
      </c>
      <c r="AA353" s="2">
        <v>384.23678133797421</v>
      </c>
      <c r="AB353" s="2">
        <f t="shared" si="59"/>
        <v>1.0580516667623E-2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2.6279236756190966E-3</v>
      </c>
      <c r="J354" s="2">
        <v>7.132078730568538E-4</v>
      </c>
      <c r="K354" s="2">
        <v>8.8144804182977328E-3</v>
      </c>
      <c r="L354" s="2">
        <v>0.98784438803302133</v>
      </c>
      <c r="M354" s="2">
        <v>1.6272478042658284E-4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8.8295543397012063E-4</v>
      </c>
      <c r="X354" s="2">
        <f t="shared" si="57"/>
        <v>2.3594886319068812E-8</v>
      </c>
      <c r="Y354" s="2">
        <v>4.3769185604271999E-3</v>
      </c>
      <c r="Z354" s="2">
        <f t="shared" si="58"/>
        <v>1.1696275019991198E-7</v>
      </c>
      <c r="AA354" s="2">
        <v>378.51809240179625</v>
      </c>
      <c r="AB354" s="2">
        <f t="shared" si="59"/>
        <v>1.0114996766907487E-2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2.5854305166876385E-3</v>
      </c>
      <c r="J355" s="2">
        <v>7.0167540132559908E-4</v>
      </c>
      <c r="K355" s="2">
        <v>8.6840659272351683E-3</v>
      </c>
      <c r="L355" s="2">
        <v>0.98802882815474657</v>
      </c>
      <c r="M355" s="2">
        <v>1.603137983327167E-4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8.6987328547741315E-4</v>
      </c>
      <c r="X355" s="2">
        <f t="shared" si="57"/>
        <v>2.2558294630353195E-8</v>
      </c>
      <c r="Y355" s="2">
        <v>4.3121116553307779E-3</v>
      </c>
      <c r="Z355" s="2">
        <f t="shared" si="58"/>
        <v>1.1182535068489294E-7</v>
      </c>
      <c r="AA355" s="2">
        <v>372.88208476122441</v>
      </c>
      <c r="AB355" s="2">
        <f t="shared" si="59"/>
        <v>9.6698956857923252E-3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2.5436244662033268E-3</v>
      </c>
      <c r="J356" s="2">
        <v>6.9032940805210756E-4</v>
      </c>
      <c r="K356" s="2">
        <v>8.5555203385655372E-3</v>
      </c>
      <c r="L356" s="2">
        <v>0.98821052578717405</v>
      </c>
      <c r="M356" s="2">
        <v>1.5793744014373724E-4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8.5697900858536062E-4</v>
      </c>
      <c r="X356" s="2">
        <f t="shared" si="57"/>
        <v>2.1567093483313006E-8</v>
      </c>
      <c r="Y356" s="2">
        <v>4.2482345092377796E-3</v>
      </c>
      <c r="Z356" s="2">
        <f t="shared" si="58"/>
        <v>1.0691285303593455E-7</v>
      </c>
      <c r="AA356" s="2">
        <v>367.32761530853929</v>
      </c>
      <c r="AB356" s="2">
        <f t="shared" si="59"/>
        <v>9.2443209681869407E-3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2.5024944137185031E-3</v>
      </c>
      <c r="J357" s="2">
        <v>6.791668779057528E-4</v>
      </c>
      <c r="K357" s="2">
        <v>8.428818182374365E-3</v>
      </c>
      <c r="L357" s="2">
        <v>0.98838952052599638</v>
      </c>
      <c r="M357" s="2">
        <v>1.5559523235623385E-4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8.4427003403310245E-4</v>
      </c>
      <c r="X357" s="2">
        <f t="shared" si="57"/>
        <v>2.0619302836275087E-8</v>
      </c>
      <c r="Y357" s="2">
        <v>4.1852744277918446E-3</v>
      </c>
      <c r="Z357" s="2">
        <f t="shared" si="58"/>
        <v>1.022154493240896E-7</v>
      </c>
      <c r="AA357" s="2">
        <v>361.85355558167845</v>
      </c>
      <c r="AB357" s="2">
        <f t="shared" si="59"/>
        <v>8.83741900595395E-3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2.4620294284398974E-3</v>
      </c>
      <c r="J358" s="2">
        <v>6.6818484431338347E-4</v>
      </c>
      <c r="K358" s="2">
        <v>8.3039343065363057E-3</v>
      </c>
      <c r="L358" s="2">
        <v>0.98856585142070541</v>
      </c>
      <c r="M358" s="2">
        <v>1.532867074132316E-4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8.3174382482553157E-4</v>
      </c>
      <c r="X358" s="2">
        <f t="shared" si="57"/>
        <v>1.9713028642098284E-8</v>
      </c>
      <c r="Y358" s="2">
        <v>4.1232188755730833E-3</v>
      </c>
      <c r="Z358" s="2">
        <f t="shared" si="58"/>
        <v>9.7723757442818635E-8</v>
      </c>
      <c r="AA358" s="2">
        <v>356.45879160342014</v>
      </c>
      <c r="AB358" s="2">
        <f t="shared" si="59"/>
        <v>8.4483733559187393E-3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2.4222187563236394E-3</v>
      </c>
      <c r="J359" s="2">
        <v>6.5738038867092221E-4</v>
      </c>
      <c r="K359" s="2">
        <v>8.1808438734389654E-3</v>
      </c>
      <c r="L359" s="2">
        <v>0.98873955698156146</v>
      </c>
      <c r="M359" s="2">
        <v>1.5101140364189928E-4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8.193978758952948E-4</v>
      </c>
      <c r="X359" s="2">
        <f t="shared" si="57"/>
        <v>1.8846459132572326E-8</v>
      </c>
      <c r="Y359" s="2">
        <v>4.0620554744454813E-3</v>
      </c>
      <c r="Z359" s="2">
        <f t="shared" si="58"/>
        <v>9.3428802716546137E-8</v>
      </c>
      <c r="AA359" s="2">
        <v>351.14222372166262</v>
      </c>
      <c r="AB359" s="2">
        <f t="shared" si="59"/>
        <v>8.0764031293834165E-3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2.3830518172172472E-3</v>
      </c>
      <c r="J360" s="2">
        <v>6.4675063956771191E-4</v>
      </c>
      <c r="K360" s="2">
        <v>8.0595223567228296E-3</v>
      </c>
      <c r="L360" s="2">
        <v>0.98891067518648723</v>
      </c>
      <c r="M360" s="2">
        <v>1.4876886519159442E-4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8.0722971376662037E-4</v>
      </c>
      <c r="X360" s="2">
        <f t="shared" si="57"/>
        <v>1.8017861262382225E-8</v>
      </c>
      <c r="Y360" s="2">
        <v>4.0017720019128638E-3</v>
      </c>
      <c r="Z360" s="2">
        <f t="shared" si="58"/>
        <v>8.9322000298662809E-8</v>
      </c>
      <c r="AA360" s="2">
        <v>345.90276645081133</v>
      </c>
      <c r="AB360" s="2">
        <f t="shared" si="59"/>
        <v>7.7207614510419117E-3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2.344518202047828E-3</v>
      </c>
      <c r="J361" s="2">
        <v>6.3629277202340495E-4</v>
      </c>
      <c r="K361" s="2">
        <v>7.9399455380377397E-3</v>
      </c>
      <c r="L361" s="2">
        <v>0.98907924348788601</v>
      </c>
      <c r="M361" s="2">
        <v>1.4655864197225289E-4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7.9523689622101607E-4</v>
      </c>
      <c r="X361" s="2">
        <f t="shared" si="57"/>
        <v>1.7225577305836356E-8</v>
      </c>
      <c r="Y361" s="2">
        <v>3.942356389483633E-3</v>
      </c>
      <c r="Z361" s="2">
        <f t="shared" si="58"/>
        <v>8.5395138325340633E-8</v>
      </c>
      <c r="AA361" s="2">
        <v>340.73934831428403</v>
      </c>
      <c r="AB361" s="2">
        <f t="shared" si="59"/>
        <v>7.3807339843255208E-3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2.3066076700557431E-3</v>
      </c>
      <c r="J362" s="2">
        <v>6.2600400673719142E-4</v>
      </c>
      <c r="K362" s="2">
        <v>7.8220895038164043E-3</v>
      </c>
      <c r="L362" s="2">
        <v>0.98924529881938561</v>
      </c>
      <c r="M362" s="2">
        <v>1.4438028959313023E-4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7.834170119648755E-4</v>
      </c>
      <c r="X362" s="2">
        <f t="shared" si="57"/>
        <v>1.6468021599842603E-8</v>
      </c>
      <c r="Y362" s="2">
        <v>3.8837967210444968E-3</v>
      </c>
      <c r="Z362" s="2">
        <f t="shared" si="58"/>
        <v>8.1640361792942821E-8</v>
      </c>
      <c r="AA362" s="2">
        <v>335.65091168814621</v>
      </c>
      <c r="AB362" s="2">
        <f t="shared" si="59"/>
        <v>7.0556375203339079E-3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2.2693101460730084E-3</v>
      </c>
      <c r="J363" s="2">
        <v>6.1588160934916746E-4</v>
      </c>
      <c r="K363" s="2">
        <v>7.7059306420653407E-3</v>
      </c>
      <c r="L363" s="2">
        <v>0.9894088776025074</v>
      </c>
      <c r="M363" s="2">
        <v>1.4223336930190247E-4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7.7176768029903545E-4</v>
      </c>
      <c r="X363" s="2">
        <f t="shared" si="57"/>
        <v>1.5743677426892444E-8</v>
      </c>
      <c r="Y363" s="2">
        <v>3.8260812312433871E-3</v>
      </c>
      <c r="Z363" s="2">
        <f t="shared" si="58"/>
        <v>7.8050157128170486E-8</v>
      </c>
      <c r="AA363" s="2">
        <v>330.63641264588551</v>
      </c>
      <c r="AB363" s="2">
        <f t="shared" si="59"/>
        <v>6.7448186276274011E-3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2.2326157178456994E-3</v>
      </c>
      <c r="J364" s="2">
        <v>6.0592288971364722E-4</v>
      </c>
      <c r="K364" s="2">
        <v>7.5914456391736641E-3</v>
      </c>
      <c r="L364" s="2">
        <v>0.98957001575326187</v>
      </c>
      <c r="M364" s="2">
        <v>1.4011744792413267E-4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7.6028655079031688E-4</v>
      </c>
      <c r="X364" s="2">
        <f t="shared" si="57"/>
        <v>1.505109403207773E-8</v>
      </c>
      <c r="Y364" s="2">
        <v>3.7691983038817571E-3</v>
      </c>
      <c r="Z364" s="2">
        <f t="shared" si="58"/>
        <v>7.4617337421398379E-8</v>
      </c>
      <c r="AA364" s="2">
        <v>325.69482080433369</v>
      </c>
      <c r="AB364" s="2">
        <f t="shared" si="59"/>
        <v>6.4476523602726415E-3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2.1965146333996536E-3</v>
      </c>
      <c r="J365" s="2">
        <v>5.9612520118422496E-4</v>
      </c>
      <c r="K365" s="2">
        <v>7.4786114767401097E-3</v>
      </c>
      <c r="L365" s="2">
        <v>0.98972874868867089</v>
      </c>
      <c r="M365" s="2">
        <v>1.3803209780310915E-4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7.4897130294508348E-4</v>
      </c>
      <c r="X365" s="2">
        <f t="shared" si="57"/>
        <v>1.4388883768416664E-8</v>
      </c>
      <c r="Y365" s="2">
        <v>3.7131364703164378E-3</v>
      </c>
      <c r="Z365" s="2">
        <f t="shared" si="58"/>
        <v>7.1335028294895307E-8</v>
      </c>
      <c r="AA365" s="2">
        <v>320.82511917074623</v>
      </c>
      <c r="AB365" s="2">
        <f t="shared" si="59"/>
        <v>6.1635410216441533E-3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2.1609972984487683E-3</v>
      </c>
      <c r="J366" s="2">
        <v>5.8648593991039776E-4</v>
      </c>
      <c r="K366" s="2">
        <v>7.3674054284186543E-3</v>
      </c>
      <c r="L366" s="2">
        <v>0.9898851113332171</v>
      </c>
      <c r="M366" s="2">
        <v>1.359768967400625E-4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7.3781964588485517E-4</v>
      </c>
      <c r="X366" s="2">
        <f t="shared" si="57"/>
        <v>1.3755719365008248E-8</v>
      </c>
      <c r="Y366" s="2">
        <v>3.657884407871223E-3</v>
      </c>
      <c r="Z366" s="2">
        <f t="shared" si="58"/>
        <v>6.8196654378824171E-8</v>
      </c>
      <c r="AA366" s="2">
        <v>316.02630399104521</v>
      </c>
      <c r="AB366" s="2">
        <f t="shared" si="59"/>
        <v>5.8919129815906621E-3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2.1260542738452087E-3</v>
      </c>
      <c r="J367" s="2">
        <v>5.770025441455618E-4</v>
      </c>
      <c r="K367" s="2">
        <v>7.2578050567830834E-3</v>
      </c>
      <c r="L367" s="2">
        <v>0.99003913812522104</v>
      </c>
      <c r="M367" s="2">
        <v>1.3395142793476588E-4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7.2682931802400114E-4</v>
      </c>
      <c r="X367" s="2">
        <f t="shared" si="57"/>
        <v>1.3150331312766922E-8</v>
      </c>
      <c r="Y367" s="2">
        <v>3.6034309382583511E-3</v>
      </c>
      <c r="Z367" s="2">
        <f t="shared" si="58"/>
        <v>6.5195926369066899E-8</v>
      </c>
      <c r="AA367" s="2">
        <v>311.29738459923504</v>
      </c>
      <c r="AB367" s="2">
        <f t="shared" si="59"/>
        <v>5.6322215446771347E-3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2.0916762730708418E-3</v>
      </c>
      <c r="J368" s="2">
        <v>5.676724935661983E-4</v>
      </c>
      <c r="K368" s="2">
        <v>7.1497882102108268E-3</v>
      </c>
      <c r="L368" s="2">
        <v>0.99019086302314707</v>
      </c>
      <c r="M368" s="2">
        <v>1.319552799265247E-4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7.1599808674954648E-4</v>
      </c>
      <c r="X368" s="2">
        <f t="shared" si="57"/>
        <v>1.257150536271107E-8</v>
      </c>
      <c r="Y368" s="2">
        <v>3.5497650260100252E-3</v>
      </c>
      <c r="Z368" s="2">
        <f t="shared" si="58"/>
        <v>6.2326828642014523E-8</v>
      </c>
      <c r="AA368" s="2">
        <v>306.63738326799449</v>
      </c>
      <c r="AB368" s="2">
        <f t="shared" si="59"/>
        <v>5.3839438673105137E-3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2.0578541597692365E-3</v>
      </c>
      <c r="J369" s="2">
        <v>5.584933086020677E-4</v>
      </c>
      <c r="K369" s="2">
        <v>7.0433330197863884E-3</v>
      </c>
      <c r="L369" s="2">
        <v>0.99034031951183721</v>
      </c>
      <c r="M369" s="2">
        <v>1.2998804653556028E-4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7.0532374810311526E-4</v>
      </c>
      <c r="X369" s="2">
        <f t="shared" si="57"/>
        <v>1.2018080131991992E-8</v>
      </c>
      <c r="Y369" s="2">
        <v>3.4968757769201302E-3</v>
      </c>
      <c r="Z369" s="2">
        <f t="shared" si="58"/>
        <v>5.9583607402517087E-8</v>
      </c>
      <c r="AA369" s="2">
        <v>302.04533506045397</v>
      </c>
      <c r="AB369" s="2">
        <f t="shared" si="59"/>
        <v>5.146579921650696E-3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2.0245789453175703E-3</v>
      </c>
      <c r="J370" s="2">
        <v>5.4946254977723515E-4</v>
      </c>
      <c r="K370" s="2">
        <v>6.9384178962246428E-3</v>
      </c>
      <c r="L370" s="2">
        <v>0.9904875406086755</v>
      </c>
      <c r="M370" s="2">
        <v>1.2804932680479249E-4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6.9480412646504008E-4</v>
      </c>
      <c r="X370" s="2">
        <f t="shared" si="57"/>
        <v>1.1488944813055117E-8</v>
      </c>
      <c r="Y370" s="2">
        <v>3.4447524364962681E-3</v>
      </c>
      <c r="Z370" s="2">
        <f t="shared" si="58"/>
        <v>5.6960759342200195E-8</v>
      </c>
      <c r="AA370" s="2">
        <v>297.52028768316063</v>
      </c>
      <c r="AB370" s="2">
        <f t="shared" si="59"/>
        <v>4.9196515042978887E-3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1.9918417864377958E-3</v>
      </c>
      <c r="J371" s="2">
        <v>5.4057781706175103E-4</v>
      </c>
      <c r="K371" s="2">
        <v>6.8350215268142911E-3</v>
      </c>
      <c r="L371" s="2">
        <v>0.99063255886968116</v>
      </c>
      <c r="M371" s="2">
        <v>1.2613872494202568E-4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6.8443707424065863E-4</v>
      </c>
      <c r="X371" s="2">
        <f t="shared" si="57"/>
        <v>1.0983036981519213E-8</v>
      </c>
      <c r="Y371" s="2">
        <v>3.3933843884222463E-3</v>
      </c>
      <c r="Z371" s="2">
        <f t="shared" si="58"/>
        <v>5.445302078631542E-8</v>
      </c>
      <c r="AA371" s="2">
        <v>293.06130134023806</v>
      </c>
      <c r="AB371" s="2">
        <f t="shared" si="59"/>
        <v>4.7027012878326857E-3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1.9596339828464372E-3</v>
      </c>
      <c r="J372" s="2">
        <v>5.318367492338149E-4</v>
      </c>
      <c r="K372" s="2">
        <v>6.7331228723817348E-3</v>
      </c>
      <c r="L372" s="2">
        <v>0.99077540639553296</v>
      </c>
      <c r="M372" s="2">
        <v>1.2425585026254183E-4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6.742204715488204E-4</v>
      </c>
      <c r="X372" s="2">
        <f t="shared" si="57"/>
        <v>1.049934049854826E-8</v>
      </c>
      <c r="Y372" s="2">
        <v>3.3427611530311421E-3</v>
      </c>
      <c r="Z372" s="2">
        <f t="shared" si="58"/>
        <v>5.205535730822493E-8</v>
      </c>
      <c r="AA372" s="2">
        <v>288.6674485887429</v>
      </c>
      <c r="AB372" s="2">
        <f t="shared" si="59"/>
        <v>4.4952919133677237E-3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1.9279469749423881E-3</v>
      </c>
      <c r="J373" s="2">
        <v>5.2323702325225317E-4</v>
      </c>
      <c r="K373" s="2">
        <v>6.632701164275597E-3</v>
      </c>
      <c r="L373" s="2">
        <v>0.99091611483752473</v>
      </c>
      <c r="M373" s="2">
        <v>1.2240031713210535E-4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6.6415222591262692E-4</v>
      </c>
      <c r="X373" s="2">
        <f t="shared" si="57"/>
        <v>1.0036883503669133E-8</v>
      </c>
      <c r="Y373" s="2">
        <v>3.2928723857890462E-3</v>
      </c>
      <c r="Z373" s="2">
        <f t="shared" si="58"/>
        <v>4.9762953791502673E-8</v>
      </c>
      <c r="AA373" s="2">
        <v>284.33781419522398</v>
      </c>
      <c r="AB373" s="2">
        <f t="shared" si="59"/>
        <v>4.2970051223479985E-3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1.8967723415320968E-3</v>
      </c>
      <c r="J374" s="2">
        <v>5.1477635363914389E-4</v>
      </c>
      <c r="K374" s="2">
        <v>6.5337359013721442E-3</v>
      </c>
      <c r="L374" s="2">
        <v>0.99105471540345158</v>
      </c>
      <c r="M374" s="2">
        <v>1.2057174491038217E-4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6.5423027195242022E-4</v>
      </c>
      <c r="X374" s="2">
        <f t="shared" si="57"/>
        <v>9.5947364941603493E-9</v>
      </c>
      <c r="Y374" s="2">
        <v>3.2437078757895973E-3</v>
      </c>
      <c r="Z374" s="2">
        <f t="shared" si="58"/>
        <v>4.7571204920485886E-8</v>
      </c>
      <c r="AA374" s="2">
        <v>280.07149499348515</v>
      </c>
      <c r="AB374" s="2">
        <f t="shared" si="59"/>
        <v>4.1074409259121997E-3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1.8661017975915354E-3</v>
      </c>
      <c r="J375" s="2">
        <v>5.0645249187242366E-4</v>
      </c>
      <c r="K375" s="2">
        <v>6.4362068471018009E-3</v>
      </c>
      <c r="L375" s="2">
        <v>0.99119123886342919</v>
      </c>
      <c r="M375" s="2">
        <v>1.1876975789477766E-4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6.4445257108104346E-4</v>
      </c>
      <c r="X375" s="2">
        <f t="shared" si="57"/>
        <v>9.1720104873022741E-9</v>
      </c>
      <c r="Y375" s="2">
        <v>3.1952575442594014E-3</v>
      </c>
      <c r="Z375" s="2">
        <f t="shared" si="58"/>
        <v>4.5475706080926522E-8</v>
      </c>
      <c r="AA375" s="2">
        <v>275.86759974355539</v>
      </c>
      <c r="AB375" s="2">
        <f t="shared" si="59"/>
        <v>3.9262168101996788E-3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1.8359271920643577E-3</v>
      </c>
      <c r="J376" s="2">
        <v>4.9826322578831717E-4</v>
      </c>
      <c r="K376" s="2">
        <v>6.3400940264969697E-3</v>
      </c>
      <c r="L376" s="2">
        <v>0.9913257155556453</v>
      </c>
      <c r="M376" s="2">
        <v>1.1699398526469535E-4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6.3481711120138488E-4</v>
      </c>
      <c r="X376" s="2">
        <f t="shared" si="57"/>
        <v>8.7678552619364285E-9</v>
      </c>
      <c r="Y376" s="2">
        <v>3.1475114430744308E-3</v>
      </c>
      <c r="Z376" s="2">
        <f t="shared" si="58"/>
        <v>4.3472244653170067E-8</v>
      </c>
      <c r="AA376" s="2">
        <v>271.72524899186868</v>
      </c>
      <c r="AB376" s="2">
        <f t="shared" si="59"/>
        <v>3.7529669760564335E-3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1.8062405056956611E-3</v>
      </c>
      <c r="J377" s="2">
        <v>4.9020637899342841E-4</v>
      </c>
      <c r="K377" s="2">
        <v>6.2453777232613352E-3</v>
      </c>
      <c r="L377" s="2">
        <v>0.99145817539204451</v>
      </c>
      <c r="M377" s="2">
        <v>1.1524406102621985E-4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6.2532190640622414E-4</v>
      </c>
      <c r="X377" s="2">
        <f t="shared" si="57"/>
        <v>8.3814576759327328E-9</v>
      </c>
      <c r="Y377" s="2">
        <v>3.1004597532874757E-3</v>
      </c>
      <c r="Z377" s="2">
        <f t="shared" si="58"/>
        <v>4.1556791681036118E-8</v>
      </c>
      <c r="AA377" s="2">
        <v>267.64357493265419</v>
      </c>
      <c r="AB377" s="2">
        <f t="shared" si="59"/>
        <v>3.5873416116596231E-3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1.7770338489007747E-3</v>
      </c>
      <c r="J378" s="2">
        <v>4.8227981028633874E-4</v>
      </c>
      <c r="K378" s="2">
        <v>6.1520384768608315E-3</v>
      </c>
      <c r="L378" s="2">
        <v>0.99158864786394696</v>
      </c>
      <c r="M378" s="2">
        <v>1.1351962395722659E-4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6.159649966803938E-4</v>
      </c>
      <c r="X378" s="2">
        <f t="shared" si="57"/>
        <v>8.0120400563086563E-9</v>
      </c>
      <c r="Y378" s="2">
        <v>3.05409278366674E-3</v>
      </c>
      <c r="Z378" s="2">
        <f t="shared" si="58"/>
        <v>3.9725493900293236E-8</v>
      </c>
      <c r="AA378" s="2">
        <v>263.62172127053861</v>
      </c>
      <c r="AB378" s="2">
        <f t="shared" si="59"/>
        <v>3.4290061966435448E-3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1.7482994596685105E-3</v>
      </c>
      <c r="J379" s="2">
        <v>4.7448141308855751E-4</v>
      </c>
      <c r="K379" s="2">
        <v>6.0600570796364257E-3</v>
      </c>
      <c r="L379" s="2">
        <v>0.99171716204760141</v>
      </c>
      <c r="M379" s="2">
        <v>1.1182031755292033E-4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6.0674444760526762E-4</v>
      </c>
      <c r="X379" s="2">
        <f t="shared" si="57"/>
        <v>7.6588586588824356E-9</v>
      </c>
      <c r="Y379" s="2">
        <v>3.0084009692456439E-3</v>
      </c>
      <c r="Z379" s="2">
        <f t="shared" si="58"/>
        <v>3.7974666111303485E-8</v>
      </c>
      <c r="AA379" s="2">
        <v>259.65884308436222</v>
      </c>
      <c r="AB379" s="2">
        <f t="shared" si="59"/>
        <v>3.2776408363704617E-3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1.7200297014983176E-3</v>
      </c>
      <c r="J380" s="2">
        <v>4.6680911488467414E-4</v>
      </c>
      <c r="K380" s="2">
        <v>5.9694145739388679E-3</v>
      </c>
      <c r="L380" s="2">
        <v>0.991843746609673</v>
      </c>
      <c r="M380" s="2">
        <v>1.1014578997180516E-4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5.9765835006559038E-4</v>
      </c>
      <c r="X380" s="2">
        <f t="shared" si="57"/>
        <v>7.3212021944754209E-9</v>
      </c>
      <c r="Y380" s="2">
        <v>2.9633748698838958E-3</v>
      </c>
      <c r="Z380" s="2">
        <f t="shared" si="58"/>
        <v>3.6300783881069023E-8</v>
      </c>
      <c r="AA380" s="2">
        <v>255.7541066922069</v>
      </c>
      <c r="AB380" s="2">
        <f t="shared" si="59"/>
        <v>3.1329396250476468E-3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1.6922170613707928E-3</v>
      </c>
      <c r="J381" s="2">
        <v>4.5926087667156294E-4</v>
      </c>
      <c r="K381" s="2">
        <v>5.8800922492855427E-3</v>
      </c>
      <c r="L381" s="2">
        <v>0.99196842981266697</v>
      </c>
      <c r="M381" s="2">
        <v>1.0849569398208738E-4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5.8870481995865654E-4</v>
      </c>
      <c r="X381" s="2">
        <f t="shared" si="57"/>
        <v>6.9983904188060666E-9</v>
      </c>
      <c r="Y381" s="2">
        <v>2.919005168839901E-3</v>
      </c>
      <c r="Z381" s="2">
        <f t="shared" si="58"/>
        <v>3.4700476560543851E-8</v>
      </c>
      <c r="AA381" s="2">
        <v>251.90668951763863</v>
      </c>
      <c r="AB381" s="2">
        <f t="shared" si="59"/>
        <v>2.9946100364478152E-3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1.6648541477510073E-3</v>
      </c>
      <c r="J382" s="2">
        <v>4.5183469241649396E-4</v>
      </c>
      <c r="K382" s="2">
        <v>5.7920716395395378E-3</v>
      </c>
      <c r="L382" s="2">
        <v>0.99209123952028788</v>
      </c>
      <c r="M382" s="2">
        <v>1.0686968690851338E-4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5.7988199790584842E-4</v>
      </c>
      <c r="X382" s="2">
        <f t="shared" si="57"/>
        <v>6.6897727833395975E-9</v>
      </c>
      <c r="Y382" s="2">
        <v>2.8752826713545499E-3</v>
      </c>
      <c r="Z382" s="2">
        <f t="shared" si="58"/>
        <v>3.3170520603674094E-8</v>
      </c>
      <c r="AA382" s="2">
        <v>248.11577995716186</v>
      </c>
      <c r="AB382" s="2">
        <f t="shared" si="59"/>
        <v>2.8623723410430733E-3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1.6379336886241209E-3</v>
      </c>
      <c r="J383" s="2">
        <v>4.4452858852400652E-4</v>
      </c>
      <c r="K383" s="2">
        <v>5.7053345201110517E-3</v>
      </c>
      <c r="L383" s="2">
        <v>0.99221220320273573</v>
      </c>
      <c r="M383" s="2">
        <v>1.0526743057964368E-4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5.7118804896654223E-4</v>
      </c>
      <c r="X383" s="2">
        <f t="shared" si="57"/>
        <v>6.3947271444740152E-9</v>
      </c>
      <c r="Y383" s="2">
        <v>2.8321983032464433E-3</v>
      </c>
      <c r="Z383" s="2">
        <f t="shared" si="58"/>
        <v>3.1707833175207334E-8</v>
      </c>
      <c r="AA383" s="2">
        <v>244.38057724888651</v>
      </c>
      <c r="AB383" s="2">
        <f t="shared" si="59"/>
        <v>2.7359590484135332E-3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1.6114485295627575E-3</v>
      </c>
      <c r="J384" s="2">
        <v>4.3734062331140296E-4</v>
      </c>
      <c r="K384" s="2">
        <v>5.6198629051812301E-3</v>
      </c>
      <c r="L384" s="2">
        <v>0.99233134794193956</v>
      </c>
      <c r="M384" s="2">
        <v>1.0368859127556485E-4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5.6262116235438928E-4</v>
      </c>
      <c r="X384" s="2">
        <f t="shared" si="57"/>
        <v>6.112658528555323E-9</v>
      </c>
      <c r="Y384" s="2">
        <v>2.7897431095185886E-3</v>
      </c>
      <c r="Z384" s="2">
        <f t="shared" si="58"/>
        <v>3.03094660348661E-8</v>
      </c>
      <c r="AA384" s="2">
        <v>240.70029134240542</v>
      </c>
      <c r="AB384" s="2">
        <f t="shared" si="59"/>
        <v>2.6151143738406641E-3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1.5853916318256333E-3</v>
      </c>
      <c r="J385" s="2">
        <v>4.3026888649272377E-4</v>
      </c>
      <c r="K385" s="2">
        <v>5.535639044948526E-3</v>
      </c>
      <c r="L385" s="2">
        <v>0.99244870043672806</v>
      </c>
      <c r="M385" s="2">
        <v>1.0213283967604009E-4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5.5417955115597787E-4</v>
      </c>
      <c r="X385" s="2">
        <f t="shared" si="57"/>
        <v>5.8429979503211346E-9</v>
      </c>
      <c r="Y385" s="2">
        <v>2.74790825297661E-3</v>
      </c>
      <c r="Z385" s="2">
        <f t="shared" si="58"/>
        <v>2.8972599686006417E-8</v>
      </c>
      <c r="AA385" s="2">
        <v>237.07414276988129</v>
      </c>
      <c r="AB385" s="2">
        <f t="shared" si="59"/>
        <v>2.4995937280418981E-3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1.5597560704869275E-3</v>
      </c>
      <c r="J386" s="2">
        <v>4.2331149867106657E-4</v>
      </c>
      <c r="K386" s="2">
        <v>5.452645422897663E-3</v>
      </c>
      <c r="L386" s="2">
        <v>0.99256428700793931</v>
      </c>
      <c r="M386" s="2">
        <v>1.0059985080909969E-4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5.4586145205188098E-4</v>
      </c>
      <c r="X386" s="2">
        <f t="shared" si="57"/>
        <v>5.5852012824750088E-9</v>
      </c>
      <c r="Y386" s="2">
        <v>2.7066850128585006E-3</v>
      </c>
      <c r="Z386" s="2">
        <f t="shared" si="58"/>
        <v>2.7694537777392574E-8</v>
      </c>
      <c r="AA386" s="2">
        <v>233.50136251834132</v>
      </c>
      <c r="AB386" s="2">
        <f t="shared" si="59"/>
        <v>2.3891632290479999E-3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1.5345350325959037E-3</v>
      </c>
      <c r="J387" s="2">
        <v>4.1646661083911469E-4</v>
      </c>
      <c r="K387" s="2">
        <v>5.3708647530912625E-3</v>
      </c>
      <c r="L387" s="2">
        <v>0.99267813360346868</v>
      </c>
      <c r="M387" s="2">
        <v>9.9089304000071941E-5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5.3766512504009535E-4</v>
      </c>
      <c r="X387" s="2">
        <f t="shared" ref="X387:X450" si="68">W387*Q387</f>
        <v>5.3387481741915867E-9</v>
      </c>
      <c r="Y387" s="2">
        <v>2.6660647834759479E-3</v>
      </c>
      <c r="Z387" s="2">
        <f t="shared" ref="Z387:Z450" si="69">Y387*Q387</f>
        <v>2.6472701747202354E-8</v>
      </c>
      <c r="AA387" s="2">
        <v>229.98119190317661</v>
      </c>
      <c r="AB387" s="2">
        <f t="shared" ref="AB387:AB450" si="70">AA387*S387</f>
        <v>2.2835992352673558E-3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1.5097218153662876E-3</v>
      </c>
      <c r="J388" s="2">
        <v>4.097324038877415E-4</v>
      </c>
      <c r="K388" s="2">
        <v>5.2902799774842057E-3</v>
      </c>
      <c r="L388" s="2">
        <v>0.99279026580325669</v>
      </c>
      <c r="M388" s="2">
        <v>9.7600882821055382E-5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5.2958885316187448E-4</v>
      </c>
      <c r="X388" s="2">
        <f t="shared" si="68"/>
        <v>5.1031410164466143E-9</v>
      </c>
      <c r="Y388" s="2">
        <v>2.6260390728672493E-3</v>
      </c>
      <c r="Z388" s="2">
        <f t="shared" si="69"/>
        <v>2.5304625698842128E-8</v>
      </c>
      <c r="AA388" s="2">
        <v>226.51288244284532</v>
      </c>
      <c r="AB388" s="2">
        <f t="shared" si="70"/>
        <v>2.1826878988223581E-3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1.485309824394923E-3</v>
      </c>
      <c r="J389" s="2">
        <v>4.0310708812256105E-4</v>
      </c>
      <c r="K389" s="2">
        <v>5.2108742632607698E-3</v>
      </c>
      <c r="L389" s="2">
        <v>0.99290070882421666</v>
      </c>
      <c r="M389" s="2">
        <v>9.613427504083242E-5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5.2163094222995609E-4</v>
      </c>
      <c r="X389" s="2">
        <f t="shared" si="68"/>
        <v>4.8779039521562025E-9</v>
      </c>
      <c r="Y389" s="2">
        <v>2.5865995014618401E-3</v>
      </c>
      <c r="Z389" s="2">
        <f t="shared" si="69"/>
        <v>2.4187951498597655E-8</v>
      </c>
      <c r="AA389" s="2">
        <v>223.09569573477492</v>
      </c>
      <c r="AB389" s="2">
        <f t="shared" si="70"/>
        <v>2.0862247382824085E-3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1.4612925719092317E-3</v>
      </c>
      <c r="J390" s="2">
        <v>3.9658890278829564E-4</v>
      </c>
      <c r="K390" s="2">
        <v>5.1326310001945851E-3</v>
      </c>
      <c r="L390" s="2">
        <v>0.99300948752510276</v>
      </c>
      <c r="M390" s="2">
        <v>9.4689172575225053E-5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5.1378972055918953E-4</v>
      </c>
      <c r="X390" s="2">
        <f t="shared" si="68"/>
        <v>4.66258192919564E-9</v>
      </c>
      <c r="Y390" s="2">
        <v>2.5477378007564499E-3</v>
      </c>
      <c r="Z390" s="2">
        <f t="shared" si="69"/>
        <v>2.3120424085571362E-8</v>
      </c>
      <c r="AA390" s="2">
        <v>219.72890333246244</v>
      </c>
      <c r="AB390" s="2">
        <f t="shared" si="70"/>
        <v>1.9940142299555608E-3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1.4376636750430129E-3</v>
      </c>
      <c r="J391" s="2">
        <v>3.9017611560083462E-4</v>
      </c>
      <c r="K391" s="2">
        <v>5.0555337980314396E-3</v>
      </c>
      <c r="L391" s="2">
        <v>0.99311662641131959</v>
      </c>
      <c r="M391" s="2">
        <v>9.3265271437892653E-5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5.0606353869956115E-4</v>
      </c>
      <c r="X391" s="2">
        <f t="shared" si="68"/>
        <v>4.4567397944505706E-9</v>
      </c>
      <c r="Y391" s="2">
        <v>2.5094458120028863E-3</v>
      </c>
      <c r="Z391" s="2">
        <f t="shared" si="69"/>
        <v>2.2099886984765077E-8</v>
      </c>
      <c r="AA391" s="2">
        <v>216.41178662376782</v>
      </c>
      <c r="AB391" s="2">
        <f t="shared" si="70"/>
        <v>1.9058694169367711E-3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1.4144168541401208E-3</v>
      </c>
      <c r="J392" s="2">
        <v>3.8386702228685956E-4</v>
      </c>
      <c r="K392" s="2">
        <v>4.9795664838949609E-3</v>
      </c>
      <c r="L392" s="2">
        <v>0.99322214963967292</v>
      </c>
      <c r="M392" s="2">
        <v>9.1862271691571648E-5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4.9845076917161735E-4</v>
      </c>
      <c r="X392" s="2">
        <f t="shared" si="68"/>
        <v>4.2599614271326481E-9</v>
      </c>
      <c r="Y392" s="2">
        <v>2.4717154849074659E-3</v>
      </c>
      <c r="Z392" s="2">
        <f t="shared" si="69"/>
        <v>2.1124278014559511E-8</v>
      </c>
      <c r="AA392" s="2">
        <v>213.14363671039763</v>
      </c>
      <c r="AB392" s="2">
        <f t="shared" si="70"/>
        <v>1.8216115351453053E-3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1.3915459310855729E-3</v>
      </c>
      <c r="J393" s="2">
        <v>3.776599461309136E-4</v>
      </c>
      <c r="K393" s="2">
        <v>4.9047130997151855E-3</v>
      </c>
      <c r="L393" s="2">
        <v>0.99332608102306319</v>
      </c>
      <c r="M393" s="2">
        <v>9.0479877399757163E-5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4.9094980620428635E-4</v>
      </c>
      <c r="X393" s="2">
        <f t="shared" si="68"/>
        <v>4.0718489096672282E-9</v>
      </c>
      <c r="Y393" s="2">
        <v>2.4345388763420813E-3</v>
      </c>
      <c r="Z393" s="2">
        <f t="shared" si="69"/>
        <v>2.0191625180214673E-8</v>
      </c>
      <c r="AA393" s="2">
        <v>209.92375428857505</v>
      </c>
      <c r="AB393" s="2">
        <f t="shared" si="70"/>
        <v>1.7410696556167059E-3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1.3690448276636432E-3</v>
      </c>
      <c r="J394" s="2">
        <v>3.7155323752979482E-4</v>
      </c>
      <c r="K394" s="2">
        <v>4.8309578996800252E-3</v>
      </c>
      <c r="L394" s="2">
        <v>0.99342844403512143</v>
      </c>
      <c r="M394" s="2">
        <v>8.9117796578826359E-5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4.8355906547509577E-4</v>
      </c>
      <c r="X394" s="2">
        <f t="shared" si="68"/>
        <v>3.8920217345331094E-9</v>
      </c>
      <c r="Y394" s="2">
        <v>2.3979081490669097E-3</v>
      </c>
      <c r="Z394" s="2">
        <f t="shared" si="69"/>
        <v>1.9300042745374036E-8</v>
      </c>
      <c r="AA394" s="2">
        <v>206.75144953089236</v>
      </c>
      <c r="AB394" s="2">
        <f t="shared" si="70"/>
        <v>1.6640803423463083E-3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1.3469075639425052E-3</v>
      </c>
      <c r="J395" s="2">
        <v>3.6554527355415469E-4</v>
      </c>
      <c r="K395" s="2">
        <v>4.7582853477096286E-3</v>
      </c>
      <c r="L395" s="2">
        <v>0.99352926181478862</v>
      </c>
      <c r="M395" s="2">
        <v>8.7775741150602932E-5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4.7627698385278503E-4</v>
      </c>
      <c r="X395" s="2">
        <f t="shared" si="68"/>
        <v>3.720116045504008E-9</v>
      </c>
      <c r="Y395" s="2">
        <v>2.3618155704647533E-3</v>
      </c>
      <c r="Z395" s="2">
        <f t="shared" si="69"/>
        <v>1.8447727473899753E-8</v>
      </c>
      <c r="AA395" s="2">
        <v>203.62604196934063</v>
      </c>
      <c r="AB395" s="2">
        <f t="shared" si="70"/>
        <v>1.5904873250116159E-3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1.3251282566849956E-3</v>
      </c>
      <c r="J396" s="2">
        <v>3.5963445751718566E-4</v>
      </c>
      <c r="K396" s="2">
        <v>4.6866801149536312E-3</v>
      </c>
      <c r="L396" s="2">
        <v>0.99362855717083909</v>
      </c>
      <c r="M396" s="2">
        <v>8.645342689536222E-5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4.6910201914230747E-4</v>
      </c>
      <c r="X396" s="2">
        <f t="shared" si="68"/>
        <v>3.5557839118074626E-9</v>
      </c>
      <c r="Y396" s="2">
        <v>2.3262535112870044E-3</v>
      </c>
      <c r="Z396" s="2">
        <f t="shared" si="69"/>
        <v>1.763295503469289E-8</v>
      </c>
      <c r="AA396" s="2">
        <v>200.54686037951365</v>
      </c>
      <c r="AB396" s="2">
        <f t="shared" si="70"/>
        <v>1.5201411859296317E-3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1.3037011177850744E-3</v>
      </c>
      <c r="J397" s="2">
        <v>3.5381921855028291E-4</v>
      </c>
      <c r="K397" s="2">
        <v>4.6161270773112792E-3</v>
      </c>
      <c r="L397" s="2">
        <v>0.99372635258634823</v>
      </c>
      <c r="M397" s="2">
        <v>8.5150573405276273E-5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4.620326498322205E-4</v>
      </c>
      <c r="X397" s="2">
        <f t="shared" si="68"/>
        <v>3.3986926337808882E-9</v>
      </c>
      <c r="Y397" s="2">
        <v>2.2912144444112176E-3</v>
      </c>
      <c r="Z397" s="2">
        <f t="shared" si="69"/>
        <v>1.6854076562469222E-8</v>
      </c>
      <c r="AA397" s="2">
        <v>197.5132426659795</v>
      </c>
      <c r="AB397" s="2">
        <f t="shared" si="70"/>
        <v>1.4528990606330705E-3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1.2826204527295682E-3</v>
      </c>
      <c r="J398" s="2">
        <v>3.4809801118556769E-4</v>
      </c>
      <c r="K398" s="2">
        <v>4.5466113129744076E-3</v>
      </c>
      <c r="L398" s="2">
        <v>0.99382267022310533</v>
      </c>
      <c r="M398" s="2">
        <v>8.3866904038298323E-5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4.5506737484445959E-4</v>
      </c>
      <c r="X398" s="2">
        <f t="shared" si="68"/>
        <v>3.248524078665164E-9</v>
      </c>
      <c r="Y398" s="2">
        <v>2.2566909436102819E-3</v>
      </c>
      <c r="Z398" s="2">
        <f t="shared" si="69"/>
        <v>1.6109515367761292E-8</v>
      </c>
      <c r="AA398" s="2">
        <v>194.5245357488169</v>
      </c>
      <c r="AB398" s="2">
        <f t="shared" si="70"/>
        <v>1.3886243514758256E-3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1.2618806590847865E-3</v>
      </c>
      <c r="J399" s="2">
        <v>3.4246931494516096E-4</v>
      </c>
      <c r="K399" s="2">
        <v>4.4781180999932399E-3</v>
      </c>
      <c r="L399" s="2">
        <v>0.99391753192597165</v>
      </c>
      <c r="M399" s="2">
        <v>8.2602145872485348E-5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4.482047132864894E-4</v>
      </c>
      <c r="X399" s="2">
        <f t="shared" si="68"/>
        <v>3.1049740452344519E-9</v>
      </c>
      <c r="Y399" s="2">
        <v>2.2226756823331638E-3</v>
      </c>
      <c r="Z399" s="2">
        <f t="shared" si="69"/>
        <v>1.5397763789705963E-8</v>
      </c>
      <c r="AA399" s="2">
        <v>191.58009545130886</v>
      </c>
      <c r="AB399" s="2">
        <f t="shared" si="70"/>
        <v>1.3271864537034177E-3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1.2414762250076094E-3</v>
      </c>
      <c r="J400" s="2">
        <v>3.3693163393709894E-4</v>
      </c>
      <c r="K400" s="2">
        <v>4.4106329138649796E-3</v>
      </c>
      <c r="L400" s="2">
        <v>0.99401095922718519</v>
      </c>
      <c r="M400" s="2">
        <v>8.1356029660758169E-5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4.4144320420582924E-4</v>
      </c>
      <c r="X400" s="2">
        <f t="shared" si="68"/>
        <v>2.9677516560169737E-9</v>
      </c>
      <c r="Y400" s="2">
        <v>2.1891614324972049E-3</v>
      </c>
      <c r="Z400" s="2">
        <f t="shared" si="69"/>
        <v>1.4717380185453717E-8</v>
      </c>
      <c r="AA400" s="2">
        <v>188.67928638879027</v>
      </c>
      <c r="AB400" s="2">
        <f t="shared" si="70"/>
        <v>1.2684604934485454E-3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1.2214017277806504E-3</v>
      </c>
      <c r="J401" s="2">
        <v>3.3148349645778193E-4</v>
      </c>
      <c r="K401" s="2">
        <v>4.3441414251451501E-3</v>
      </c>
      <c r="L401" s="2">
        <v>0.99410297335061126</v>
      </c>
      <c r="M401" s="2">
        <v>8.0128289786097614E-5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4.3478140634694429E-4</v>
      </c>
      <c r="X401" s="2">
        <f t="shared" si="68"/>
        <v>2.8365787759147234E-9</v>
      </c>
      <c r="Y401" s="2">
        <v>2.1561410632919466E-3</v>
      </c>
      <c r="Z401" s="2">
        <f t="shared" si="69"/>
        <v>1.4066986050299675E-8</v>
      </c>
      <c r="AA401" s="2">
        <v>185.82148185864295</v>
      </c>
      <c r="AB401" s="2">
        <f t="shared" si="70"/>
        <v>1.2123270771350315E-3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1.2016518323711067E-3</v>
      </c>
      <c r="J402" s="2">
        <v>3.261234546008518E-4</v>
      </c>
      <c r="K402" s="2">
        <v>4.2786294970816397E-3</v>
      </c>
      <c r="L402" s="2">
        <v>0.99419359521594119</v>
      </c>
      <c r="M402" s="2">
        <v>7.8918664217175706E-5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4.2821789791049769E-4</v>
      </c>
      <c r="X402" s="2">
        <f t="shared" si="68"/>
        <v>2.7111894560813147E-9</v>
      </c>
      <c r="Y402" s="2">
        <v>2.123607539994455E-3</v>
      </c>
      <c r="Z402" s="2">
        <f t="shared" si="69"/>
        <v>1.3445263262889415E-8</v>
      </c>
      <c r="AA402" s="2">
        <v>183.0060637314325</v>
      </c>
      <c r="AB402" s="2">
        <f t="shared" si="70"/>
        <v>1.1586720517957163E-3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1.1822212900129106E-3</v>
      </c>
      <c r="J403" s="2">
        <v>3.2085008387239429E-4</v>
      </c>
      <c r="K403" s="2">
        <v>4.2140831832713985E-3</v>
      </c>
      <c r="L403" s="2">
        <v>0.99428284544283807</v>
      </c>
      <c r="M403" s="2">
        <v>7.7726894464420684E-5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4.2175127631495626E-4</v>
      </c>
      <c r="X403" s="2">
        <f t="shared" si="68"/>
        <v>2.5913294019662933E-9</v>
      </c>
      <c r="Y403" s="2">
        <v>2.0915539227961168E-3</v>
      </c>
      <c r="Z403" s="2">
        <f t="shared" si="69"/>
        <v>1.2850951450095977E-8</v>
      </c>
      <c r="AA403" s="2">
        <v>180.23242234318118</v>
      </c>
      <c r="AB403" s="2">
        <f t="shared" si="70"/>
        <v>1.107386275831241E-3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1.163104936811809E-3</v>
      </c>
      <c r="J404" s="2">
        <v>3.1566198281236281E-4</v>
      </c>
      <c r="K404" s="2">
        <v>4.150488725339724E-3</v>
      </c>
      <c r="L404" s="2">
        <v>0.99437074435503092</v>
      </c>
      <c r="M404" s="2">
        <v>7.6552725536514191E-5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4.1538015796054154E-4</v>
      </c>
      <c r="X404" s="2">
        <f t="shared" si="68"/>
        <v>2.4767554644809892E-9</v>
      </c>
      <c r="Y404" s="2">
        <v>2.0599733656408658E-3</v>
      </c>
      <c r="Z404" s="2">
        <f t="shared" si="69"/>
        <v>1.228284546639556E-8</v>
      </c>
      <c r="AA404" s="2">
        <v>177.49995638877112</v>
      </c>
      <c r="AB404" s="2">
        <f t="shared" si="70"/>
        <v>1.0583653997569803E-3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1.1442976923729975E-3</v>
      </c>
      <c r="J405" s="2">
        <v>3.1055777262212398E-4</v>
      </c>
      <c r="K405" s="2">
        <v>4.0878325506420862E-3</v>
      </c>
      <c r="L405" s="2">
        <v>0.99445731198435761</v>
      </c>
      <c r="M405" s="2">
        <v>7.5395905897319323E-5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4.0910317799551835E-4</v>
      </c>
      <c r="X405" s="2">
        <f t="shared" si="68"/>
        <v>2.3672351532859203E-9</v>
      </c>
      <c r="Y405" s="2">
        <v>2.0288591150748156E-3</v>
      </c>
      <c r="Z405" s="2">
        <f t="shared" si="69"/>
        <v>1.1739792982791938E-8</v>
      </c>
      <c r="AA405" s="2">
        <v>174.80807281647105</v>
      </c>
      <c r="AB405" s="2">
        <f t="shared" si="70"/>
        <v>1.0115096565049132E-3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1.1257945584509474E-3</v>
      </c>
      <c r="J406" s="2">
        <v>3.0553609679802578E-4</v>
      </c>
      <c r="K406" s="2">
        <v>4.026101269988416E-3</v>
      </c>
      <c r="L406" s="2">
        <v>0.99454256807475738</v>
      </c>
      <c r="M406" s="2">
        <v>7.425618742323801E-5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4.0291899008481312E-4</v>
      </c>
      <c r="X406" s="2">
        <f t="shared" si="68"/>
        <v>2.2625461712428719E-9</v>
      </c>
      <c r="Y406" s="2">
        <v>1.9982045091072511E-3</v>
      </c>
      <c r="Z406" s="2">
        <f t="shared" si="69"/>
        <v>1.12206921805527E-8</v>
      </c>
      <c r="AA406" s="2">
        <v>172.1561867235813</v>
      </c>
      <c r="AB406" s="2">
        <f t="shared" si="70"/>
        <v>9.6672366086597453E-4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1.1075906176210614E-3</v>
      </c>
      <c r="J407" s="2">
        <v>3.0059562077089109E-4</v>
      </c>
      <c r="K407" s="2">
        <v>3.9652816753897764E-3</v>
      </c>
      <c r="L407" s="2">
        <v>0.99462653208621299</v>
      </c>
      <c r="M407" s="2">
        <v>7.3133325360996018E-5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3.9682626618095285E-4</v>
      </c>
      <c r="X407" s="2">
        <f t="shared" si="68"/>
        <v>2.1624759691157975E-9</v>
      </c>
      <c r="Y407" s="2">
        <v>1.9680029760829401E-3</v>
      </c>
      <c r="Z407" s="2">
        <f t="shared" si="69"/>
        <v>1.0724489545223558E-8</v>
      </c>
      <c r="AA407" s="2">
        <v>169.54372125318903</v>
      </c>
      <c r="AB407" s="2">
        <f t="shared" si="70"/>
        <v>9.2391621767623445E-4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1.0896810319728114E-3</v>
      </c>
      <c r="J408" s="2">
        <v>2.9573503155133982E-4</v>
      </c>
      <c r="K408" s="2">
        <v>3.9053607378273631E-3</v>
      </c>
      <c r="L408" s="2">
        <v>0.99470922319864319</v>
      </c>
      <c r="M408" s="2">
        <v>7.2027078285853609E-5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3.9082369629731283E-4</v>
      </c>
      <c r="X408" s="2">
        <f t="shared" si="68"/>
        <v>2.0668213196440718E-9</v>
      </c>
      <c r="Y408" s="2">
        <v>1.9382480335657292E-3</v>
      </c>
      <c r="Z408" s="2">
        <f t="shared" si="69"/>
        <v>1.0250177756581931E-8</v>
      </c>
      <c r="AA408" s="2">
        <v>166.970107492029</v>
      </c>
      <c r="AB408" s="2">
        <f t="shared" si="70"/>
        <v>8.8300013836740509E-4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1.0720610418240078E-3</v>
      </c>
      <c r="J409" s="2">
        <v>2.9095303738084684E-4</v>
      </c>
      <c r="K409" s="2">
        <v>3.8463256050437285E-3</v>
      </c>
      <c r="L409" s="2">
        <v>0.99479066031574614</v>
      </c>
      <c r="M409" s="2">
        <v>7.0937208060240642E-5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3.849099882836684E-4</v>
      </c>
      <c r="X409" s="2">
        <f t="shared" si="68"/>
        <v>1.9753879101495374E-9</v>
      </c>
      <c r="Y409" s="2">
        <v>1.9089332872333691E-3</v>
      </c>
      <c r="Z409" s="2">
        <f t="shared" si="69"/>
        <v>9.7967936703782573E-9</v>
      </c>
      <c r="AA409" s="2">
        <v>164.43478436944173</v>
      </c>
      <c r="AB409" s="2">
        <f t="shared" si="70"/>
        <v>8.4389206551859039E-4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1.054725964455857E-3</v>
      </c>
      <c r="J410" s="2">
        <v>2.8624836738844222E-4</v>
      </c>
      <c r="K410" s="2">
        <v>3.78816359935616E-3</v>
      </c>
      <c r="L410" s="2">
        <v>0.99487086206879427</v>
      </c>
      <c r="M410" s="2">
        <v>6.9863479792813544E-5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3.7908386760403522E-4</v>
      </c>
      <c r="X410" s="2">
        <f t="shared" si="68"/>
        <v>1.8879899528745926E-9</v>
      </c>
      <c r="Y410" s="2">
        <v>1.8800524297835307E-3</v>
      </c>
      <c r="Z410" s="2">
        <f t="shared" si="69"/>
        <v>9.3634163878911226E-9</v>
      </c>
      <c r="AA410" s="2">
        <v>161.93719855742296</v>
      </c>
      <c r="AB410" s="2">
        <f t="shared" si="70"/>
        <v>8.0651230506179972E-4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1.0376711928684747E-3</v>
      </c>
      <c r="J411" s="2">
        <v>2.8161977125296198E-4</v>
      </c>
      <c r="K411" s="2">
        <v>3.7308622154921139E-3</v>
      </c>
      <c r="L411" s="2">
        <v>0.99494984682038123</v>
      </c>
      <c r="M411" s="2">
        <v>6.8805661797932796E-5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3.7334407711679148E-4</v>
      </c>
      <c r="X411" s="2">
        <f t="shared" si="68"/>
        <v>1.804449812283415E-9</v>
      </c>
      <c r="Y411" s="2">
        <v>1.8515992398509579E-3</v>
      </c>
      <c r="Z411" s="2">
        <f t="shared" si="69"/>
        <v>8.9491654094943321E-9</v>
      </c>
      <c r="AA411" s="2">
        <v>159.4768043717574</v>
      </c>
      <c r="AB411" s="2">
        <f t="shared" si="70"/>
        <v>7.7078466580884171E-4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1.0208921945565209E-3</v>
      </c>
      <c r="J412" s="2">
        <v>2.7706601887076093E-4</v>
      </c>
      <c r="K412" s="2">
        <v>3.6744091184466193E-3</v>
      </c>
      <c r="L412" s="2">
        <v>0.99502763266812089</v>
      </c>
      <c r="M412" s="2">
        <v>6.7763525555558486E-5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3.6768937685706827E-4</v>
      </c>
      <c r="X412" s="2">
        <f t="shared" si="68"/>
        <v>1.7245976485912991E-9</v>
      </c>
      <c r="Y412" s="2">
        <v>1.8235675809357128E-3</v>
      </c>
      <c r="Z412" s="2">
        <f t="shared" si="69"/>
        <v>8.5531988685971132E-9</v>
      </c>
      <c r="AA412" s="2">
        <v>157.05306367422989</v>
      </c>
      <c r="AB412" s="2">
        <f t="shared" si="70"/>
        <v>7.3663630598151642E-4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1.004384510304635E-3</v>
      </c>
      <c r="J413" s="2">
        <v>2.7258590002879801E-4</v>
      </c>
      <c r="K413" s="2">
        <v>3.6187921413615453E-3</v>
      </c>
      <c r="L413" s="2">
        <v>0.99510423744829979</v>
      </c>
      <c r="M413" s="2">
        <v>6.6736845671562148E-5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3.6211854382139929E-4</v>
      </c>
      <c r="X413" s="2">
        <f t="shared" si="68"/>
        <v>1.6482710768188197E-9</v>
      </c>
      <c r="Y413" s="2">
        <v>1.7959514003424537E-3</v>
      </c>
      <c r="Z413" s="2">
        <f t="shared" si="69"/>
        <v>8.1747118424753534E-9</v>
      </c>
      <c r="AA413" s="2">
        <v>154.66544577590622</v>
      </c>
      <c r="AB413" s="2">
        <f t="shared" si="70"/>
        <v>7.0399758644078215E-4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9.8814375300234573E-4</v>
      </c>
      <c r="J414" s="2">
        <v>2.68178224083008E-4</v>
      </c>
      <c r="K414" s="2">
        <v>3.5639992834266407E-3</v>
      </c>
      <c r="L414" s="2">
        <v>0.99517967873948276</v>
      </c>
      <c r="M414" s="2">
        <v>6.5725399838452696E-5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3.5663037175461719E-4</v>
      </c>
      <c r="X414" s="2">
        <f t="shared" si="68"/>
        <v>1.5753148406978816E-9</v>
      </c>
      <c r="Y414" s="2">
        <v>1.7687447281306971E-3</v>
      </c>
      <c r="Z414" s="2">
        <f t="shared" si="69"/>
        <v>7.8129347366622686E-9</v>
      </c>
      <c r="AA414" s="2">
        <v>152.31342734147756</v>
      </c>
      <c r="AB414" s="2">
        <f t="shared" si="70"/>
        <v>6.728019303237642E-4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9.7216560647814569E-4</v>
      </c>
      <c r="J415" s="2">
        <v>2.6384181964187413E-4</v>
      </c>
      <c r="K415" s="2">
        <v>3.5100187078022371E-3</v>
      </c>
      <c r="L415" s="2">
        <v>0.99525397386607251</v>
      </c>
      <c r="M415" s="2">
        <v>6.4728968796514034E-5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3.5122367093898331E-4</v>
      </c>
      <c r="X415" s="2">
        <f t="shared" si="68"/>
        <v>1.5055805007856676E-9</v>
      </c>
      <c r="Y415" s="2">
        <v>1.7419416760760102E-3</v>
      </c>
      <c r="Z415" s="2">
        <f t="shared" si="69"/>
        <v>7.4671317397100036E-9</v>
      </c>
      <c r="AA415" s="2">
        <v>149.99649229466013</v>
      </c>
      <c r="AB415" s="2">
        <f t="shared" si="70"/>
        <v>6.4298568881002551E-4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9.5644582435241814E-4</v>
      </c>
      <c r="J416" s="2">
        <v>2.5957553425511682E-4</v>
      </c>
      <c r="K416" s="2">
        <v>3.4568387395635062E-3</v>
      </c>
      <c r="L416" s="2">
        <v>0.99532713990182375</v>
      </c>
      <c r="M416" s="2">
        <v>6.3747336295352566E-5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3.4589726798554224E-4</v>
      </c>
      <c r="X416" s="2">
        <f t="shared" si="68"/>
        <v>1.4389261361702705E-9</v>
      </c>
      <c r="Y416" s="2">
        <v>1.7155364366420683E-3</v>
      </c>
      <c r="Z416" s="2">
        <f t="shared" si="69"/>
        <v>7.1365993452711078E-9</v>
      </c>
      <c r="AA416" s="2">
        <v>147.71413172464349</v>
      </c>
      <c r="AB416" s="2">
        <f t="shared" si="70"/>
        <v>6.1448801275057127E-4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9.4098022890891191E-4</v>
      </c>
      <c r="J417" s="2">
        <v>2.5537823410741662E-4</v>
      </c>
      <c r="K417" s="2">
        <v>3.4044478636661678E-3</v>
      </c>
      <c r="L417" s="2">
        <v>0.99539919367331231</v>
      </c>
      <c r="M417" s="2">
        <v>6.2780289055851797E-5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3.4065000562768491E-4</v>
      </c>
      <c r="X417" s="2">
        <f t="shared" si="68"/>
        <v>1.37521605917844E-9</v>
      </c>
      <c r="Y417" s="2">
        <v>1.689523281963529E-3</v>
      </c>
      <c r="Z417" s="2">
        <f t="shared" si="69"/>
        <v>6.8206649385808182E-9</v>
      </c>
      <c r="AA417" s="2">
        <v>145.46584379357964</v>
      </c>
      <c r="AB417" s="2">
        <f t="shared" si="70"/>
        <v>5.8725072990462664E-4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9.2576470998446427E-4</v>
      </c>
      <c r="J418" s="2">
        <v>2.5124880371708955E-4</v>
      </c>
      <c r="K418" s="2">
        <v>3.3528347229335267E-3</v>
      </c>
      <c r="L418" s="2">
        <v>0.99547015176335973</v>
      </c>
      <c r="M418" s="2">
        <v>6.1827616732532071E-5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3.3548074251690992E-4</v>
      </c>
      <c r="X418" s="2">
        <f t="shared" si="68"/>
        <v>1.3143205425212459E-9</v>
      </c>
      <c r="Y418" s="2">
        <v>1.6638965628396551E-3</v>
      </c>
      <c r="Z418" s="2">
        <f t="shared" si="69"/>
        <v>6.5186854445465572E-9</v>
      </c>
      <c r="AA418" s="2">
        <v>143.2511336451056</v>
      </c>
      <c r="AB418" s="2">
        <f t="shared" si="70"/>
        <v>5.6121822754022477E-4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9.1079522387667701E-4</v>
      </c>
      <c r="J419" s="2">
        <v>2.4718614563963462E-4</v>
      </c>
      <c r="K419" s="2">
        <v>3.3019881160647312E-3</v>
      </c>
      <c r="L419" s="2">
        <v>0.99554003051441375</v>
      </c>
      <c r="M419" s="2">
        <v>6.0889111876312914E-5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3.3038835302076972E-4</v>
      </c>
      <c r="X419" s="2">
        <f t="shared" si="68"/>
        <v>1.2561155583378131E-9</v>
      </c>
      <c r="Y419" s="2">
        <v>1.6386507077386315E-3</v>
      </c>
      <c r="Z419" s="2">
        <f t="shared" si="69"/>
        <v>6.2300460347715942E-9</v>
      </c>
      <c r="AA419" s="2">
        <v>141.06951331389203</v>
      </c>
      <c r="AB419" s="2">
        <f t="shared" si="70"/>
        <v>5.3633734016520699E-4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8.9606779226925526E-4</v>
      </c>
      <c r="J420" s="2">
        <v>2.4318918017607522E-4</v>
      </c>
      <c r="K420" s="2">
        <v>3.251896995664126E-3</v>
      </c>
      <c r="L420" s="2">
        <v>0.99560884603188538</v>
      </c>
      <c r="M420" s="2">
        <v>5.9964569897675448E-5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3.253717270229873E-4</v>
      </c>
      <c r="X420" s="2">
        <f t="shared" si="68"/>
        <v>1.2004825286206692E-9</v>
      </c>
      <c r="Y420" s="2">
        <v>1.6137802218125082E-3</v>
      </c>
      <c r="Z420" s="2">
        <f t="shared" si="69"/>
        <v>5.954158890955618E-9</v>
      </c>
      <c r="AA420" s="2">
        <v>138.92050163620974</v>
      </c>
      <c r="AB420" s="2">
        <f t="shared" si="70"/>
        <v>5.1255724216537886E-4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8.8157850117472297E-4</v>
      </c>
      <c r="J421" s="2">
        <v>2.3925684508601652E-4</v>
      </c>
      <c r="K421" s="2">
        <v>3.2025504662915863E-3</v>
      </c>
      <c r="L421" s="2">
        <v>0.99567661418744247</v>
      </c>
      <c r="M421" s="2">
        <v>5.9053789030222614E-5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3.2042976972573145E-4</v>
      </c>
      <c r="X421" s="2">
        <f t="shared" si="68"/>
        <v>1.1473080865284237E-9</v>
      </c>
      <c r="Y421" s="2">
        <v>1.5892796859227119E-3</v>
      </c>
      <c r="Z421" s="2">
        <f t="shared" si="69"/>
        <v>5.6904620222247003E-9</v>
      </c>
      <c r="AA421" s="2">
        <v>136.80362416150737</v>
      </c>
      <c r="AB421" s="2">
        <f t="shared" si="70"/>
        <v>4.8982934513618201E-4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8.673234998942353E-4</v>
      </c>
      <c r="J422" s="2">
        <v>2.3538809530534253E-4</v>
      </c>
      <c r="K422" s="2">
        <v>3.1539377825337022E-3</v>
      </c>
      <c r="L422" s="2">
        <v>0.99574335062226149</v>
      </c>
      <c r="M422" s="2">
        <v>5.8156570294634599E-5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3.1556140145403691E-4</v>
      </c>
      <c r="X422" s="2">
        <f t="shared" si="68"/>
        <v>1.0964838481129805E-9</v>
      </c>
      <c r="Y422" s="2">
        <v>1.5651437556760521E-3</v>
      </c>
      <c r="Z422" s="2">
        <f t="shared" si="69"/>
        <v>5.4384181340494098E-9</v>
      </c>
      <c r="AA422" s="2">
        <v>134.71841306499149</v>
      </c>
      <c r="AB422" s="2">
        <f t="shared" si="70"/>
        <v>4.6810719970354661E-4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8.5329899999421E-4</v>
      </c>
      <c r="J423" s="2">
        <v>2.3158190266847807E-4</v>
      </c>
      <c r="K423" s="2">
        <v>3.1060483470956952E-3</v>
      </c>
      <c r="L423" s="2">
        <v>0.99580907075023639</v>
      </c>
      <c r="M423" s="2">
        <v>5.7272717463016796E-5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3.1076555746235358E-4</v>
      </c>
      <c r="X423" s="2">
        <f t="shared" si="68"/>
        <v>1.0479061940088125E-9</v>
      </c>
      <c r="Y423" s="2">
        <v>1.5413671604711709E-3</v>
      </c>
      <c r="Z423" s="2">
        <f t="shared" si="69"/>
        <v>5.1975135465106454E-9</v>
      </c>
      <c r="AA423" s="2">
        <v>132.6644070612021</v>
      </c>
      <c r="AB423" s="2">
        <f t="shared" si="70"/>
        <v>4.473464016384155E-4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8.3950127429950692E-4</v>
      </c>
      <c r="J424" s="2">
        <v>2.2783725563514185E-4</v>
      </c>
      <c r="K424" s="2">
        <v>3.0588717089139296E-3</v>
      </c>
      <c r="L424" s="2">
        <v>0.99587378976114616</v>
      </c>
      <c r="M424" s="2">
        <v>5.6402037023637973E-5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3.0604118774321378E-4</v>
      </c>
      <c r="X424" s="2">
        <f t="shared" si="68"/>
        <v>1.0014760606514245E-9</v>
      </c>
      <c r="Y424" s="2">
        <v>1.5179447025553525E-3</v>
      </c>
      <c r="Z424" s="2">
        <f t="shared" si="69"/>
        <v>4.9672571597694753E-9</v>
      </c>
      <c r="AA424" s="2">
        <v>130.64115131857531</v>
      </c>
      <c r="AB424" s="2">
        <f t="shared" si="70"/>
        <v>4.2750450207790572E-4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8.259266559028875E-4</v>
      </c>
      <c r="J425" s="2">
        <v>2.241531590215176E-4</v>
      </c>
      <c r="K425" s="2">
        <v>3.0123975612888982E-3</v>
      </c>
      <c r="L425" s="2">
        <v>0.99593752262378143</v>
      </c>
      <c r="M425" s="2">
        <v>5.5544338146055795E-5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3.0138725683800087E-4</v>
      </c>
      <c r="X425" s="2">
        <f t="shared" si="68"/>
        <v>9.5709874061086844E-10</v>
      </c>
      <c r="Y425" s="2">
        <v>1.4948712560916388E-3</v>
      </c>
      <c r="Z425" s="2">
        <f t="shared" si="69"/>
        <v>4.7471794646902855E-9</v>
      </c>
      <c r="AA425" s="2">
        <v>128.6481973749857</v>
      </c>
      <c r="AB425" s="2">
        <f t="shared" si="70"/>
        <v>4.085409216742051E-4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8.1257153719049152E-4</v>
      </c>
      <c r="J426" s="2">
        <v>2.2052863373577246E-4</v>
      </c>
      <c r="K426" s="2">
        <v>2.9666157400385414E-3</v>
      </c>
      <c r="L426" s="2">
        <v>0.99600028408902996</v>
      </c>
      <c r="M426" s="2">
        <v>5.4699432646627142E-5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2.968027436498061E-4</v>
      </c>
      <c r="X426" s="2">
        <f t="shared" si="68"/>
        <v>9.1468369164403862E-10</v>
      </c>
      <c r="Y426" s="2">
        <v>1.4721417662361743E-3</v>
      </c>
      <c r="Z426" s="2">
        <f t="shared" si="69"/>
        <v>4.5368315966548134E-9</v>
      </c>
      <c r="AA426" s="2">
        <v>126.68510305426005</v>
      </c>
      <c r="AB426" s="2">
        <f t="shared" si="70"/>
        <v>3.9041686850003538E-4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7.9943236888307088E-4</v>
      </c>
      <c r="J427" s="2">
        <v>2.1696271651785179E-4</v>
      </c>
      <c r="K427" s="2">
        <v>2.9215162216717754E-3</v>
      </c>
      <c r="L427" s="2">
        <v>0.99606208869292212</v>
      </c>
      <c r="M427" s="2">
        <v>5.3867134954400639E-5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2.9228664125835908E-4</v>
      </c>
      <c r="X427" s="2">
        <f t="shared" si="68"/>
        <v>8.7414435408662996E-10</v>
      </c>
      <c r="Y427" s="2">
        <v>1.4497512482257141E-3</v>
      </c>
      <c r="Z427" s="2">
        <f t="shared" si="69"/>
        <v>4.3357844306896091E-9</v>
      </c>
      <c r="AA427" s="2">
        <v>124.75143238365486</v>
      </c>
      <c r="AB427" s="2">
        <f t="shared" si="70"/>
        <v>3.7309525954694361E-4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7.8650565909272761E-4</v>
      </c>
      <c r="J428" s="2">
        <v>2.1345445968348157E-4</v>
      </c>
      <c r="K428" s="2">
        <v>2.8770891215820849E-3</v>
      </c>
      <c r="L428" s="2">
        <v>0.99612295075963653</v>
      </c>
      <c r="M428" s="2">
        <v>5.3047262077388507E-5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2.8783795673701669E-4</v>
      </c>
      <c r="X428" s="2">
        <f t="shared" si="68"/>
        <v>8.3539797622207561E-10</v>
      </c>
      <c r="Y428" s="2">
        <v>1.4276947864752261E-3</v>
      </c>
      <c r="Z428" s="2">
        <f t="shared" si="69"/>
        <v>4.1436277161108291E-9</v>
      </c>
      <c r="AA428" s="2">
        <v>122.84675551228982</v>
      </c>
      <c r="AB428" s="2">
        <f t="shared" si="70"/>
        <v>3.5654064565980527E-4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7.7378797239490338E-4</v>
      </c>
      <c r="J429" s="2">
        <v>2.1000293087231021E-4</v>
      </c>
      <c r="K429" s="2">
        <v>2.8333246922610483E-3</v>
      </c>
      <c r="L429" s="2">
        <v>0.99618288440446656</v>
      </c>
      <c r="M429" s="2">
        <v>5.2239633569215191E-5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2.834557109717963E-4</v>
      </c>
      <c r="X429" s="2">
        <f t="shared" si="68"/>
        <v>7.9836544728043829E-10</v>
      </c>
      <c r="Y429" s="2">
        <v>1.4059675336855113E-3</v>
      </c>
      <c r="Z429" s="2">
        <f t="shared" si="69"/>
        <v>3.9599692489677643E-9</v>
      </c>
      <c r="AA429" s="2">
        <v>120.97064863052874</v>
      </c>
      <c r="AB429" s="2">
        <f t="shared" si="70"/>
        <v>3.4071913975769697E-4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7.6127592891537523E-4</v>
      </c>
      <c r="J430" s="2">
        <v>2.0660721280012272E-4</v>
      </c>
      <c r="K430" s="2">
        <v>2.7902133215316574E-3</v>
      </c>
      <c r="L430" s="2">
        <v>0.99624190353674769</v>
      </c>
      <c r="M430" s="2">
        <v>5.1444071496139877E-5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2.7913893848243771E-4</v>
      </c>
      <c r="X430" s="2">
        <f t="shared" si="68"/>
        <v>7.6297113773525736E-10</v>
      </c>
      <c r="Y430" s="2">
        <v>1.3845647099607792E-3</v>
      </c>
      <c r="Z430" s="2">
        <f t="shared" si="69"/>
        <v>3.7844340806409052E-9</v>
      </c>
      <c r="AA430" s="2">
        <v>119.12269389030061</v>
      </c>
      <c r="AB430" s="2">
        <f t="shared" si="70"/>
        <v>3.2559834819780866E-4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7.4896620343201483E-4</v>
      </c>
      <c r="J431" s="2">
        <v>2.0326640301506193E-4</v>
      </c>
      <c r="K431" s="2">
        <v>2.7477455308012873E-3</v>
      </c>
      <c r="L431" s="2">
        <v>0.99630002186274647</v>
      </c>
      <c r="M431" s="2">
        <v>5.0660400404450216E-5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2.7488668724547956E-4</v>
      </c>
      <c r="X431" s="2">
        <f t="shared" si="68"/>
        <v>7.2914274658076299E-10</v>
      </c>
      <c r="Y431" s="2">
        <v>1.3634816019360951E-3</v>
      </c>
      <c r="Z431" s="2">
        <f t="shared" si="69"/>
        <v>3.6166637610216677E-9</v>
      </c>
      <c r="AA431" s="2">
        <v>117.30247932635231</v>
      </c>
      <c r="AB431" s="2">
        <f t="shared" si="70"/>
        <v>3.1114730514529934E-4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7.3685552449107125E-4</v>
      </c>
      <c r="J432" s="2">
        <v>1.9997961365779112E-4</v>
      </c>
      <c r="K432" s="2">
        <v>2.7059119733341807E-3</v>
      </c>
      <c r="L432" s="2">
        <v>0.99635725288851174</v>
      </c>
      <c r="M432" s="2">
        <v>4.9888447288224424E-5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2.70698018519334E-4</v>
      </c>
      <c r="X432" s="2">
        <f t="shared" si="68"/>
        <v>6.9681115528558873E-10</v>
      </c>
      <c r="Y432" s="2">
        <v>1.3427135619146382E-3</v>
      </c>
      <c r="Z432" s="2">
        <f t="shared" si="69"/>
        <v>3.4563156147688704E-9</v>
      </c>
      <c r="AA432" s="2">
        <v>115.50959877842531</v>
      </c>
      <c r="AB432" s="2">
        <f t="shared" si="70"/>
        <v>2.9733640981794134E-4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7.2494067353774379E-4</v>
      </c>
      <c r="J433" s="2">
        <v>1.967459712255351E-4</v>
      </c>
      <c r="K433" s="2">
        <v>2.6647034325433003E-3</v>
      </c>
      <c r="L433" s="2">
        <v>0.99641360992268824</v>
      </c>
      <c r="M433" s="2">
        <v>4.9128041557458891E-5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2.6657200667134525E-4</v>
      </c>
      <c r="X433" s="2">
        <f t="shared" si="68"/>
        <v>6.6591028813227682E-10</v>
      </c>
      <c r="Y433" s="2">
        <v>1.3222560070146878E-3</v>
      </c>
      <c r="Z433" s="2">
        <f t="shared" si="69"/>
        <v>3.3030620492021564E-9</v>
      </c>
      <c r="AA433" s="2">
        <v>113.74365181434801</v>
      </c>
      <c r="AB433" s="2">
        <f t="shared" si="70"/>
        <v>2.8413736648009313E-4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7.1321848406081362E-4</v>
      </c>
      <c r="J434" s="2">
        <v>1.9356461633993663E-4</v>
      </c>
      <c r="K434" s="2">
        <v>2.6241108203014043E-3</v>
      </c>
      <c r="L434" s="2">
        <v>0.99646910607929262</v>
      </c>
      <c r="M434" s="2">
        <v>4.8379015006558678E-5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2.6250773900681688E-4</v>
      </c>
      <c r="X434" s="2">
        <f t="shared" si="68"/>
        <v>6.3637697866451795E-10</v>
      </c>
      <c r="Y434" s="2">
        <v>1.3021044183262676E-3</v>
      </c>
      <c r="Z434" s="2">
        <f t="shared" si="69"/>
        <v>3.156589892455215E-9</v>
      </c>
      <c r="AA434" s="2">
        <v>112.00424365403596</v>
      </c>
      <c r="AB434" s="2">
        <f t="shared" si="70"/>
        <v>2.7152312706601377E-4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7.0168584075110639E-4</v>
      </c>
      <c r="J435" s="2">
        <v>1.9043470351866646E-4</v>
      </c>
      <c r="K435" s="2">
        <v>2.5841251752712073E-3</v>
      </c>
      <c r="L435" s="2">
        <v>0.99652375428045381</v>
      </c>
      <c r="M435" s="2">
        <v>4.764120178318772E-5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2.5850431559999091E-4</v>
      </c>
      <c r="X435" s="2">
        <f t="shared" si="68"/>
        <v>6.0815084197603867E-10</v>
      </c>
      <c r="Y435" s="2">
        <v>1.2822543400773769E-3</v>
      </c>
      <c r="Z435" s="2">
        <f t="shared" si="69"/>
        <v>3.0165997605709373E-9</v>
      </c>
      <c r="AA435" s="2">
        <v>110.29098509439183</v>
      </c>
      <c r="AB435" s="2">
        <f t="shared" si="70"/>
        <v>2.5946783631771396E-4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6.9033967867356189E-4</v>
      </c>
      <c r="J436" s="2">
        <v>1.8735540095072661E-4</v>
      </c>
      <c r="K436" s="2">
        <v>2.5447376612544744E-3</v>
      </c>
      <c r="L436" s="2">
        <v>0.99657756725911606</v>
      </c>
      <c r="M436" s="2">
        <v>4.6914438357476211E-5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2.5456084912696511E-4</v>
      </c>
      <c r="X436" s="2">
        <f t="shared" si="68"/>
        <v>5.8117415258667024E-10</v>
      </c>
      <c r="Y436" s="2">
        <v>1.2627013788097264E-3</v>
      </c>
      <c r="Z436" s="2">
        <f t="shared" si="69"/>
        <v>2.8828054522781196E-9</v>
      </c>
      <c r="AA436" s="2">
        <v>108.60349243509717</v>
      </c>
      <c r="AB436" s="2">
        <f t="shared" si="70"/>
        <v>2.4794677932756209E-4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6.7917698245269209E-4</v>
      </c>
      <c r="J437" s="2">
        <v>1.8432589027538677E-4</v>
      </c>
      <c r="K437" s="2">
        <v>2.5059395655599019E-3</v>
      </c>
      <c r="L437" s="2">
        <v>0.99663055756170682</v>
      </c>
      <c r="M437" s="2">
        <v>4.6198563491582104E-5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2.5067646470053161E-4</v>
      </c>
      <c r="X437" s="2">
        <f t="shared" si="68"/>
        <v>5.5539172766211042E-10</v>
      </c>
      <c r="Y437" s="2">
        <v>1.2434412025639117E-3</v>
      </c>
      <c r="Z437" s="2">
        <f t="shared" si="69"/>
        <v>2.7549333702437466E-9</v>
      </c>
      <c r="AA437" s="2">
        <v>106.94138740528767</v>
      </c>
      <c r="AB437" s="2">
        <f t="shared" si="70"/>
        <v>2.3693633138061333E-4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6.6819478547120955E-4</v>
      </c>
      <c r="J438" s="2">
        <v>1.8134536636469544E-4</v>
      </c>
      <c r="K438" s="2">
        <v>2.467722297389644E-3</v>
      </c>
      <c r="L438" s="2">
        <v>0.9966827375507693</v>
      </c>
      <c r="M438" s="2">
        <v>4.5493418209603951E-5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2.4685029970692194E-4</v>
      </c>
      <c r="X438" s="2">
        <f t="shared" si="68"/>
        <v>5.3075081534446372E-10</v>
      </c>
      <c r="Y438" s="2">
        <v>1.2244695400739419E-3</v>
      </c>
      <c r="Z438" s="2">
        <f t="shared" si="69"/>
        <v>2.6327219676471859E-9</v>
      </c>
      <c r="AA438" s="2">
        <v>105.30429709110435</v>
      </c>
      <c r="AB438" s="2">
        <f t="shared" si="70"/>
        <v>2.2641390999620506E-4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6.5739016908161426E-4</v>
      </c>
      <c r="J439" s="2">
        <v>1.7841303710950765E-4</v>
      </c>
      <c r="K439" s="2">
        <v>2.4300773862443296E-3</v>
      </c>
      <c r="L439" s="2">
        <v>0.9967341194075594</v>
      </c>
      <c r="M439" s="2">
        <v>4.4798845767842019E-5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2.4308150364444218E-4</v>
      </c>
      <c r="X439" s="2">
        <f t="shared" si="68"/>
        <v>5.0720098797077699E-10</v>
      </c>
      <c r="Y439" s="2">
        <v>1.2057821799710535E-3</v>
      </c>
      <c r="Z439" s="2">
        <f t="shared" si="69"/>
        <v>2.5159212189728392E-9</v>
      </c>
      <c r="AA439" s="2">
        <v>103.69185386411213</v>
      </c>
      <c r="AB439" s="2">
        <f t="shared" si="70"/>
        <v>2.1635792907273959E-4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6.4676026183052863E-4</v>
      </c>
      <c r="J440" s="2">
        <v>1.7552812320897269E-4</v>
      </c>
      <c r="K440" s="2">
        <v>2.3929964803464242E-3</v>
      </c>
      <c r="L440" s="2">
        <v>0.99678471513460898</v>
      </c>
      <c r="M440" s="2">
        <v>4.4114691625405077E-5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2.3936923796398296E-4</v>
      </c>
      <c r="X440" s="2">
        <f t="shared" si="68"/>
        <v>4.8469403996642579E-10</v>
      </c>
      <c r="Y440" s="2">
        <v>1.1873749699967294E-3</v>
      </c>
      <c r="Z440" s="2">
        <f t="shared" si="69"/>
        <v>2.4042921139654706E-9</v>
      </c>
      <c r="AA440" s="2">
        <v>102.10369531057823</v>
      </c>
      <c r="AB440" s="2">
        <f t="shared" si="70"/>
        <v>2.067477550437438E-4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6.3630223869557529E-4</v>
      </c>
      <c r="J441" s="2">
        <v>1.7268985796342582E-4</v>
      </c>
      <c r="K441" s="2">
        <v>2.3564713450817914E-3</v>
      </c>
      <c r="L441" s="2">
        <v>0.99683453655825416</v>
      </c>
      <c r="M441" s="2">
        <v>4.3440803415159634E-5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2.3571267591138847E-4</v>
      </c>
      <c r="X441" s="2">
        <f t="shared" si="68"/>
        <v>4.6318389020946209E-10</v>
      </c>
      <c r="Y441" s="2">
        <v>1.1692438162248494E-3</v>
      </c>
      <c r="Z441" s="2">
        <f t="shared" si="69"/>
        <v>2.2976061737383079E-9</v>
      </c>
      <c r="AA441" s="2">
        <v>100.53946416160217</v>
      </c>
      <c r="AB441" s="2">
        <f t="shared" si="70"/>
        <v>1.9756366495729788E-4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6.2601332033459438E-4</v>
      </c>
      <c r="J442" s="2">
        <v>1.6989748707062886E-4</v>
      </c>
      <c r="K442" s="2">
        <v>2.3204938614592961E-3</v>
      </c>
      <c r="L442" s="2">
        <v>0.99688359533113047</v>
      </c>
      <c r="M442" s="2">
        <v>4.2777030915018972E-5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2.3211100237166871E-4</v>
      </c>
      <c r="X442" s="2">
        <f t="shared" si="68"/>
        <v>4.4262648867091305E-10</v>
      </c>
      <c r="Y442" s="2">
        <v>1.151384682292895E-3</v>
      </c>
      <c r="Z442" s="2">
        <f t="shared" si="69"/>
        <v>2.195644988067935E-9</v>
      </c>
      <c r="AA442" s="2">
        <v>98.998808224089274</v>
      </c>
      <c r="AB442" s="2">
        <f t="shared" si="70"/>
        <v>1.8878680639475935E-4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6.1589077234700082E-4</v>
      </c>
      <c r="J443" s="2">
        <v>1.6715026842530544E-4</v>
      </c>
      <c r="K443" s="2">
        <v>2.2850560245883046E-3</v>
      </c>
      <c r="L443" s="2">
        <v>0.99693190293463441</v>
      </c>
      <c r="M443" s="2">
        <v>4.2123226019568827E-5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2.2856341371503861E-4</v>
      </c>
      <c r="X443" s="2">
        <f t="shared" si="68"/>
        <v>4.2297972714445957E-10</v>
      </c>
      <c r="Y443" s="2">
        <v>1.1337935886421289E-3</v>
      </c>
      <c r="Z443" s="2">
        <f t="shared" si="69"/>
        <v>2.0981997729518131E-9</v>
      </c>
      <c r="AA443" s="2">
        <v>97.481380312560034</v>
      </c>
      <c r="AB443" s="2">
        <f t="shared" si="70"/>
        <v>1.8039915914836105E-4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6.059319045470849E-4</v>
      </c>
      <c r="J444" s="2">
        <v>1.6444747192191801E-4</v>
      </c>
      <c r="K444" s="2">
        <v>2.2501499421739325E-3</v>
      </c>
      <c r="L444" s="2">
        <v>0.99697947068135206</v>
      </c>
      <c r="M444" s="2">
        <v>4.1479242712027038E-5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2.2506911764476911E-4</v>
      </c>
      <c r="X444" s="2">
        <f t="shared" si="68"/>
        <v>4.0420335388703522E-10</v>
      </c>
      <c r="Y444" s="2">
        <v>1.1164666117666785E-3</v>
      </c>
      <c r="Z444" s="2">
        <f t="shared" si="69"/>
        <v>2.0050709475444299E-9</v>
      </c>
      <c r="AA444" s="2">
        <v>95.986838181787093</v>
      </c>
      <c r="AB444" s="2">
        <f t="shared" si="70"/>
        <v>1.7238349858076228E-4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5.961340702490645E-4</v>
      </c>
      <c r="J445" s="2">
        <v>1.6178837926063351E-4</v>
      </c>
      <c r="K445" s="2">
        <v>2.2157678330298834E-3</v>
      </c>
      <c r="L445" s="2">
        <v>0.99702630971745543</v>
      </c>
      <c r="M445" s="2">
        <v>4.0844937036534036E-5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2.2162733304683369E-4</v>
      </c>
      <c r="X445" s="2">
        <f t="shared" si="68"/>
        <v>3.8625889199965871E-10</v>
      </c>
      <c r="Y445" s="2">
        <v>1.0993998834714408E-3</v>
      </c>
      <c r="Z445" s="2">
        <f t="shared" si="69"/>
        <v>1.9160677296265441E-9</v>
      </c>
      <c r="AA445" s="2">
        <v>94.514844460251837</v>
      </c>
      <c r="AB445" s="2">
        <f t="shared" si="70"/>
        <v>1.6472336059299305E-4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5.8649466556369716E-4</v>
      </c>
      <c r="J446" s="2">
        <v>1.5917228375642692E-4</v>
      </c>
      <c r="K446" s="2">
        <v>2.1819020256087346E-3</v>
      </c>
      <c r="L446" s="2">
        <v>0.99707243102506615</v>
      </c>
      <c r="M446" s="2">
        <v>4.0220167070771325E-5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2.1823728984133434E-4</v>
      </c>
      <c r="X446" s="2">
        <f t="shared" si="68"/>
        <v>3.6910956138520713E-10</v>
      </c>
      <c r="Y446" s="2">
        <v>1.0825895901387353E-3</v>
      </c>
      <c r="Z446" s="2">
        <f t="shared" si="69"/>
        <v>1.8310077487986483E-9</v>
      </c>
      <c r="AA446" s="2">
        <v>93.065066584413159</v>
      </c>
      <c r="AB446" s="2">
        <f t="shared" si="70"/>
        <v>1.5740300813042669E-4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5.7701112870626569E-4</v>
      </c>
      <c r="J447" s="2">
        <v>1.5659849015127149E-4</v>
      </c>
      <c r="K447" s="2">
        <v>2.1485449565495133E-3</v>
      </c>
      <c r="L447" s="2">
        <v>0.99711784542458792</v>
      </c>
      <c r="M447" s="2">
        <v>3.9604792898905112E-5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2.1489822883569187E-4</v>
      </c>
      <c r="X447" s="2">
        <f t="shared" si="68"/>
        <v>3.5272020412694207E-10</v>
      </c>
      <c r="Y447" s="2">
        <v>1.0660319720036267E-3</v>
      </c>
      <c r="Z447" s="2">
        <f t="shared" si="69"/>
        <v>1.7497166766249084E-9</v>
      </c>
      <c r="AA447" s="2">
        <v>91.637176733779938</v>
      </c>
      <c r="AB447" s="2">
        <f t="shared" si="70"/>
        <v>1.5040739915948162E-4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5.6768093931575418E-4</v>
      </c>
      <c r="J448" s="2">
        <v>1.5406631442936559E-4</v>
      </c>
      <c r="K448" s="2">
        <v>2.1156891692424122E-3</v>
      </c>
      <c r="L448" s="2">
        <v>0.99716256357700739</v>
      </c>
      <c r="M448" s="2">
        <v>3.8998676584851955E-5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2.1160940157958363E-4</v>
      </c>
      <c r="X448" s="2">
        <f t="shared" si="68"/>
        <v>3.3705721313840839E-10</v>
      </c>
      <c r="Y448" s="2">
        <v>1.0497233224378382E-3</v>
      </c>
      <c r="Z448" s="2">
        <f t="shared" si="69"/>
        <v>1.672027872987593E-9</v>
      </c>
      <c r="AA448" s="2">
        <v>90.230851766779594</v>
      </c>
      <c r="AB448" s="2">
        <f t="shared" si="70"/>
        <v>1.4372215605069718E-4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5.5850161778503243E-4</v>
      </c>
      <c r="J449" s="2">
        <v>1.5157508363534768E-4</v>
      </c>
      <c r="K449" s="2">
        <v>2.0833273124104975E-3</v>
      </c>
      <c r="L449" s="2">
        <v>0.99720659598616401</v>
      </c>
      <c r="M449" s="2">
        <v>3.8401682145863762E-5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2.0837007022161391E-4</v>
      </c>
      <c r="X449" s="2">
        <f t="shared" si="68"/>
        <v>3.2208846394179085E-10</v>
      </c>
      <c r="Y449" s="2">
        <v>1.0336599872421838E-3</v>
      </c>
      <c r="Z449" s="2">
        <f t="shared" si="69"/>
        <v>1.5977820479440036E-9</v>
      </c>
      <c r="AA449" s="2">
        <v>88.845773157415039</v>
      </c>
      <c r="AB449" s="2">
        <f t="shared" si="70"/>
        <v>1.3733353630661824E-4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5.4947072460187149E-4</v>
      </c>
      <c r="J450" s="2">
        <v>1.4912413569545042E-4</v>
      </c>
      <c r="K450" s="2">
        <v>2.0514521387082511E-3</v>
      </c>
      <c r="L450" s="2">
        <v>0.99724995300098929</v>
      </c>
      <c r="M450" s="2">
        <v>3.781367552642901E-5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2.0517950736770023E-4</v>
      </c>
      <c r="X450" s="2">
        <f t="shared" si="68"/>
        <v>3.0778324943806276E-10</v>
      </c>
      <c r="Y450" s="2">
        <v>1.017838363947435E-3</v>
      </c>
      <c r="Z450" s="2">
        <f t="shared" si="69"/>
        <v>1.5268269384088561E-9</v>
      </c>
      <c r="AA450" s="2">
        <v>87.481626932701843</v>
      </c>
      <c r="AB450" s="2">
        <f t="shared" si="70"/>
        <v>1.312284045756217E-4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5.405858597006143E-4</v>
      </c>
      <c r="J451" s="2">
        <v>1.4671281924154685E-4</v>
      </c>
      <c r="K451" s="2">
        <v>2.0200565033368016E-3</v>
      </c>
      <c r="L451" s="2">
        <v>0.99729264481771585</v>
      </c>
      <c r="M451" s="2">
        <v>3.7234524572487292E-5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2.0203699594115979E-4</v>
      </c>
      <c r="X451" s="2">
        <f t="shared" ref="X451:X503" si="79">W451*Q451</f>
        <v>2.9411221753818461E-10</v>
      </c>
      <c r="Y451" s="2">
        <v>1.002254901123554E-3</v>
      </c>
      <c r="Z451" s="2">
        <f t="shared" ref="Z451:Z503" si="80">Y451*Q451</f>
        <v>1.4590169990144344E-9</v>
      </c>
      <c r="AA451" s="2">
        <v>86.138103610878147</v>
      </c>
      <c r="AB451" s="2">
        <f t="shared" ref="AB451:AB503" si="81">AA451*S451</f>
        <v>1.2539420589537719E-4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5.3184466182433065E-4</v>
      </c>
      <c r="J452" s="2">
        <v>1.4434049343804166E-4</v>
      </c>
      <c r="K452" s="2">
        <v>1.9891333626756882E-3</v>
      </c>
      <c r="L452" s="2">
        <v>0.99733468148205673</v>
      </c>
      <c r="M452" s="2">
        <v>3.666409900595447E-5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03" si="85">(1/r_H)*(1 - EXP(-r_H*LOOKUP(U452,$A$18:$B$38)))</f>
        <v>5.4260662184054196</v>
      </c>
      <c r="W452" s="2">
        <f t="shared" ref="W452:W503" si="86">V452*M452</f>
        <v>1.9894182904448126E-4</v>
      </c>
      <c r="X452" s="2">
        <f t="shared" si="79"/>
        <v>2.8104731153030542E-10</v>
      </c>
      <c r="Y452" s="2">
        <v>9.8690609769720716E-4</v>
      </c>
      <c r="Z452" s="2">
        <f t="shared" si="80"/>
        <v>1.3942131065289877E-9</v>
      </c>
      <c r="AA452" s="2">
        <v>84.814898140379398</v>
      </c>
      <c r="AB452" s="2">
        <f t="shared" si="81"/>
        <v>1.1981894011208992E-4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5.2324480789728506E-4</v>
      </c>
      <c r="J453" s="2">
        <v>1.4200652781156173E-4</v>
      </c>
      <c r="K453" s="2">
        <v>1.9586757729310091E-3</v>
      </c>
      <c r="L453" s="2">
        <v>0.99737607289135488</v>
      </c>
      <c r="M453" s="2">
        <v>3.6102270399555226E-5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1.9589330982276455E-4</v>
      </c>
      <c r="X453" s="2">
        <f t="shared" si="79"/>
        <v>2.685617130633717E-10</v>
      </c>
      <c r="Y453" s="2">
        <v>9.7178850227748893E-4</v>
      </c>
      <c r="Z453" s="2">
        <f t="shared" si="80"/>
        <v>1.332282277240904E-9</v>
      </c>
      <c r="AA453" s="2">
        <v>83.511709839570216</v>
      </c>
      <c r="AB453" s="2">
        <f t="shared" si="81"/>
        <v>1.1449113742402995E-4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5.1478401240755243E-4</v>
      </c>
      <c r="J454" s="2">
        <v>1.3971030208340026E-4</v>
      </c>
      <c r="K454" s="2">
        <v>1.9286768887998001E-3</v>
      </c>
      <c r="L454" s="2">
        <v>0.99741682879670401</v>
      </c>
      <c r="M454" s="2">
        <v>3.5548912151960374E-5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1.9289075132881408E-4</v>
      </c>
      <c r="X454" s="2">
        <f t="shared" si="79"/>
        <v>2.5662978763274549E-10</v>
      </c>
      <c r="Y454" s="2">
        <v>9.5689871248977548E-4</v>
      </c>
      <c r="Z454" s="2">
        <f t="shared" si="80"/>
        <v>1.2730973967418806E-9</v>
      </c>
      <c r="AA454" s="2">
        <v>82.228242337225709</v>
      </c>
      <c r="AB454" s="2">
        <f t="shared" si="81"/>
        <v>1.0939983500009266E-4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5.0646002679961637E-4</v>
      </c>
      <c r="J455" s="2">
        <v>1.3745120600467059E-4</v>
      </c>
      <c r="K455" s="2">
        <v>1.8991299621504956E-3</v>
      </c>
      <c r="L455" s="2">
        <v>0.99745695880504004</v>
      </c>
      <c r="M455" s="2">
        <v>3.5003899463225781E-5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1.89933476389869E-4</v>
      </c>
      <c r="X455" s="2">
        <f t="shared" si="79"/>
        <v>2.4522703245841314E-10</v>
      </c>
      <c r="Y455" s="2">
        <v>9.4223337431763364E-4</v>
      </c>
      <c r="Z455" s="2">
        <f t="shared" si="80"/>
        <v>1.216536961567009E-9</v>
      </c>
      <c r="AA455" s="2">
        <v>80.964203513754512</v>
      </c>
      <c r="AB455" s="2">
        <f t="shared" si="81"/>
        <v>1.0453455462628538E-4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4.9827063887678924E-4</v>
      </c>
      <c r="J456" s="2">
        <v>1.3522863919412535E-4</v>
      </c>
      <c r="K456" s="2">
        <v>1.8700283407193194E-3</v>
      </c>
      <c r="L456" s="2">
        <v>0.99749647238120454</v>
      </c>
      <c r="M456" s="2">
        <v>3.4467109310530314E-5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1.8702081747595545E-4</v>
      </c>
      <c r="X456" s="2">
        <f t="shared" si="79"/>
        <v>2.3433002665114599E-10</v>
      </c>
      <c r="Y456" s="2">
        <v>9.2778918145270761E-4</v>
      </c>
      <c r="Z456" s="2">
        <f t="shared" si="80"/>
        <v>1.1624848321733452E-9</v>
      </c>
      <c r="AA456" s="2">
        <v>79.719305443155989</v>
      </c>
      <c r="AB456" s="2">
        <f t="shared" si="81"/>
        <v>9.9885281335096749E-5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4.9021367221329488E-4</v>
      </c>
      <c r="J457" s="2">
        <v>1.3304201097859809E-4</v>
      </c>
      <c r="K457" s="2">
        <v>1.8413654668224548E-3</v>
      </c>
      <c r="L457" s="2">
        <v>0.99753537884998045</v>
      </c>
      <c r="M457" s="2">
        <v>3.3938420424209545E-5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1.8415211656984393E-4</v>
      </c>
      <c r="X457" s="2">
        <f t="shared" si="79"/>
        <v>2.2391638356651793E-10</v>
      </c>
      <c r="Y457" s="2">
        <v>9.1356287465250779E-4</v>
      </c>
      <c r="Z457" s="2">
        <f t="shared" si="80"/>
        <v>1.1108299967610579E-9</v>
      </c>
      <c r="AA457" s="2">
        <v>78.493264335704126</v>
      </c>
      <c r="AB457" s="2">
        <f t="shared" si="81"/>
        <v>9.5442442974667254E-5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4.8228698557585819E-4</v>
      </c>
      <c r="J458" s="2">
        <v>1.3089074023602505E-4</v>
      </c>
      <c r="K458" s="2">
        <v>1.8131348760838438E-3</v>
      </c>
      <c r="L458" s="2">
        <v>0.99757368739809904</v>
      </c>
      <c r="M458" s="2">
        <v>3.3417713264082727E-5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1.81326725038598E-4</v>
      </c>
      <c r="X458" s="2">
        <f t="shared" si="79"/>
        <v>2.139647052510503E-10</v>
      </c>
      <c r="Y458" s="2">
        <v>8.995512411060241E-4</v>
      </c>
      <c r="Z458" s="2">
        <f t="shared" si="80"/>
        <v>1.0614663454628458E-9</v>
      </c>
      <c r="AA458" s="2">
        <v>77.285800481350194</v>
      </c>
      <c r="AB458" s="2">
        <f t="shared" si="81"/>
        <v>9.1196890676559442E-5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4.7448847235464722E-4</v>
      </c>
      <c r="J459" s="2">
        <v>1.2877425524100505E-4</v>
      </c>
      <c r="K459" s="2">
        <v>1.785330196178467E-3</v>
      </c>
      <c r="L459" s="2">
        <v>0.99761140707622065</v>
      </c>
      <c r="M459" s="2">
        <v>3.2904869996069857E-5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1.7854400350669671E-4</v>
      </c>
      <c r="X459" s="2">
        <f t="shared" si="79"/>
        <v>2.0445453888893618E-10</v>
      </c>
      <c r="Y459" s="2">
        <v>8.857511138070913E-4</v>
      </c>
      <c r="Z459" s="2">
        <f t="shared" si="80"/>
        <v>1.0142924544480603E-9</v>
      </c>
      <c r="AA459" s="2">
        <v>76.096638193837123</v>
      </c>
      <c r="AB459" s="2">
        <f t="shared" si="81"/>
        <v>8.7139880182733929E-5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4.6681606000341678E-4</v>
      </c>
      <c r="J460" s="2">
        <v>1.2669199351285685E-4</v>
      </c>
      <c r="K460" s="2">
        <v>1.757945145590952E-3</v>
      </c>
      <c r="L460" s="2">
        <v>0.99764854680088755</v>
      </c>
      <c r="M460" s="2">
        <v>3.239977446909616E-5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1.7580332173071706E-4</v>
      </c>
      <c r="X460" s="2">
        <f t="shared" si="79"/>
        <v>1.9536633516177004E-10</v>
      </c>
      <c r="Y460" s="2">
        <v>8.7215937093542621E-4</v>
      </c>
      <c r="Z460" s="2">
        <f t="shared" si="80"/>
        <v>9.6921137950761304E-10</v>
      </c>
      <c r="AA460" s="2">
        <v>74.925505755517761</v>
      </c>
      <c r="AB460" s="2">
        <f t="shared" si="81"/>
        <v>8.3263053994047588E-5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4.5926770948870516E-4</v>
      </c>
      <c r="J461" s="2">
        <v>1.2464340166613329E-4</v>
      </c>
      <c r="K461" s="2">
        <v>1.7309735323893631E-3</v>
      </c>
      <c r="L461" s="2">
        <v>0.99768511535645055</v>
      </c>
      <c r="M461" s="2">
        <v>3.1902312192281074E-5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1.7310405847555967E-4</v>
      </c>
      <c r="X461" s="2">
        <f t="shared" si="79"/>
        <v>1.8668140843754355E-10</v>
      </c>
      <c r="Y461" s="2">
        <v>8.587729352452654E-4</v>
      </c>
      <c r="Z461" s="2">
        <f t="shared" si="80"/>
        <v>9.2613045870478237E-10</v>
      </c>
      <c r="AA461" s="2">
        <v>73.77213536286979</v>
      </c>
      <c r="AB461" s="2">
        <f t="shared" si="81"/>
        <v>7.9558424304246347E-5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4.5184141474793698E-4</v>
      </c>
      <c r="J462" s="2">
        <v>1.2262793526355263E-4</v>
      </c>
      <c r="K462" s="2">
        <v>1.7044092530140256E-3</v>
      </c>
      <c r="L462" s="2">
        <v>0.99772112139696922</v>
      </c>
      <c r="M462" s="2">
        <v>3.1412370312408826E-5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1.7044560139220283E-4</v>
      </c>
      <c r="X462" s="2">
        <f t="shared" si="79"/>
        <v>1.7838189870881017E-10</v>
      </c>
      <c r="Y462" s="2">
        <v>8.455887734615256E-4</v>
      </c>
      <c r="Z462" s="2">
        <f t="shared" si="80"/>
        <v>8.8496112369504117E-10</v>
      </c>
      <c r="AA462" s="2">
        <v>72.636263072699919</v>
      </c>
      <c r="AB462" s="2">
        <f t="shared" si="81"/>
        <v>7.6018356684994355E-5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4.4453520215628864E-4</v>
      </c>
      <c r="J463" s="2">
        <v>1.2064505867130795E-4</v>
      </c>
      <c r="K463" s="2">
        <v>1.6782462910812305E-3</v>
      </c>
      <c r="L463" s="2">
        <v>0.99775657344808588</v>
      </c>
      <c r="M463" s="2">
        <v>3.092983759167801E-5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1.6782734689697008E-4</v>
      </c>
      <c r="X463" s="2">
        <f t="shared" si="79"/>
        <v>1.7045073520341522E-10</v>
      </c>
      <c r="Y463" s="2">
        <v>8.3260389568341319E-4</v>
      </c>
      <c r="Z463" s="2">
        <f t="shared" si="80"/>
        <v>8.4561871933535025E-10</v>
      </c>
      <c r="AA463" s="2">
        <v>71.51762874902974</v>
      </c>
      <c r="AB463" s="2">
        <f t="shared" si="81"/>
        <v>7.2635554488987181E-5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4.3734713000217448E-4</v>
      </c>
      <c r="J464" s="2">
        <v>1.1869424491671622E-4</v>
      </c>
      <c r="K464" s="2">
        <v>1.6524787162016791E-3</v>
      </c>
      <c r="L464" s="2">
        <v>0.99779147990887418</v>
      </c>
      <c r="M464" s="2">
        <v>3.0454604385727023E-5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1.6524870005229494E-4</v>
      </c>
      <c r="X464" s="2">
        <f t="shared" si="79"/>
        <v>1.6287160159453719E-10</v>
      </c>
      <c r="Y464" s="2">
        <v>8.1981535479540779E-4</v>
      </c>
      <c r="Z464" s="2">
        <f t="shared" si="80"/>
        <v>8.080223312199511E-10</v>
      </c>
      <c r="AA464" s="2">
        <v>70.415976010656294</v>
      </c>
      <c r="AB464" s="2">
        <f t="shared" si="81"/>
        <v>6.9403043939641719E-5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4.3027528797121391E-4</v>
      </c>
      <c r="J465" s="2">
        <v>1.1677497554816912E-4</v>
      </c>
      <c r="K465" s="2">
        <v>1.6271006828135152E-3</v>
      </c>
      <c r="L465" s="2">
        <v>0.9978258490536619</v>
      </c>
      <c r="M465" s="2">
        <v>2.9986562621932777E-5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1.627090744489681E-4</v>
      </c>
      <c r="X465" s="2">
        <f t="shared" si="79"/>
        <v>1.5562890273997565E-10</v>
      </c>
      <c r="Y465" s="2">
        <v>8.0722024588554553E-4</v>
      </c>
      <c r="Z465" s="2">
        <f t="shared" si="80"/>
        <v>7.7209462079548757E-10</v>
      </c>
      <c r="AA465" s="2">
        <v>69.331052179379952</v>
      </c>
      <c r="AB465" s="2">
        <f t="shared" si="81"/>
        <v>6.6314159877229445E-5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4.2331779663854331E-4</v>
      </c>
      <c r="J466" s="2">
        <v>1.1488674049734844E-4</v>
      </c>
      <c r="K466" s="2">
        <v>1.6021064290298013E-3</v>
      </c>
      <c r="L466" s="2">
        <v>0.99785968903382916</v>
      </c>
      <c r="M466" s="2">
        <v>2.9525605777979892E-5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1.6020789208985256E-4</v>
      </c>
      <c r="X466" s="2">
        <f t="shared" si="79"/>
        <v>1.4870773288367925E-10</v>
      </c>
      <c r="Y466" s="2">
        <v>7.9481570567092798E-4</v>
      </c>
      <c r="Z466" s="2">
        <f t="shared" si="80"/>
        <v>7.3776166772343273E-10</v>
      </c>
      <c r="AA466" s="2">
        <v>68.262608228892248</v>
      </c>
      <c r="AB466" s="2">
        <f t="shared" si="81"/>
        <v>6.3362532132637183E-5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4.164728069693366E-4</v>
      </c>
      <c r="J467" s="2">
        <v>1.1302903794366947E-4</v>
      </c>
      <c r="K467" s="2">
        <v>1.577490275500292E-3</v>
      </c>
      <c r="L467" s="2">
        <v>0.99789300787958157</v>
      </c>
      <c r="M467" s="2">
        <v>2.907162886069744E-5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1.5774458327505041E-4</v>
      </c>
      <c r="X467" s="2">
        <f t="shared" si="79"/>
        <v>1.4209384525543892E-10</v>
      </c>
      <c r="Y467" s="2">
        <v>7.8259891193038452E-4</v>
      </c>
      <c r="Z467" s="2">
        <f t="shared" si="80"/>
        <v>7.0495281917232844E-10</v>
      </c>
      <c r="AA467" s="2">
        <v>67.210398734316769</v>
      </c>
      <c r="AB467" s="2">
        <f t="shared" si="81"/>
        <v>6.0542072501204256E-5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4.0973849982740281E-4</v>
      </c>
      <c r="J468" s="2">
        <v>1.1120137418091628E-4</v>
      </c>
      <c r="K468" s="2">
        <v>1.5532466242873595E-3</v>
      </c>
      <c r="L468" s="2">
        <v>0.99792581350169918</v>
      </c>
      <c r="M468" s="2">
        <v>2.862452838516063E-5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1.5531858648850714E-4</v>
      </c>
      <c r="X468" s="2">
        <f t="shared" si="79"/>
        <v>1.3577362300746219E-10</v>
      </c>
      <c r="Y468" s="2">
        <v>7.7056708294421161E-4</v>
      </c>
      <c r="Z468" s="2">
        <f t="shared" si="80"/>
        <v>6.7360054573615908E-10</v>
      </c>
      <c r="AA468" s="2">
        <v>66.174181822395767</v>
      </c>
      <c r="AB468" s="2">
        <f t="shared" si="81"/>
        <v>5.7846962290286153E-5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4.0311308549172912E-4</v>
      </c>
      <c r="J469" s="2">
        <v>1.0940326348603355E-4</v>
      </c>
      <c r="K469" s="2">
        <v>1.5293699577559254E-3</v>
      </c>
      <c r="L469" s="2">
        <v>0.99795811369326115</v>
      </c>
      <c r="M469" s="2">
        <v>2.8184202354054652E-5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1.5292934828603844E-4</v>
      </c>
      <c r="X469" s="2">
        <f t="shared" si="79"/>
        <v>1.2973405142922135E-10</v>
      </c>
      <c r="Y469" s="2">
        <v>7.5871747694091949E-4</v>
      </c>
      <c r="Z469" s="2">
        <f t="shared" si="80"/>
        <v>6.4364030368844856E-10</v>
      </c>
      <c r="AA469" s="2">
        <v>65.153719122315451</v>
      </c>
      <c r="AB469" s="2">
        <f t="shared" si="81"/>
        <v>5.5271640415348539E-5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3.9659480318084161E-4</v>
      </c>
      <c r="J470" s="2">
        <v>1.0763422799003991E-4</v>
      </c>
      <c r="K470" s="2">
        <v>1.5058548374772569E-3</v>
      </c>
      <c r="L470" s="2">
        <v>0.99798991613134669</v>
      </c>
      <c r="M470" s="2">
        <v>2.7750550237297796E-5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1.5057632318476408E-4</v>
      </c>
      <c r="X470" s="2">
        <f t="shared" si="79"/>
        <v>1.2396269138453405E-10</v>
      </c>
      <c r="Y470" s="2">
        <v>7.470473915509113E-4</v>
      </c>
      <c r="Z470" s="2">
        <f t="shared" si="80"/>
        <v>6.1501040329438085E-10</v>
      </c>
      <c r="AA470" s="2">
        <v>64.148775717163119</v>
      </c>
      <c r="AB470" s="2">
        <f t="shared" si="81"/>
        <v>5.2810792020501434E-5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3.901819205848569E-4</v>
      </c>
      <c r="J471" s="2">
        <v>1.0589379755102877E-4</v>
      </c>
      <c r="K471" s="2">
        <v>1.4826959031464828E-3</v>
      </c>
      <c r="L471" s="2">
        <v>0.99802122837871243</v>
      </c>
      <c r="M471" s="2">
        <v>2.7323472951921373E-5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1.4825897355393478E-4</v>
      </c>
      <c r="X471" s="2">
        <f t="shared" si="79"/>
        <v>1.184476539172771E-10</v>
      </c>
      <c r="Y471" s="2">
        <v>7.3555416326702373E-4</v>
      </c>
      <c r="Z471" s="2">
        <f t="shared" si="80"/>
        <v>5.8765188291533586E-10</v>
      </c>
      <c r="AA471" s="2">
        <v>63.159120096008856</v>
      </c>
      <c r="AB471" s="2">
        <f t="shared" si="81"/>
        <v>5.0459337600433909E-5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3.838727334051007E-4</v>
      </c>
      <c r="J472" s="2">
        <v>1.0418150962922242E-4</v>
      </c>
      <c r="K472" s="2">
        <v>1.4598878715136874E-3</v>
      </c>
      <c r="L472" s="2">
        <v>0.99805205788544682</v>
      </c>
      <c r="M472" s="2">
        <v>2.69028728422035E-5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1.4597676950713702E-4</v>
      </c>
      <c r="X472" s="2">
        <f t="shared" si="79"/>
        <v>1.1317757597447621E-10</v>
      </c>
      <c r="Y472" s="2">
        <v>7.2423516691185624E-4</v>
      </c>
      <c r="Z472" s="2">
        <f t="shared" si="80"/>
        <v>5.6150838865184348E-10</v>
      </c>
      <c r="AA472" s="2">
        <v>62.184524106605146</v>
      </c>
      <c r="AB472" s="2">
        <f t="shared" si="81"/>
        <v>4.8212422601719913E-5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3.7766556490117018E-4</v>
      </c>
      <c r="J473" s="2">
        <v>1.0249690916404688E-4</v>
      </c>
      <c r="K473" s="2">
        <v>1.4374255353284391E-3</v>
      </c>
      <c r="L473" s="2">
        <v>0.99808241199060121</v>
      </c>
      <c r="M473" s="2">
        <v>2.6488653660054216E-5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1.4372918879586126E-4</v>
      </c>
      <c r="X473" s="2">
        <f t="shared" si="79"/>
        <v>1.0814159719776193E-10</v>
      </c>
      <c r="Y473" s="2">
        <v>7.1308781511181848E-4</v>
      </c>
      <c r="Z473" s="2">
        <f t="shared" si="80"/>
        <v>5.3652605928208615E-10</v>
      </c>
      <c r="AA473" s="2">
        <v>61.224762908697265</v>
      </c>
      <c r="AB473" s="2">
        <f t="shared" si="81"/>
        <v>4.606540748243246E-5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3.7155876544532087E-4</v>
      </c>
      <c r="J474" s="2">
        <v>1.0083954845319405E-4</v>
      </c>
      <c r="K474" s="2">
        <v>1.4153037622976151E-3</v>
      </c>
      <c r="L474" s="2">
        <v>0.99811229792379874</v>
      </c>
      <c r="M474" s="2">
        <v>2.6080720545649135E-5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1.4151571670441895E-4</v>
      </c>
      <c r="X474" s="2">
        <f t="shared" si="79"/>
        <v>1.0332933773631284E-10</v>
      </c>
      <c r="Y474" s="2">
        <v>7.0210955777782352E-4</v>
      </c>
      <c r="Z474" s="2">
        <f t="shared" si="80"/>
        <v>5.1265341626364101E-10</v>
      </c>
      <c r="AA474" s="2">
        <v>60.279614927937878</v>
      </c>
      <c r="AB474" s="2">
        <f t="shared" si="81"/>
        <v>4.4013858209921945E-5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3.6555071208405846E-4</v>
      </c>
      <c r="J475" s="2">
        <v>9.9208987033639679E-5</v>
      </c>
      <c r="K475" s="2">
        <v>1.3935174940563795E-3</v>
      </c>
      <c r="L475" s="2">
        <v>0.99814172280682079</v>
      </c>
      <c r="M475" s="2">
        <v>2.5678980008309049E-5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1.3933584594619385E-4</v>
      </c>
      <c r="X475" s="2">
        <f t="shared" si="79"/>
        <v>9.873087703646777E-11</v>
      </c>
      <c r="Y475" s="2">
        <v>6.9129788159255797E-4</v>
      </c>
      <c r="Z475" s="2">
        <f t="shared" si="80"/>
        <v>4.8984125857636071E-10</v>
      </c>
      <c r="AA475" s="2">
        <v>59.348861810398851</v>
      </c>
      <c r="AB475" s="2">
        <f t="shared" si="81"/>
        <v>4.2053537177500946E-5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3.5963980810682021E-4</v>
      </c>
      <c r="J476" s="2">
        <v>9.7604791564585088E-5</v>
      </c>
      <c r="K476" s="2">
        <v>1.3720617451521769E-3</v>
      </c>
      <c r="L476" s="2">
        <v>0.9981706936551713</v>
      </c>
      <c r="M476" s="2">
        <v>2.5283339907622832E-5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1.3718907656121385E-4</v>
      </c>
      <c r="X476" s="2">
        <f t="shared" si="79"/>
        <v>9.4336733565142191E-11</v>
      </c>
      <c r="Y476" s="2">
        <v>6.8065030950425673E-4</v>
      </c>
      <c r="Z476" s="2">
        <f t="shared" si="80"/>
        <v>4.6804256219396557E-10</v>
      </c>
      <c r="AA476" s="2">
        <v>58.432288377673679</v>
      </c>
      <c r="AB476" s="2">
        <f t="shared" si="81"/>
        <v>4.0180394521618924E-5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3.5382448262163008E-4</v>
      </c>
      <c r="J477" s="2">
        <v>9.6026535712291861E-5</v>
      </c>
      <c r="K477" s="2">
        <v>1.3509316020416022E-3</v>
      </c>
      <c r="L477" s="2">
        <v>0.99819921737961936</v>
      </c>
      <c r="M477" s="2">
        <v>2.489370943481097E-5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1.3507491581502806E-4</v>
      </c>
      <c r="X477" s="2">
        <f t="shared" si="79"/>
        <v>9.0137845426057703E-11</v>
      </c>
      <c r="Y477" s="2">
        <v>6.7016440022691433E-4</v>
      </c>
      <c r="Z477" s="2">
        <f t="shared" si="80"/>
        <v>4.4721238398121243E-10</v>
      </c>
      <c r="AA477" s="2">
        <v>57.529682582563815</v>
      </c>
      <c r="AB477" s="2">
        <f t="shared" si="81"/>
        <v>3.8390559821917471E-5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3.481031901376161E-4</v>
      </c>
      <c r="J478" s="2">
        <v>9.4473800036778581E-5</v>
      </c>
      <c r="K478" s="2">
        <v>1.3301222221000083E-3</v>
      </c>
      <c r="L478" s="2">
        <v>0.99822730078772048</v>
      </c>
      <c r="M478" s="2">
        <v>2.4509999094327135E-5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1.3299287809887591E-4</v>
      </c>
      <c r="X478" s="2">
        <f t="shared" si="79"/>
        <v>8.6125551829593319E-11</v>
      </c>
      <c r="Y478" s="2">
        <v>6.5983774774686131E-4</v>
      </c>
      <c r="Z478" s="2">
        <f t="shared" si="80"/>
        <v>4.2730776982241093E-10</v>
      </c>
      <c r="AA478" s="2">
        <v>56.640835465342143</v>
      </c>
      <c r="AB478" s="2">
        <f t="shared" si="81"/>
        <v>3.6680334167330303E-5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3.4247441015427789E-4</v>
      </c>
      <c r="J479" s="2">
        <v>9.294617188034977E-5</v>
      </c>
      <c r="K479" s="2">
        <v>1.3096288326437161E-3</v>
      </c>
      <c r="L479" s="2">
        <v>0.99825495058531655</v>
      </c>
      <c r="M479" s="2">
        <v>2.4132120685695207E-5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1.3094248483113341E-4</v>
      </c>
      <c r="X479" s="2">
        <f t="shared" si="79"/>
        <v>8.2291575378775146E-11</v>
      </c>
      <c r="Y479" s="2">
        <v>6.4966798083563964E-4</v>
      </c>
      <c r="Z479" s="2">
        <f t="shared" si="80"/>
        <v>4.0828766679553111E-10</v>
      </c>
      <c r="AA479" s="2">
        <v>55.765541110587343</v>
      </c>
      <c r="AB479" s="2">
        <f t="shared" si="81"/>
        <v>3.5046182572128608E-5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3.3693664675739588E-4</v>
      </c>
      <c r="J480" s="2">
        <v>9.1443245257927274E-5</v>
      </c>
      <c r="K480" s="2">
        <v>1.2894467299646884E-3</v>
      </c>
      <c r="L480" s="2">
        <v>0.99828217337801484</v>
      </c>
      <c r="M480" s="2">
        <v>2.3759987285579182E-5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1.2892326436002348E-4</v>
      </c>
      <c r="X480" s="2">
        <f t="shared" si="79"/>
        <v>7.8628005135563499E-11</v>
      </c>
      <c r="Y480" s="2">
        <v>6.3965276256910584E-4</v>
      </c>
      <c r="Z480" s="2">
        <f t="shared" si="80"/>
        <v>3.9011283921427287E-10</v>
      </c>
      <c r="AA480" s="2">
        <v>54.903596604582219</v>
      </c>
      <c r="AB480" s="2">
        <f t="shared" si="81"/>
        <v>3.3484726726517797E-5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3.3148842822147451E-4</v>
      </c>
      <c r="J481" s="2">
        <v>8.9964620749154967E-5</v>
      </c>
      <c r="K481" s="2">
        <v>1.2695712783775349E-3</v>
      </c>
      <c r="L481" s="2">
        <v>0.99830897567264665</v>
      </c>
      <c r="M481" s="2">
        <v>2.3393513230083345E-5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1.2693475186757548E-4</v>
      </c>
      <c r="X481" s="2">
        <f t="shared" si="79"/>
        <v>7.5127280433167626E-11</v>
      </c>
      <c r="Y481" s="2">
        <v>6.2978978985269471E-4</v>
      </c>
      <c r="Z481" s="2">
        <f t="shared" si="80"/>
        <v>3.7274578836826169E-10</v>
      </c>
      <c r="AA481" s="2">
        <v>54.054801993269841</v>
      </c>
      <c r="AB481" s="2">
        <f t="shared" si="81"/>
        <v>3.1992738067068936E-5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3.2612830661861404E-4</v>
      </c>
      <c r="J482" s="2">
        <v>8.8509905392248115E-5</v>
      </c>
      <c r="K482" s="2">
        <v>1.2499979092787123E-3</v>
      </c>
      <c r="L482" s="2">
        <v>0.99833536387870525</v>
      </c>
      <c r="M482" s="2">
        <v>2.3032614097280252E-5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1.249764892748208E-4</v>
      </c>
      <c r="X482" s="2">
        <f t="shared" si="79"/>
        <v>7.1782175401615243E-11</v>
      </c>
      <c r="Y482" s="2">
        <v>6.2007679295277745E-4</v>
      </c>
      <c r="Z482" s="2">
        <f t="shared" si="80"/>
        <v>3.561506757989474E-10</v>
      </c>
      <c r="AA482" s="2">
        <v>53.218960240760914</v>
      </c>
      <c r="AB482" s="2">
        <f t="shared" si="81"/>
        <v>3.0567131152911523E-5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3.2085485743370675E-4</v>
      </c>
      <c r="J483" s="2">
        <v>8.7078712579559183E-5</v>
      </c>
      <c r="K483" s="2">
        <v>1.2307221202177859E-3</v>
      </c>
      <c r="L483" s="2">
        <v>0.99836134430976375</v>
      </c>
      <c r="M483" s="2">
        <v>2.2677206689963898E-5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1.2304802514821048E-4</v>
      </c>
      <c r="X483" s="2">
        <f t="shared" si="79"/>
        <v>6.8585784175238912E-11</v>
      </c>
      <c r="Y483" s="2">
        <v>6.1051153503404398E-4</v>
      </c>
      <c r="Z483" s="2">
        <f t="shared" si="80"/>
        <v>3.4029324995589103E-10</v>
      </c>
      <c r="AA483" s="2">
        <v>52.395877188386066</v>
      </c>
      <c r="AB483" s="2">
        <f t="shared" si="81"/>
        <v>2.9204957334231816E-5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3.1566667918585527E-4</v>
      </c>
      <c r="J484" s="2">
        <v>8.5670661954832323E-5</v>
      </c>
      <c r="K484" s="2">
        <v>1.21173947398062E-3</v>
      </c>
      <c r="L484" s="2">
        <v>0.99838692318487354</v>
      </c>
      <c r="M484" s="2">
        <v>2.2327209018625675E-5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1.211489146072416E-4</v>
      </c>
      <c r="X484" s="2">
        <f t="shared" si="79"/>
        <v>6.5531506752117186E-11</v>
      </c>
      <c r="Y484" s="2">
        <v>6.0109181170284556E-4</v>
      </c>
      <c r="Z484" s="2">
        <f t="shared" si="80"/>
        <v>3.2514077608494593E-10</v>
      </c>
      <c r="AA484" s="2">
        <v>51.585361514286653</v>
      </c>
      <c r="AB484" s="2">
        <f t="shared" si="81"/>
        <v>2.790339870021268E-5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3.1056239305591275E-4</v>
      </c>
      <c r="J485" s="2">
        <v>8.4285379312119227E-5</v>
      </c>
      <c r="K485" s="2">
        <v>1.1930455976843679E-3</v>
      </c>
      <c r="L485" s="2">
        <v>0.9984121066299424</v>
      </c>
      <c r="M485" s="2">
        <v>2.1982540284650492E-5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1.1927871923327829E-4</v>
      </c>
      <c r="X485" s="2">
        <f t="shared" si="79"/>
        <v>6.261303547681683E-11</v>
      </c>
      <c r="Y485" s="2">
        <v>5.9181545055643026E-4</v>
      </c>
      <c r="Z485" s="2">
        <f t="shared" si="80"/>
        <v>3.1066196920632101E-10</v>
      </c>
      <c r="AA485" s="2">
        <v>50.787224693538001</v>
      </c>
      <c r="AB485" s="2">
        <f t="shared" si="81"/>
        <v>2.6659762294113998E-5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3.0554064252004534E-4</v>
      </c>
      <c r="J486" s="2">
        <v>8.292249649632954E-5</v>
      </c>
      <c r="K486" s="2">
        <v>1.1746361818841258E-3</v>
      </c>
      <c r="L486" s="2">
        <v>0.9984369006790943</v>
      </c>
      <c r="M486" s="2">
        <v>2.1643120863730756E-5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1.1743700697955498E-4</v>
      </c>
      <c r="X486" s="2">
        <f t="shared" si="79"/>
        <v>5.9824342119038365E-11</v>
      </c>
      <c r="Y486" s="2">
        <v>5.8268031073800577E-4</v>
      </c>
      <c r="Z486" s="2">
        <f t="shared" si="80"/>
        <v>2.9682693004673288E-10</v>
      </c>
      <c r="AA486" s="2">
        <v>50.001280958798681</v>
      </c>
      <c r="AB486" s="2">
        <f t="shared" si="81"/>
        <v>2.5471474583732333E-5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3.0060009298922021E-4</v>
      </c>
      <c r="J487" s="2">
        <v>8.1581651305389331E-5</v>
      </c>
      <c r="K487" s="2">
        <v>1.156506979691125E-3</v>
      </c>
      <c r="L487" s="2">
        <v>0.99846131127600901</v>
      </c>
      <c r="M487" s="2">
        <v>2.1308872289495579E-5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1.1562335208234731E-4</v>
      </c>
      <c r="X487" s="2">
        <f t="shared" si="79"/>
        <v>5.7159665521970877E-11</v>
      </c>
      <c r="Y487" s="2">
        <v>5.7368428249756265E-4</v>
      </c>
      <c r="Z487" s="2">
        <f t="shared" si="80"/>
        <v>2.8360708379582573E-10</v>
      </c>
      <c r="AA487" s="2">
        <v>49.227347261479729</v>
      </c>
      <c r="AB487" s="2">
        <f t="shared" si="81"/>
        <v>2.4336076175996696E-5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2.9573943145452293E-4</v>
      </c>
      <c r="J488" s="2">
        <v>8.0262487393981591E-5</v>
      </c>
      <c r="K488" s="2">
        <v>1.1386538059023328E-3</v>
      </c>
      <c r="L488" s="2">
        <v>0.99848534427524394</v>
      </c>
      <c r="M488" s="2">
        <v>2.0979717237352908E-5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1.1383733497329849E-4</v>
      </c>
      <c r="X488" s="2">
        <f t="shared" si="79"/>
        <v>5.461349979530386E-11</v>
      </c>
      <c r="Y488" s="2">
        <v>5.6482528675839798E-4</v>
      </c>
      <c r="Z488" s="2">
        <f t="shared" si="80"/>
        <v>2.7097512156268992E-10</v>
      </c>
      <c r="AA488" s="2">
        <v>48.465243233427827</v>
      </c>
      <c r="AB488" s="2">
        <f t="shared" si="81"/>
        <v>2.3251216764948027E-5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2.9095736613820987E-4</v>
      </c>
      <c r="J489" s="2">
        <v>7.896465417884335E-5</v>
      </c>
      <c r="K489" s="2">
        <v>1.1210725361413311E-3</v>
      </c>
      <c r="L489" s="2">
        <v>0.99850900544353638</v>
      </c>
      <c r="M489" s="2">
        <v>2.0655579508542141E-5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1.1207854219288773E-4</v>
      </c>
      <c r="X489" s="2">
        <f t="shared" si="79"/>
        <v>5.2180583028948518E-11</v>
      </c>
      <c r="Y489" s="2">
        <v>5.56101274689268E-4</v>
      </c>
      <c r="Z489" s="2">
        <f t="shared" si="80"/>
        <v>2.5890494441378321E-10</v>
      </c>
      <c r="AA489" s="2">
        <v>47.714791149116117</v>
      </c>
      <c r="AB489" s="2">
        <f t="shared" si="81"/>
        <v>2.2214650302824764E-5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2.8625262615040303E-4</v>
      </c>
      <c r="J490" s="2">
        <v>7.7687806745594079E-5</v>
      </c>
      <c r="K490" s="2">
        <v>1.1037591060103484E-3</v>
      </c>
      <c r="L490" s="2">
        <v>0.99853230046108843</v>
      </c>
      <c r="M490" s="2">
        <v>2.0336384014394759E-5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1.103465663050274E-4</v>
      </c>
      <c r="X490" s="2">
        <f t="shared" si="79"/>
        <v>4.9855886504565698E-11</v>
      </c>
      <c r="Y490" s="2">
        <v>5.4751022728211237E-4</v>
      </c>
      <c r="Z490" s="2">
        <f t="shared" si="80"/>
        <v>2.4737160987874192E-10</v>
      </c>
      <c r="AA490" s="2">
        <v>46.975815888336967</v>
      </c>
      <c r="AB490" s="2">
        <f t="shared" si="81"/>
        <v>2.1224230384426555E-5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2.8162396115133652E-4</v>
      </c>
      <c r="J491" s="2">
        <v>7.6431605757070617E-5</v>
      </c>
      <c r="K491" s="2">
        <v>1.0867095102533204E-3</v>
      </c>
      <c r="L491" s="2">
        <v>0.99855523492283305</v>
      </c>
      <c r="M491" s="2">
        <v>2.0022056760800679E-5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1.086410058127764E-4</v>
      </c>
      <c r="X491" s="2">
        <f t="shared" si="79"/>
        <v>4.7634604383003167E-11</v>
      </c>
      <c r="Y491" s="2">
        <v>5.3905015493528326E-4</v>
      </c>
      <c r="Z491" s="2">
        <f t="shared" si="80"/>
        <v>2.3635128081554506E-10</v>
      </c>
      <c r="AA491" s="2">
        <v>46.248144899390539</v>
      </c>
      <c r="AB491" s="2">
        <f t="shared" si="81"/>
        <v>2.0277905835359964E-5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2.7707014101906375E-4</v>
      </c>
      <c r="J492" s="2">
        <v>7.5195717363144325E-5</v>
      </c>
      <c r="K492" s="2">
        <v>1.069919801929849E-3</v>
      </c>
      <c r="L492" s="2">
        <v>0.99857781433968273</v>
      </c>
      <c r="M492" s="2">
        <v>1.9712524832877926E-5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1.0696146507515685E-4</v>
      </c>
      <c r="X492" s="2">
        <f t="shared" si="79"/>
        <v>4.5512143846707021E-11</v>
      </c>
      <c r="Y492" s="2">
        <v>5.3071909704221695E-4</v>
      </c>
      <c r="Z492" s="2">
        <f t="shared" si="80"/>
        <v>2.2582117653126604E-10</v>
      </c>
      <c r="AA492" s="2">
        <v>45.531608162763277</v>
      </c>
      <c r="AB492" s="2">
        <f t="shared" si="81"/>
        <v>1.9373716495183705E-5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2.7258995552253826E-4</v>
      </c>
      <c r="J493" s="2">
        <v>7.3979813111996575E-5</v>
      </c>
      <c r="K493" s="2">
        <v>1.0533860915999409E-3</v>
      </c>
      <c r="L493" s="2">
        <v>0.99860004413976033</v>
      </c>
      <c r="M493" s="2">
        <v>1.940771637984332E-5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1.0530755422506137E-4</v>
      </c>
      <c r="X493" s="2">
        <f t="shared" si="79"/>
        <v>4.3484115677087752E-11</v>
      </c>
      <c r="Y493" s="2">
        <v>5.2251512158548645E-4</v>
      </c>
      <c r="Z493" s="2">
        <f t="shared" si="80"/>
        <v>2.1575952605918215E-10</v>
      </c>
      <c r="AA493" s="2">
        <v>44.826038155290611</v>
      </c>
      <c r="AB493" s="2">
        <f t="shared" si="81"/>
        <v>1.8509789186864674E-5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2.6818221399998072E-4</v>
      </c>
      <c r="J494" s="2">
        <v>7.2783569862828757E-5</v>
      </c>
      <c r="K494" s="2">
        <v>1.0371045465193997E-3</v>
      </c>
      <c r="L494" s="2">
        <v>0.99862192966961261</v>
      </c>
      <c r="M494" s="2">
        <v>1.9107560600081762E-5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1.0367888908823804E-4</v>
      </c>
      <c r="X494" s="2">
        <f t="shared" si="79"/>
        <v>4.154632524769977E-11</v>
      </c>
      <c r="Y494" s="2">
        <v>5.1443632473617237E-4</v>
      </c>
      <c r="Z494" s="2">
        <f t="shared" si="80"/>
        <v>2.061455234973673E-10</v>
      </c>
      <c r="AA494" s="2">
        <v>44.131269814797989</v>
      </c>
      <c r="AB494" s="2">
        <f t="shared" si="81"/>
        <v>1.7684333864333378E-5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2.6384574504244643E-4</v>
      </c>
      <c r="J495" s="2">
        <v>7.1606669699983855E-5</v>
      </c>
      <c r="K495" s="2">
        <v>1.02107138984575E-3</v>
      </c>
      <c r="L495" s="2">
        <v>0.99864347619540661</v>
      </c>
      <c r="M495" s="2">
        <v>1.8811987726411993E-5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1.0207509110334149E-4</v>
      </c>
      <c r="X495" s="2">
        <f t="shared" si="79"/>
        <v>3.96947639149354E-11</v>
      </c>
      <c r="Y495" s="2">
        <v>5.064808304584916E-4</v>
      </c>
      <c r="Z495" s="2">
        <f t="shared" si="80"/>
        <v>1.9695928531806238E-10</v>
      </c>
      <c r="AA495" s="2">
        <v>43.447140505214428</v>
      </c>
      <c r="AB495" s="2">
        <f t="shared" si="81"/>
        <v>1.6895639930289098E-5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2.5957939618250994E-4</v>
      </c>
      <c r="J496" s="2">
        <v>7.0448799848456674E-5</v>
      </c>
      <c r="K496" s="2">
        <v>1.0052828998545716E-3</v>
      </c>
      <c r="L496" s="2">
        <v>0.9986646889041092</v>
      </c>
      <c r="M496" s="2">
        <v>1.852092901154632E-5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1.0049578724303636E-4</v>
      </c>
      <c r="X496" s="2">
        <f t="shared" si="79"/>
        <v>3.7925600788734432E-11</v>
      </c>
      <c r="Y496" s="2">
        <v>4.9864679011962147E-4</v>
      </c>
      <c r="Z496" s="2">
        <f t="shared" si="80"/>
        <v>1.8818180956108723E-10</v>
      </c>
      <c r="AA496" s="2">
        <v>42.77348998215313</v>
      </c>
      <c r="AB496" s="2">
        <f t="shared" si="81"/>
        <v>1.6142072716749413E-5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2.55382033587983E-4</v>
      </c>
      <c r="J497" s="2">
        <v>6.9309652590770156E-5</v>
      </c>
      <c r="K497" s="2">
        <v>9.8973540916612508E-4</v>
      </c>
      <c r="L497" s="2">
        <v>0.99868557290464988</v>
      </c>
      <c r="M497" s="2">
        <v>1.823431671374225E-5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9.8940609936142145E-5</v>
      </c>
      <c r="X497" s="2">
        <f t="shared" si="79"/>
        <v>3.6235174866579026E-11</v>
      </c>
      <c r="Y497" s="2">
        <v>4.9093238210466087E-4</v>
      </c>
      <c r="Z497" s="2">
        <f t="shared" si="80"/>
        <v>1.7979493682836499E-10</v>
      </c>
      <c r="AA497" s="2">
        <v>42.110160358953308</v>
      </c>
      <c r="AB497" s="2">
        <f t="shared" si="81"/>
        <v>1.5422070121168423E-5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2.512525417605856E-4</v>
      </c>
      <c r="J498" s="2">
        <v>6.8188925185195902E-5</v>
      </c>
      <c r="K498" s="2">
        <v>9.7442530398214892E-4</v>
      </c>
      <c r="L498" s="2">
        <v>0.99870613322906687</v>
      </c>
      <c r="M498" s="2">
        <v>1.7952084082643643E-5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9.7409196990806319E-5</v>
      </c>
      <c r="X498" s="2">
        <f t="shared" si="79"/>
        <v>3.4619987514780084E-11</v>
      </c>
      <c r="Y498" s="2">
        <v>4.8333581143666801E-4</v>
      </c>
      <c r="Z498" s="2">
        <f t="shared" si="80"/>
        <v>1.7178131300027912E-10</v>
      </c>
      <c r="AA498" s="2">
        <v>41.456996073177805</v>
      </c>
      <c r="AB498" s="2">
        <f t="shared" si="81"/>
        <v>1.4734139391264703E-5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2.471898232394892E-4</v>
      </c>
      <c r="J499" s="2">
        <v>6.7086319785296972E-5</v>
      </c>
      <c r="K499" s="2">
        <v>9.5934902333270758E-4</v>
      </c>
      <c r="L499" s="2">
        <v>0.99872637483363735</v>
      </c>
      <c r="M499" s="2">
        <v>1.767416534530927E-5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9.5901191518694379E-5</v>
      </c>
      <c r="X499" s="2">
        <f t="shared" si="79"/>
        <v>3.3076695281759697E-11</v>
      </c>
      <c r="Y499" s="2">
        <v>4.7585530940171396E-4</v>
      </c>
      <c r="Z499" s="2">
        <f t="shared" si="80"/>
        <v>1.6412435359804442E-10</v>
      </c>
      <c r="AA499" s="2">
        <v>40.813843853560897</v>
      </c>
      <c r="AB499" s="2">
        <f t="shared" si="81"/>
        <v>1.4076854051999935E-5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2.4319279830965361E-4</v>
      </c>
      <c r="J500" s="2">
        <v>6.6001543360771748E-5</v>
      </c>
      <c r="K500" s="2">
        <v>9.4450305833297806E-4</v>
      </c>
      <c r="L500" s="2">
        <v>0.99874630259999142</v>
      </c>
      <c r="M500" s="2">
        <v>1.7400495692426433E-5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9.4416241860184087E-5</v>
      </c>
      <c r="X500" s="2">
        <f t="shared" si="79"/>
        <v>3.1602103028709479E-11</v>
      </c>
      <c r="Y500" s="2">
        <v>4.6848913317889515E-4</v>
      </c>
      <c r="Z500" s="2">
        <f t="shared" si="80"/>
        <v>1.5680820971962138E-10</v>
      </c>
      <c r="AA500" s="2">
        <v>40.180552687400805</v>
      </c>
      <c r="AB500" s="2">
        <f t="shared" si="81"/>
        <v>1.3448850968439236E-5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2.3926040471488014E-4</v>
      </c>
      <c r="J501" s="2">
        <v>6.4934307619577677E-5</v>
      </c>
      <c r="K501" s="2">
        <v>9.2988395144985407E-4</v>
      </c>
      <c r="L501" s="2">
        <v>0.99876592133621056</v>
      </c>
      <c r="M501" s="2">
        <v>1.7131011264707624E-5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9.2954001510552742E-5</v>
      </c>
      <c r="X501" s="2">
        <f t="shared" si="79"/>
        <v>3.0193157363644321E-11</v>
      </c>
      <c r="Y501" s="2">
        <v>4.6123556547524589E-4</v>
      </c>
      <c r="Z501" s="2">
        <f t="shared" si="80"/>
        <v>1.4981773547987156E-10</v>
      </c>
      <c r="AA501" s="2">
        <v>39.556973788391673</v>
      </c>
      <c r="AB501" s="2">
        <f t="shared" si="81"/>
        <v>1.2848827538498954E-5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2.3539159737550442E-4</v>
      </c>
      <c r="J502" s="2">
        <v>6.3884328931314261E-5</v>
      </c>
      <c r="K502" s="2">
        <v>9.1548829577825486E-4</v>
      </c>
      <c r="L502" s="2">
        <v>0.99878523577790979</v>
      </c>
      <c r="M502" s="2">
        <v>1.686564913946795E-5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9.1514129047145479E-5</v>
      </c>
      <c r="X502" s="2">
        <f t="shared" si="79"/>
        <v>2.8846940365485292E-11</v>
      </c>
      <c r="Y502" s="2">
        <v>4.5409291416549234E-4</v>
      </c>
      <c r="Z502" s="2">
        <f t="shared" si="80"/>
        <v>1.4313845688869594E-10</v>
      </c>
      <c r="AA502" s="2">
        <v>38.942960564889319</v>
      </c>
      <c r="AB502" s="2">
        <f t="shared" si="81"/>
        <v>1.2275539009851379E-5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2.315853481106544E-4</v>
      </c>
      <c r="J503" s="2">
        <v>6.2851328251845002E-5</v>
      </c>
      <c r="K503" s="2">
        <v>9.0131273432702457E-4</v>
      </c>
      <c r="L503" s="2">
        <v>0.99880425058930533</v>
      </c>
      <c r="M503" s="2">
        <v>1.660434731738115E-5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9.0096288057512508E-5</v>
      </c>
      <c r="X503" s="2">
        <f t="shared" si="79"/>
        <v>1.3780331792697006E-11</v>
      </c>
      <c r="Y503" s="2">
        <v>4.4705951193659194E-4</v>
      </c>
      <c r="Z503" s="2">
        <f t="shared" si="80"/>
        <v>6.8378271051908586E-11</v>
      </c>
      <c r="AA503" s="2">
        <v>38.338368588605796</v>
      </c>
      <c r="AB503" s="2">
        <f t="shared" si="81"/>
        <v>5.8638979577544099E-6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72</vt:i4>
      </vt:variant>
    </vt:vector>
  </HeadingPairs>
  <TitlesOfParts>
    <vt:vector size="84" baseType="lpstr">
      <vt:lpstr>Parameters</vt:lpstr>
      <vt:lpstr>Summary and CEA</vt:lpstr>
      <vt:lpstr>Transition Matrices (App. 1)</vt:lpstr>
      <vt:lpstr>Transition Matrices (App. 2)</vt:lpstr>
      <vt:lpstr>Approach 1 - SOC</vt:lpstr>
      <vt:lpstr>Approach 2 - SOC </vt:lpstr>
      <vt:lpstr>Approach 1 - A</vt:lpstr>
      <vt:lpstr>Approach 2 - A</vt:lpstr>
      <vt:lpstr>Approach 1 - B</vt:lpstr>
      <vt:lpstr>Approach 2 - B</vt:lpstr>
      <vt:lpstr>Approach 1 - AB</vt:lpstr>
      <vt:lpstr>Approach 2 - AB</vt:lpstr>
      <vt:lpstr>age0</vt:lpstr>
      <vt:lpstr>c_D</vt:lpstr>
      <vt:lpstr>c_H</vt:lpstr>
      <vt:lpstr>c_S1</vt:lpstr>
      <vt:lpstr>c_S2</vt:lpstr>
      <vt:lpstr>c_trtA</vt:lpstr>
      <vt:lpstr>c_trtB</vt:lpstr>
      <vt:lpstr>COST_A</vt:lpstr>
      <vt:lpstr>COST_AB</vt:lpstr>
      <vt:lpstr>COST_B</vt:lpstr>
      <vt:lpstr>COST_SOC</vt:lpstr>
      <vt:lpstr>COST2_A</vt:lpstr>
      <vt:lpstr>COST2_AB</vt:lpstr>
      <vt:lpstr>COST2_B</vt:lpstr>
      <vt:lpstr>COST2_SOC</vt:lpstr>
      <vt:lpstr>DALY_A</vt:lpstr>
      <vt:lpstr>DALY_AB</vt:lpstr>
      <vt:lpstr>DALY_B</vt:lpstr>
      <vt:lpstr>DALY_SOC</vt:lpstr>
      <vt:lpstr>DALY2_A</vt:lpstr>
      <vt:lpstr>DALY2_AB</vt:lpstr>
      <vt:lpstr>DALY2_B</vt:lpstr>
      <vt:lpstr>DALY2_SOC</vt:lpstr>
      <vt:lpstr>Delta_t</vt:lpstr>
      <vt:lpstr>dw_S1</vt:lpstr>
      <vt:lpstr>dw_S2</vt:lpstr>
      <vt:lpstr>dw_trtA</vt:lpstr>
      <vt:lpstr>horizon</vt:lpstr>
      <vt:lpstr>hr_S1</vt:lpstr>
      <vt:lpstr>hr_S1S2_trtB</vt:lpstr>
      <vt:lpstr>hr_S2</vt:lpstr>
      <vt:lpstr>m_P_A</vt:lpstr>
      <vt:lpstr>m_P_AB</vt:lpstr>
      <vt:lpstr>m_P_B</vt:lpstr>
      <vt:lpstr>m_P_soc</vt:lpstr>
      <vt:lpstr>m_R_A</vt:lpstr>
      <vt:lpstr>m_R_AB</vt:lpstr>
      <vt:lpstr>m_R_B</vt:lpstr>
      <vt:lpstr>m_R_soc</vt:lpstr>
      <vt:lpstr>m2_P_A</vt:lpstr>
      <vt:lpstr>m2_P_AB</vt:lpstr>
      <vt:lpstr>m2_P_B</vt:lpstr>
      <vt:lpstr>m2_P_soc</vt:lpstr>
      <vt:lpstr>m2_R_A</vt:lpstr>
      <vt:lpstr>m2_R_AB</vt:lpstr>
      <vt:lpstr>m2_R_B</vt:lpstr>
      <vt:lpstr>m2_R_soc</vt:lpstr>
      <vt:lpstr>n_cohort</vt:lpstr>
      <vt:lpstr>r_C</vt:lpstr>
      <vt:lpstr>r_disc_c</vt:lpstr>
      <vt:lpstr>r_disc_h</vt:lpstr>
      <vt:lpstr>r_H</vt:lpstr>
      <vt:lpstr>r_HD</vt:lpstr>
      <vt:lpstr>r_HS1</vt:lpstr>
      <vt:lpstr>r_S1H</vt:lpstr>
      <vt:lpstr>r_S1S2</vt:lpstr>
      <vt:lpstr>YLD_A</vt:lpstr>
      <vt:lpstr>YLD_AB</vt:lpstr>
      <vt:lpstr>YLD_B</vt:lpstr>
      <vt:lpstr>YLD_SOC</vt:lpstr>
      <vt:lpstr>YLD2_A</vt:lpstr>
      <vt:lpstr>YLD2_AB</vt:lpstr>
      <vt:lpstr>YLD2_B</vt:lpstr>
      <vt:lpstr>YLD2_SOC</vt:lpstr>
      <vt:lpstr>YLL_A</vt:lpstr>
      <vt:lpstr>YLL_AB</vt:lpstr>
      <vt:lpstr>YLL_B</vt:lpstr>
      <vt:lpstr>YLL_SOC</vt:lpstr>
      <vt:lpstr>YLL2_A</vt:lpstr>
      <vt:lpstr>YLL2_AB</vt:lpstr>
      <vt:lpstr>YLL2_B</vt:lpstr>
      <vt:lpstr>YLL2_SOC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Graves, John A</dc:creator>
  <cp:lastModifiedBy>Graves, John A</cp:lastModifiedBy>
  <dcterms:created xsi:type="dcterms:W3CDTF">2024-08-07T19:25:06Z</dcterms:created>
  <dcterms:modified xsi:type="dcterms:W3CDTF">2024-08-13T16:51:08Z</dcterms:modified>
</cp:coreProperties>
</file>