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oachimkattrup/Downloads/"/>
    </mc:Choice>
  </mc:AlternateContent>
  <xr:revisionPtr revIDLastSave="0" documentId="13_ncr:1_{4649CFF4-8C49-2845-ADEC-BF093F0A4757}" xr6:coauthVersionLast="47" xr6:coauthVersionMax="47" xr10:uidLastSave="{00000000-0000-0000-0000-000000000000}"/>
  <bookViews>
    <workbookView minimized="1" xWindow="0" yWindow="460" windowWidth="28800" windowHeight="17540" tabRatio="923" activeTab="3" xr2:uid="{4FBB5788-BE62-44C2-9E00-F2B84749974C}"/>
  </bookViews>
  <sheets>
    <sheet name="Version Log" sheetId="62" state="hidden" r:id="rId1"/>
    <sheet name="Start" sheetId="59" r:id="rId2"/>
    <sheet name="Benchmark Framework" sheetId="57" r:id="rId3"/>
    <sheet name="Disclosure Assessments" sheetId="58" r:id="rId4"/>
    <sheet name="Oil and Gas (Supplement)" sheetId="11" r:id="rId5"/>
    <sheet name="Electric Utilities (Supplement)" sheetId="53" r:id="rId6"/>
    <sheet name="Autos (Supplement)" sheetId="54" r:id="rId7"/>
    <sheet name="Additional Disclaimers" sheetId="56" r:id="rId8"/>
    <sheet name="Comp. Review  &amp; Redress Process" sheetId="61" r:id="rId9"/>
  </sheets>
  <definedNames>
    <definedName name="_xlnm._FilterDatabase" localSheetId="6" hidden="1">'Autos (Supplement)'!$B$4:$I$4</definedName>
    <definedName name="_xlnm._FilterDatabase" localSheetId="3" hidden="1">'Disclosure Assessments'!$A$10:$CD$169</definedName>
    <definedName name="_xlnm._FilterDatabase" localSheetId="5" hidden="1">'Electric Utilities (Supplement)'!$A$8:$S$41</definedName>
    <definedName name="_xlnm._FilterDatabase" localSheetId="4" hidden="1">'Oil and Gas (Supplement)'!$A$4:$G$37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58" l="1"/>
  <c r="O61" i="58"/>
  <c r="O11" i="58" l="1"/>
  <c r="R11" i="58"/>
  <c r="W11" i="58"/>
  <c r="Z11" i="58"/>
  <c r="AE11" i="58"/>
  <c r="AH11" i="58"/>
  <c r="AL11" i="58"/>
  <c r="AO11" i="58"/>
  <c r="AP11" i="58"/>
  <c r="AT11" i="58"/>
  <c r="AW11" i="58"/>
  <c r="AX11" i="58"/>
  <c r="BB11" i="58"/>
  <c r="BE11" i="58"/>
  <c r="BH11" i="58"/>
  <c r="BI11" i="58"/>
  <c r="BM11" i="58"/>
  <c r="BP11" i="58"/>
  <c r="BT11" i="58"/>
  <c r="BZ11" i="58"/>
  <c r="CC11" i="58"/>
  <c r="CD11" i="58"/>
  <c r="J12" i="58"/>
  <c r="O12" i="58"/>
  <c r="R12" i="58"/>
  <c r="W12" i="58"/>
  <c r="Z12" i="58"/>
  <c r="AE12" i="58"/>
  <c r="AH12" i="58"/>
  <c r="AL12" i="58"/>
  <c r="AO12" i="58"/>
  <c r="AP12" i="58"/>
  <c r="AT12" i="58"/>
  <c r="AW12" i="58"/>
  <c r="AX12" i="58"/>
  <c r="BB12" i="58"/>
  <c r="BE12" i="58"/>
  <c r="BH12" i="58"/>
  <c r="BI12" i="58"/>
  <c r="BM12" i="58"/>
  <c r="BP12" i="58"/>
  <c r="BT12" i="58"/>
  <c r="BZ12" i="58"/>
  <c r="CC12" i="58"/>
  <c r="CD12" i="58"/>
  <c r="J13" i="58"/>
  <c r="O13" i="58"/>
  <c r="R13" i="58"/>
  <c r="W13" i="58"/>
  <c r="Z13" i="58"/>
  <c r="AE13" i="58"/>
  <c r="AH13" i="58"/>
  <c r="AL13" i="58"/>
  <c r="AO13" i="58"/>
  <c r="AP13" i="58"/>
  <c r="AT13" i="58"/>
  <c r="AW13" i="58"/>
  <c r="AX13" i="58"/>
  <c r="BB13" i="58"/>
  <c r="BE13" i="58"/>
  <c r="BH13" i="58"/>
  <c r="BI13" i="58"/>
  <c r="BM13" i="58"/>
  <c r="BP13" i="58"/>
  <c r="BT13" i="58"/>
  <c r="BZ13" i="58"/>
  <c r="CC13" i="58"/>
  <c r="CD13" i="58"/>
  <c r="J14" i="58"/>
  <c r="O14" i="58"/>
  <c r="R14" i="58"/>
  <c r="W14" i="58"/>
  <c r="Z14" i="58"/>
  <c r="AE14" i="58"/>
  <c r="AH14" i="58"/>
  <c r="AL14" i="58"/>
  <c r="AO14" i="58"/>
  <c r="AP14" i="58"/>
  <c r="AT14" i="58"/>
  <c r="AW14" i="58"/>
  <c r="AX14" i="58"/>
  <c r="BB14" i="58"/>
  <c r="BE14" i="58"/>
  <c r="BH14" i="58"/>
  <c r="BI14" i="58"/>
  <c r="BM14" i="58"/>
  <c r="BP14" i="58"/>
  <c r="BT14" i="58"/>
  <c r="BZ14" i="58"/>
  <c r="CC14" i="58"/>
  <c r="CD14" i="58"/>
  <c r="J15" i="58"/>
  <c r="O15" i="58"/>
  <c r="R15" i="58"/>
  <c r="W15" i="58"/>
  <c r="Z15" i="58"/>
  <c r="AE15" i="58"/>
  <c r="AH15" i="58"/>
  <c r="AL15" i="58"/>
  <c r="AO15" i="58"/>
  <c r="AP15" i="58"/>
  <c r="AT15" i="58"/>
  <c r="AW15" i="58"/>
  <c r="AX15" i="58"/>
  <c r="BB15" i="58"/>
  <c r="BE15" i="58"/>
  <c r="BH15" i="58"/>
  <c r="BI15" i="58"/>
  <c r="BM15" i="58"/>
  <c r="BP15" i="58"/>
  <c r="BT15" i="58"/>
  <c r="BZ15" i="58"/>
  <c r="CC15" i="58"/>
  <c r="CD15" i="58"/>
  <c r="J16" i="58"/>
  <c r="O16" i="58"/>
  <c r="R16" i="58"/>
  <c r="W16" i="58"/>
  <c r="Z16" i="58"/>
  <c r="AE16" i="58"/>
  <c r="AH16" i="58"/>
  <c r="AL16" i="58"/>
  <c r="AO16" i="58"/>
  <c r="AP16" i="58"/>
  <c r="AT16" i="58"/>
  <c r="AW16" i="58"/>
  <c r="AX16" i="58"/>
  <c r="BB16" i="58"/>
  <c r="BE16" i="58"/>
  <c r="BH16" i="58"/>
  <c r="BI16" i="58"/>
  <c r="BM16" i="58"/>
  <c r="BP16" i="58"/>
  <c r="BT16" i="58"/>
  <c r="BZ16" i="58"/>
  <c r="CC16" i="58"/>
  <c r="CD16" i="58"/>
  <c r="J17" i="58"/>
  <c r="O17" i="58"/>
  <c r="R17" i="58"/>
  <c r="W17" i="58"/>
  <c r="Z17" i="58"/>
  <c r="AE17" i="58"/>
  <c r="AH17" i="58"/>
  <c r="AL17" i="58"/>
  <c r="AO17" i="58"/>
  <c r="AP17" i="58"/>
  <c r="AT17" i="58"/>
  <c r="AW17" i="58"/>
  <c r="AX17" i="58"/>
  <c r="BB17" i="58"/>
  <c r="BE17" i="58"/>
  <c r="BH17" i="58"/>
  <c r="BI17" i="58"/>
  <c r="BM17" i="58"/>
  <c r="BP17" i="58"/>
  <c r="BT17" i="58"/>
  <c r="BZ17" i="58"/>
  <c r="CC17" i="58"/>
  <c r="CD17" i="58"/>
  <c r="J18" i="58"/>
  <c r="O18" i="58"/>
  <c r="R18" i="58"/>
  <c r="W18" i="58"/>
  <c r="Z18" i="58"/>
  <c r="AE18" i="58"/>
  <c r="AH18" i="58"/>
  <c r="AL18" i="58"/>
  <c r="AO18" i="58"/>
  <c r="AP18" i="58"/>
  <c r="AT18" i="58"/>
  <c r="AW18" i="58"/>
  <c r="AX18" i="58"/>
  <c r="BB18" i="58"/>
  <c r="BE18" i="58"/>
  <c r="BH18" i="58"/>
  <c r="BI18" i="58"/>
  <c r="BM18" i="58"/>
  <c r="BP18" i="58"/>
  <c r="BT18" i="58"/>
  <c r="BZ18" i="58"/>
  <c r="CC18" i="58"/>
  <c r="CD18" i="58"/>
  <c r="J19" i="58"/>
  <c r="O19" i="58"/>
  <c r="R19" i="58"/>
  <c r="W19" i="58"/>
  <c r="Z19" i="58"/>
  <c r="AE19" i="58"/>
  <c r="AH19" i="58"/>
  <c r="AL19" i="58"/>
  <c r="AO19" i="58"/>
  <c r="AP19" i="58"/>
  <c r="AT19" i="58"/>
  <c r="AW19" i="58"/>
  <c r="AX19" i="58"/>
  <c r="BB19" i="58"/>
  <c r="BE19" i="58"/>
  <c r="BH19" i="58"/>
  <c r="BI19" i="58"/>
  <c r="BM19" i="58"/>
  <c r="BP19" i="58"/>
  <c r="BT19" i="58"/>
  <c r="BZ19" i="58"/>
  <c r="CC19" i="58"/>
  <c r="CD19" i="58"/>
  <c r="J20" i="58"/>
  <c r="O20" i="58"/>
  <c r="R20" i="58"/>
  <c r="W20" i="58"/>
  <c r="Z20" i="58"/>
  <c r="AE20" i="58"/>
  <c r="AH20" i="58"/>
  <c r="AL20" i="58"/>
  <c r="AO20" i="58"/>
  <c r="AP20" i="58"/>
  <c r="AT20" i="58"/>
  <c r="AW20" i="58"/>
  <c r="AX20" i="58"/>
  <c r="BB20" i="58"/>
  <c r="BE20" i="58"/>
  <c r="BH20" i="58"/>
  <c r="BI20" i="58"/>
  <c r="BM20" i="58"/>
  <c r="BP20" i="58"/>
  <c r="BT20" i="58"/>
  <c r="BZ20" i="58"/>
  <c r="CC20" i="58"/>
  <c r="CD20" i="58"/>
  <c r="J21" i="58"/>
  <c r="O21" i="58"/>
  <c r="R21" i="58"/>
  <c r="W21" i="58"/>
  <c r="Z21" i="58"/>
  <c r="AE21" i="58"/>
  <c r="AH21" i="58"/>
  <c r="AL21" i="58"/>
  <c r="AO21" i="58"/>
  <c r="AP21" i="58"/>
  <c r="AT21" i="58"/>
  <c r="AW21" i="58"/>
  <c r="AX21" i="58"/>
  <c r="BB21" i="58"/>
  <c r="BE21" i="58"/>
  <c r="BH21" i="58"/>
  <c r="BI21" i="58"/>
  <c r="BM21" i="58"/>
  <c r="BP21" i="58"/>
  <c r="BT21" i="58"/>
  <c r="BZ21" i="58"/>
  <c r="CC21" i="58"/>
  <c r="CD21" i="58"/>
  <c r="J22" i="58"/>
  <c r="O22" i="58"/>
  <c r="R22" i="58"/>
  <c r="W22" i="58"/>
  <c r="Z22" i="58"/>
  <c r="AE22" i="58"/>
  <c r="AH22" i="58"/>
  <c r="AL22" i="58"/>
  <c r="AO22" i="58"/>
  <c r="AP22" i="58"/>
  <c r="AT22" i="58"/>
  <c r="AW22" i="58"/>
  <c r="AX22" i="58"/>
  <c r="BB22" i="58"/>
  <c r="BE22" i="58"/>
  <c r="BH22" i="58"/>
  <c r="BI22" i="58"/>
  <c r="BM22" i="58"/>
  <c r="BP22" i="58"/>
  <c r="BT22" i="58"/>
  <c r="BZ22" i="58"/>
  <c r="CC22" i="58"/>
  <c r="CD22" i="58"/>
  <c r="J23" i="58"/>
  <c r="O23" i="58"/>
  <c r="R23" i="58"/>
  <c r="W23" i="58"/>
  <c r="Z23" i="58"/>
  <c r="AE23" i="58"/>
  <c r="AH23" i="58"/>
  <c r="AL23" i="58"/>
  <c r="AO23" i="58"/>
  <c r="AP23" i="58"/>
  <c r="AT23" i="58"/>
  <c r="AW23" i="58"/>
  <c r="AX23" i="58"/>
  <c r="BB23" i="58"/>
  <c r="BE23" i="58"/>
  <c r="BH23" i="58"/>
  <c r="BI23" i="58"/>
  <c r="BM23" i="58"/>
  <c r="BP23" i="58"/>
  <c r="BT23" i="58"/>
  <c r="BZ23" i="58"/>
  <c r="CC23" i="58"/>
  <c r="CD23" i="58"/>
  <c r="J24" i="58"/>
  <c r="O24" i="58"/>
  <c r="R24" i="58"/>
  <c r="W24" i="58"/>
  <c r="Z24" i="58"/>
  <c r="AE24" i="58"/>
  <c r="AH24" i="58"/>
  <c r="AL24" i="58"/>
  <c r="AO24" i="58"/>
  <c r="AP24" i="58"/>
  <c r="AT24" i="58"/>
  <c r="AW24" i="58"/>
  <c r="AX24" i="58"/>
  <c r="BB24" i="58"/>
  <c r="BE24" i="58"/>
  <c r="BH24" i="58"/>
  <c r="BI24" i="58"/>
  <c r="BM24" i="58"/>
  <c r="BP24" i="58"/>
  <c r="BT24" i="58"/>
  <c r="BZ24" i="58"/>
  <c r="CC24" i="58"/>
  <c r="CD24" i="58"/>
  <c r="J25" i="58"/>
  <c r="O25" i="58"/>
  <c r="R25" i="58"/>
  <c r="W25" i="58"/>
  <c r="Z25" i="58"/>
  <c r="AE25" i="58"/>
  <c r="AH25" i="58"/>
  <c r="AL25" i="58"/>
  <c r="AO25" i="58"/>
  <c r="AP25" i="58"/>
  <c r="AT25" i="58"/>
  <c r="AW25" i="58"/>
  <c r="AX25" i="58"/>
  <c r="BB25" i="58"/>
  <c r="BE25" i="58"/>
  <c r="BH25" i="58"/>
  <c r="BI25" i="58"/>
  <c r="BM25" i="58"/>
  <c r="BP25" i="58"/>
  <c r="BT25" i="58"/>
  <c r="BZ25" i="58"/>
  <c r="CC25" i="58"/>
  <c r="CD25" i="58"/>
  <c r="J26" i="58"/>
  <c r="O26" i="58"/>
  <c r="R26" i="58"/>
  <c r="W26" i="58"/>
  <c r="Z26" i="58"/>
  <c r="AE26" i="58"/>
  <c r="AH26" i="58"/>
  <c r="AL26" i="58"/>
  <c r="AO26" i="58"/>
  <c r="AP26" i="58"/>
  <c r="AT26" i="58"/>
  <c r="AW26" i="58"/>
  <c r="AX26" i="58"/>
  <c r="BB26" i="58"/>
  <c r="BE26" i="58"/>
  <c r="BH26" i="58"/>
  <c r="BI26" i="58"/>
  <c r="BM26" i="58"/>
  <c r="BP26" i="58"/>
  <c r="BT26" i="58"/>
  <c r="BZ26" i="58"/>
  <c r="CC26" i="58"/>
  <c r="CD26" i="58"/>
  <c r="J27" i="58"/>
  <c r="O27" i="58"/>
  <c r="R27" i="58"/>
  <c r="W27" i="58"/>
  <c r="Z27" i="58"/>
  <c r="AE27" i="58"/>
  <c r="AH27" i="58"/>
  <c r="AL27" i="58"/>
  <c r="AO27" i="58"/>
  <c r="AP27" i="58"/>
  <c r="AT27" i="58"/>
  <c r="AW27" i="58"/>
  <c r="AX27" i="58"/>
  <c r="BB27" i="58"/>
  <c r="BE27" i="58"/>
  <c r="BH27" i="58"/>
  <c r="BM27" i="58"/>
  <c r="BP27" i="58"/>
  <c r="BT27" i="58"/>
  <c r="BZ27" i="58"/>
  <c r="CC27" i="58"/>
  <c r="CD27" i="58"/>
  <c r="J28" i="58"/>
  <c r="O28" i="58"/>
  <c r="R28" i="58"/>
  <c r="W28" i="58"/>
  <c r="Z28" i="58"/>
  <c r="AE28" i="58"/>
  <c r="AH28" i="58"/>
  <c r="AL28" i="58"/>
  <c r="AO28" i="58"/>
  <c r="AP28" i="58"/>
  <c r="AT28" i="58"/>
  <c r="AW28" i="58"/>
  <c r="AX28" i="58"/>
  <c r="BB28" i="58"/>
  <c r="BE28" i="58"/>
  <c r="BH28" i="58"/>
  <c r="BI28" i="58"/>
  <c r="BM28" i="58"/>
  <c r="BP28" i="58"/>
  <c r="BT28" i="58"/>
  <c r="BZ28" i="58"/>
  <c r="CC28" i="58"/>
  <c r="CD28" i="58"/>
  <c r="J29" i="58"/>
  <c r="O29" i="58"/>
  <c r="R29" i="58"/>
  <c r="W29" i="58"/>
  <c r="Z29" i="58"/>
  <c r="AE29" i="58"/>
  <c r="AH29" i="58"/>
  <c r="AL29" i="58"/>
  <c r="AO29" i="58"/>
  <c r="AP29" i="58"/>
  <c r="AT29" i="58"/>
  <c r="AW29" i="58"/>
  <c r="AX29" i="58"/>
  <c r="BB29" i="58"/>
  <c r="BE29" i="58"/>
  <c r="BH29" i="58"/>
  <c r="BI29" i="58"/>
  <c r="BM29" i="58"/>
  <c r="BP29" i="58"/>
  <c r="BT29" i="58"/>
  <c r="BZ29" i="58"/>
  <c r="CC29" i="58"/>
  <c r="CD29" i="58"/>
  <c r="J30" i="58"/>
  <c r="O30" i="58"/>
  <c r="R30" i="58"/>
  <c r="W30" i="58"/>
  <c r="Z30" i="58"/>
  <c r="AE30" i="58"/>
  <c r="AH30" i="58"/>
  <c r="AL30" i="58"/>
  <c r="AO30" i="58"/>
  <c r="AP30" i="58"/>
  <c r="AT30" i="58"/>
  <c r="AW30" i="58"/>
  <c r="AX30" i="58"/>
  <c r="BB30" i="58"/>
  <c r="BE30" i="58"/>
  <c r="BH30" i="58"/>
  <c r="BI30" i="58"/>
  <c r="BM30" i="58"/>
  <c r="BP30" i="58"/>
  <c r="BT30" i="58"/>
  <c r="BZ30" i="58"/>
  <c r="CC30" i="58"/>
  <c r="CD30" i="58"/>
  <c r="J31" i="58"/>
  <c r="O31" i="58"/>
  <c r="R31" i="58"/>
  <c r="W31" i="58"/>
  <c r="Z31" i="58"/>
  <c r="AE31" i="58"/>
  <c r="AH31" i="58"/>
  <c r="AL31" i="58"/>
  <c r="AO31" i="58"/>
  <c r="AP31" i="58"/>
  <c r="AT31" i="58"/>
  <c r="AW31" i="58"/>
  <c r="AX31" i="58"/>
  <c r="BB31" i="58"/>
  <c r="BE31" i="58"/>
  <c r="BH31" i="58"/>
  <c r="BI31" i="58"/>
  <c r="BM31" i="58"/>
  <c r="BP31" i="58"/>
  <c r="BT31" i="58"/>
  <c r="BZ31" i="58"/>
  <c r="CC31" i="58"/>
  <c r="CD31" i="58"/>
  <c r="J32" i="58"/>
  <c r="O32" i="58"/>
  <c r="R32" i="58"/>
  <c r="W32" i="58"/>
  <c r="Z32" i="58"/>
  <c r="AE32" i="58"/>
  <c r="AH32" i="58"/>
  <c r="AL32" i="58"/>
  <c r="AO32" i="58"/>
  <c r="AP32" i="58"/>
  <c r="AT32" i="58"/>
  <c r="AW32" i="58"/>
  <c r="AX32" i="58"/>
  <c r="BB32" i="58"/>
  <c r="BE32" i="58"/>
  <c r="BH32" i="58"/>
  <c r="BI32" i="58"/>
  <c r="BM32" i="58"/>
  <c r="BP32" i="58"/>
  <c r="BT32" i="58"/>
  <c r="BZ32" i="58"/>
  <c r="CC32" i="58"/>
  <c r="CD32" i="58"/>
  <c r="J33" i="58"/>
  <c r="O33" i="58"/>
  <c r="R33" i="58"/>
  <c r="W33" i="58"/>
  <c r="Z33" i="58"/>
  <c r="AE33" i="58"/>
  <c r="AH33" i="58"/>
  <c r="AL33" i="58"/>
  <c r="AO33" i="58"/>
  <c r="AP33" i="58"/>
  <c r="AT33" i="58"/>
  <c r="AW33" i="58"/>
  <c r="AX33" i="58"/>
  <c r="BB33" i="58"/>
  <c r="BE33" i="58"/>
  <c r="BH33" i="58"/>
  <c r="BI33" i="58"/>
  <c r="BM33" i="58"/>
  <c r="BP33" i="58"/>
  <c r="BT33" i="58"/>
  <c r="BZ33" i="58"/>
  <c r="CC33" i="58"/>
  <c r="CD33" i="58"/>
  <c r="J34" i="58"/>
  <c r="O34" i="58"/>
  <c r="R34" i="58"/>
  <c r="W34" i="58"/>
  <c r="Z34" i="58"/>
  <c r="AE34" i="58"/>
  <c r="AH34" i="58"/>
  <c r="AL34" i="58"/>
  <c r="AO34" i="58"/>
  <c r="AP34" i="58"/>
  <c r="AT34" i="58"/>
  <c r="AW34" i="58"/>
  <c r="AX34" i="58"/>
  <c r="BB34" i="58"/>
  <c r="BE34" i="58"/>
  <c r="BH34" i="58"/>
  <c r="BI34" i="58"/>
  <c r="BM34" i="58"/>
  <c r="BP34" i="58"/>
  <c r="BT34" i="58"/>
  <c r="BZ34" i="58"/>
  <c r="CC34" i="58"/>
  <c r="CD34" i="58"/>
  <c r="J35" i="58"/>
  <c r="O35" i="58"/>
  <c r="R35" i="58"/>
  <c r="W35" i="58"/>
  <c r="Z35" i="58"/>
  <c r="AE35" i="58"/>
  <c r="AH35" i="58"/>
  <c r="AL35" i="58"/>
  <c r="AO35" i="58"/>
  <c r="AP35" i="58"/>
  <c r="AT35" i="58"/>
  <c r="AW35" i="58"/>
  <c r="AX35" i="58"/>
  <c r="BB35" i="58"/>
  <c r="BE35" i="58"/>
  <c r="BH35" i="58"/>
  <c r="BI35" i="58"/>
  <c r="BM35" i="58"/>
  <c r="BP35" i="58"/>
  <c r="BT35" i="58"/>
  <c r="BZ35" i="58"/>
  <c r="CC35" i="58"/>
  <c r="CD35" i="58"/>
  <c r="J36" i="58"/>
  <c r="O36" i="58"/>
  <c r="R36" i="58"/>
  <c r="W36" i="58"/>
  <c r="Z36" i="58"/>
  <c r="AE36" i="58"/>
  <c r="AH36" i="58"/>
  <c r="AL36" i="58"/>
  <c r="AO36" i="58"/>
  <c r="AP36" i="58"/>
  <c r="AT36" i="58"/>
  <c r="AW36" i="58"/>
  <c r="AX36" i="58"/>
  <c r="BB36" i="58"/>
  <c r="BE36" i="58"/>
  <c r="BH36" i="58"/>
  <c r="BI36" i="58"/>
  <c r="BM36" i="58"/>
  <c r="BP36" i="58"/>
  <c r="BT36" i="58"/>
  <c r="BZ36" i="58"/>
  <c r="CC36" i="58"/>
  <c r="CD36" i="58"/>
  <c r="J37" i="58"/>
  <c r="O37" i="58"/>
  <c r="R37" i="58"/>
  <c r="W37" i="58"/>
  <c r="Z37" i="58"/>
  <c r="AE37" i="58"/>
  <c r="AH37" i="58"/>
  <c r="AL37" i="58"/>
  <c r="AO37" i="58"/>
  <c r="AP37" i="58"/>
  <c r="AT37" i="58"/>
  <c r="AW37" i="58"/>
  <c r="AX37" i="58"/>
  <c r="BB37" i="58"/>
  <c r="BE37" i="58"/>
  <c r="BH37" i="58"/>
  <c r="BI37" i="58"/>
  <c r="BM37" i="58"/>
  <c r="BP37" i="58"/>
  <c r="BT37" i="58"/>
  <c r="BZ37" i="58"/>
  <c r="CC37" i="58"/>
  <c r="CD37" i="58"/>
  <c r="J38" i="58"/>
  <c r="O38" i="58"/>
  <c r="R38" i="58"/>
  <c r="W38" i="58"/>
  <c r="Z38" i="58"/>
  <c r="AE38" i="58"/>
  <c r="AH38" i="58"/>
  <c r="AL38" i="58"/>
  <c r="AO38" i="58"/>
  <c r="AP38" i="58"/>
  <c r="AT38" i="58"/>
  <c r="AW38" i="58"/>
  <c r="AX38" i="58"/>
  <c r="BB38" i="58"/>
  <c r="BE38" i="58"/>
  <c r="BH38" i="58"/>
  <c r="BI38" i="58"/>
  <c r="BM38" i="58"/>
  <c r="BP38" i="58"/>
  <c r="BT38" i="58"/>
  <c r="BZ38" i="58"/>
  <c r="CC38" i="58"/>
  <c r="CD38" i="58"/>
  <c r="J39" i="58"/>
  <c r="O39" i="58"/>
  <c r="R39" i="58"/>
  <c r="W39" i="58"/>
  <c r="Z39" i="58"/>
  <c r="AE39" i="58"/>
  <c r="AH39" i="58"/>
  <c r="AL39" i="58"/>
  <c r="AO39" i="58"/>
  <c r="AP39" i="58"/>
  <c r="AT39" i="58"/>
  <c r="AW39" i="58"/>
  <c r="AX39" i="58"/>
  <c r="BB39" i="58"/>
  <c r="BE39" i="58"/>
  <c r="BH39" i="58"/>
  <c r="BI39" i="58"/>
  <c r="BM39" i="58"/>
  <c r="BP39" i="58"/>
  <c r="BT39" i="58"/>
  <c r="BZ39" i="58"/>
  <c r="CC39" i="58"/>
  <c r="CD39" i="58"/>
  <c r="J40" i="58"/>
  <c r="O40" i="58"/>
  <c r="R40" i="58"/>
  <c r="W40" i="58"/>
  <c r="Z40" i="58"/>
  <c r="AE40" i="58"/>
  <c r="AH40" i="58"/>
  <c r="AL40" i="58"/>
  <c r="AO40" i="58"/>
  <c r="AP40" i="58"/>
  <c r="AT40" i="58"/>
  <c r="AW40" i="58"/>
  <c r="AX40" i="58"/>
  <c r="BB40" i="58"/>
  <c r="BE40" i="58"/>
  <c r="BH40" i="58"/>
  <c r="BI40" i="58"/>
  <c r="BM40" i="58"/>
  <c r="BP40" i="58"/>
  <c r="BT40" i="58"/>
  <c r="BZ40" i="58"/>
  <c r="CC40" i="58"/>
  <c r="CD40" i="58"/>
  <c r="J41" i="58"/>
  <c r="O41" i="58"/>
  <c r="R41" i="58"/>
  <c r="W41" i="58"/>
  <c r="Z41" i="58"/>
  <c r="AE41" i="58"/>
  <c r="AH41" i="58"/>
  <c r="AL41" i="58"/>
  <c r="AO41" i="58"/>
  <c r="AP41" i="58"/>
  <c r="AT41" i="58"/>
  <c r="AW41" i="58"/>
  <c r="AX41" i="58"/>
  <c r="BB41" i="58"/>
  <c r="BE41" i="58"/>
  <c r="BH41" i="58"/>
  <c r="BI41" i="58"/>
  <c r="BM41" i="58"/>
  <c r="BP41" i="58"/>
  <c r="BT41" i="58"/>
  <c r="BZ41" i="58"/>
  <c r="CC41" i="58"/>
  <c r="CD41" i="58"/>
  <c r="J42" i="58"/>
  <c r="O42" i="58"/>
  <c r="R42" i="58"/>
  <c r="W42" i="58"/>
  <c r="Z42" i="58"/>
  <c r="AE42" i="58"/>
  <c r="AH42" i="58"/>
  <c r="AL42" i="58"/>
  <c r="AO42" i="58"/>
  <c r="AP42" i="58"/>
  <c r="AT42" i="58"/>
  <c r="AW42" i="58"/>
  <c r="AX42" i="58"/>
  <c r="BB42" i="58"/>
  <c r="BE42" i="58"/>
  <c r="BH42" i="58"/>
  <c r="BI42" i="58"/>
  <c r="BM42" i="58"/>
  <c r="BP42" i="58"/>
  <c r="BT42" i="58"/>
  <c r="BZ42" i="58"/>
  <c r="CC42" i="58"/>
  <c r="CD42" i="58"/>
  <c r="J43" i="58"/>
  <c r="O43" i="58"/>
  <c r="R43" i="58"/>
  <c r="W43" i="58"/>
  <c r="Z43" i="58"/>
  <c r="AE43" i="58"/>
  <c r="AH43" i="58"/>
  <c r="AL43" i="58"/>
  <c r="AO43" i="58"/>
  <c r="AP43" i="58"/>
  <c r="AT43" i="58"/>
  <c r="AW43" i="58"/>
  <c r="AX43" i="58"/>
  <c r="BB43" i="58"/>
  <c r="BE43" i="58"/>
  <c r="BH43" i="58"/>
  <c r="BI43" i="58"/>
  <c r="BM43" i="58"/>
  <c r="BP43" i="58"/>
  <c r="BT43" i="58"/>
  <c r="BZ43" i="58"/>
  <c r="CC43" i="58"/>
  <c r="CD43" i="58"/>
  <c r="J44" i="58"/>
  <c r="O44" i="58"/>
  <c r="R44" i="58"/>
  <c r="W44" i="58"/>
  <c r="Z44" i="58"/>
  <c r="AE44" i="58"/>
  <c r="AH44" i="58"/>
  <c r="AL44" i="58"/>
  <c r="AO44" i="58"/>
  <c r="AP44" i="58"/>
  <c r="AT44" i="58"/>
  <c r="AW44" i="58"/>
  <c r="AX44" i="58"/>
  <c r="BB44" i="58"/>
  <c r="BE44" i="58"/>
  <c r="BH44" i="58"/>
  <c r="BI44" i="58"/>
  <c r="BM44" i="58"/>
  <c r="BP44" i="58"/>
  <c r="BT44" i="58"/>
  <c r="BZ44" i="58"/>
  <c r="CC44" i="58"/>
  <c r="CD44" i="58"/>
  <c r="J45" i="58"/>
  <c r="O45" i="58"/>
  <c r="R45" i="58"/>
  <c r="W45" i="58"/>
  <c r="Z45" i="58"/>
  <c r="AE45" i="58"/>
  <c r="AH45" i="58"/>
  <c r="AL45" i="58"/>
  <c r="AO45" i="58"/>
  <c r="AP45" i="58"/>
  <c r="AT45" i="58"/>
  <c r="AW45" i="58"/>
  <c r="AX45" i="58"/>
  <c r="BB45" i="58"/>
  <c r="BE45" i="58"/>
  <c r="BH45" i="58"/>
  <c r="BI45" i="58"/>
  <c r="BM45" i="58"/>
  <c r="BP45" i="58"/>
  <c r="BT45" i="58"/>
  <c r="BZ45" i="58"/>
  <c r="CC45" i="58"/>
  <c r="CD45" i="58"/>
  <c r="J46" i="58"/>
  <c r="O46" i="58"/>
  <c r="R46" i="58"/>
  <c r="W46" i="58"/>
  <c r="Z46" i="58"/>
  <c r="AE46" i="58"/>
  <c r="AH46" i="58"/>
  <c r="AL46" i="58"/>
  <c r="AO46" i="58"/>
  <c r="AP46" i="58"/>
  <c r="AT46" i="58"/>
  <c r="AW46" i="58"/>
  <c r="AX46" i="58"/>
  <c r="BB46" i="58"/>
  <c r="BE46" i="58"/>
  <c r="BH46" i="58"/>
  <c r="BI46" i="58"/>
  <c r="BM46" i="58"/>
  <c r="BP46" i="58"/>
  <c r="BT46" i="58"/>
  <c r="BZ46" i="58"/>
  <c r="CC46" i="58"/>
  <c r="CD46" i="58"/>
  <c r="J47" i="58"/>
  <c r="O47" i="58"/>
  <c r="R47" i="58"/>
  <c r="W47" i="58"/>
  <c r="Z47" i="58"/>
  <c r="AE47" i="58"/>
  <c r="AH47" i="58"/>
  <c r="AL47" i="58"/>
  <c r="AO47" i="58"/>
  <c r="AP47" i="58"/>
  <c r="AT47" i="58"/>
  <c r="AW47" i="58"/>
  <c r="AX47" i="58"/>
  <c r="BB47" i="58"/>
  <c r="BE47" i="58"/>
  <c r="BH47" i="58"/>
  <c r="BI47" i="58"/>
  <c r="BM47" i="58"/>
  <c r="BP47" i="58"/>
  <c r="BT47" i="58"/>
  <c r="BZ47" i="58"/>
  <c r="CC47" i="58"/>
  <c r="CD47" i="58"/>
  <c r="J48" i="58"/>
  <c r="O48" i="58"/>
  <c r="R48" i="58"/>
  <c r="W48" i="58"/>
  <c r="Z48" i="58"/>
  <c r="AE48" i="58"/>
  <c r="AH48" i="58"/>
  <c r="AL48" i="58"/>
  <c r="AO48" i="58"/>
  <c r="AP48" i="58"/>
  <c r="AT48" i="58"/>
  <c r="AW48" i="58"/>
  <c r="AX48" i="58"/>
  <c r="BB48" i="58"/>
  <c r="BE48" i="58"/>
  <c r="BH48" i="58"/>
  <c r="BI48" i="58"/>
  <c r="BM48" i="58"/>
  <c r="BP48" i="58"/>
  <c r="BT48" i="58"/>
  <c r="BZ48" i="58"/>
  <c r="CC48" i="58"/>
  <c r="CD48" i="58"/>
  <c r="J49" i="58"/>
  <c r="O49" i="58"/>
  <c r="R49" i="58"/>
  <c r="W49" i="58"/>
  <c r="Z49" i="58"/>
  <c r="AE49" i="58"/>
  <c r="AH49" i="58"/>
  <c r="AL49" i="58"/>
  <c r="AO49" i="58"/>
  <c r="AP49" i="58"/>
  <c r="AT49" i="58"/>
  <c r="AW49" i="58"/>
  <c r="AX49" i="58"/>
  <c r="BB49" i="58"/>
  <c r="BE49" i="58"/>
  <c r="BH49" i="58"/>
  <c r="BI49" i="58"/>
  <c r="BM49" i="58"/>
  <c r="BP49" i="58"/>
  <c r="BT49" i="58"/>
  <c r="BZ49" i="58"/>
  <c r="CC49" i="58"/>
  <c r="CD49" i="58"/>
  <c r="J50" i="58"/>
  <c r="O50" i="58"/>
  <c r="R50" i="58"/>
  <c r="W50" i="58"/>
  <c r="Z50" i="58"/>
  <c r="AE50" i="58"/>
  <c r="AH50" i="58"/>
  <c r="AL50" i="58"/>
  <c r="AO50" i="58"/>
  <c r="AP50" i="58"/>
  <c r="AT50" i="58"/>
  <c r="AW50" i="58"/>
  <c r="AX50" i="58"/>
  <c r="BB50" i="58"/>
  <c r="BE50" i="58"/>
  <c r="BH50" i="58"/>
  <c r="BI50" i="58"/>
  <c r="BM50" i="58"/>
  <c r="BP50" i="58"/>
  <c r="BT50" i="58"/>
  <c r="BZ50" i="58"/>
  <c r="CC50" i="58"/>
  <c r="CD50" i="58"/>
  <c r="J51" i="58"/>
  <c r="O51" i="58"/>
  <c r="R51" i="58"/>
  <c r="W51" i="58"/>
  <c r="Z51" i="58"/>
  <c r="AE51" i="58"/>
  <c r="AH51" i="58"/>
  <c r="AL51" i="58"/>
  <c r="AO51" i="58"/>
  <c r="AP51" i="58"/>
  <c r="AT51" i="58"/>
  <c r="AW51" i="58"/>
  <c r="AX51" i="58"/>
  <c r="BB51" i="58"/>
  <c r="BE51" i="58"/>
  <c r="BH51" i="58"/>
  <c r="BI51" i="58"/>
  <c r="BM51" i="58"/>
  <c r="BP51" i="58"/>
  <c r="BT51" i="58"/>
  <c r="BZ51" i="58"/>
  <c r="CC51" i="58"/>
  <c r="CD51" i="58"/>
  <c r="J52" i="58"/>
  <c r="O52" i="58"/>
  <c r="R52" i="58"/>
  <c r="W52" i="58"/>
  <c r="Z52" i="58"/>
  <c r="AE52" i="58"/>
  <c r="AH52" i="58"/>
  <c r="AL52" i="58"/>
  <c r="AO52" i="58"/>
  <c r="AP52" i="58"/>
  <c r="AT52" i="58"/>
  <c r="AW52" i="58"/>
  <c r="AX52" i="58"/>
  <c r="BB52" i="58"/>
  <c r="BE52" i="58"/>
  <c r="BH52" i="58"/>
  <c r="BI52" i="58"/>
  <c r="BM52" i="58"/>
  <c r="BP52" i="58"/>
  <c r="BT52" i="58"/>
  <c r="BZ52" i="58"/>
  <c r="CC52" i="58"/>
  <c r="CD52" i="58"/>
  <c r="J53" i="58"/>
  <c r="O53" i="58"/>
  <c r="R53" i="58"/>
  <c r="W53" i="58"/>
  <c r="Z53" i="58"/>
  <c r="AE53" i="58"/>
  <c r="AH53" i="58"/>
  <c r="AL53" i="58"/>
  <c r="AO53" i="58"/>
  <c r="AP53" i="58"/>
  <c r="AT53" i="58"/>
  <c r="AW53" i="58"/>
  <c r="AX53" i="58"/>
  <c r="BB53" i="58"/>
  <c r="BE53" i="58"/>
  <c r="BH53" i="58"/>
  <c r="BI53" i="58"/>
  <c r="BM53" i="58"/>
  <c r="BP53" i="58"/>
  <c r="BT53" i="58"/>
  <c r="BZ53" i="58"/>
  <c r="CC53" i="58"/>
  <c r="CD53" i="58"/>
  <c r="J54" i="58"/>
  <c r="O54" i="58"/>
  <c r="R54" i="58"/>
  <c r="W54" i="58"/>
  <c r="Z54" i="58"/>
  <c r="AE54" i="58"/>
  <c r="AH54" i="58"/>
  <c r="AL54" i="58"/>
  <c r="AO54" i="58"/>
  <c r="AP54" i="58"/>
  <c r="AT54" i="58"/>
  <c r="AW54" i="58"/>
  <c r="AX54" i="58"/>
  <c r="BB54" i="58"/>
  <c r="BE54" i="58"/>
  <c r="BH54" i="58"/>
  <c r="BI54" i="58"/>
  <c r="BM54" i="58"/>
  <c r="BP54" i="58"/>
  <c r="BT54" i="58"/>
  <c r="BZ54" i="58"/>
  <c r="CC54" i="58"/>
  <c r="CD54" i="58"/>
  <c r="J55" i="58"/>
  <c r="O55" i="58"/>
  <c r="R55" i="58"/>
  <c r="W55" i="58"/>
  <c r="Z55" i="58"/>
  <c r="AE55" i="58"/>
  <c r="AH55" i="58"/>
  <c r="AL55" i="58"/>
  <c r="AO55" i="58"/>
  <c r="AP55" i="58"/>
  <c r="AT55" i="58"/>
  <c r="AW55" i="58"/>
  <c r="AX55" i="58"/>
  <c r="BB55" i="58"/>
  <c r="BE55" i="58"/>
  <c r="BH55" i="58"/>
  <c r="BI55" i="58"/>
  <c r="BM55" i="58"/>
  <c r="BP55" i="58"/>
  <c r="BT55" i="58"/>
  <c r="BZ55" i="58"/>
  <c r="CC55" i="58"/>
  <c r="CD55" i="58"/>
  <c r="J56" i="58"/>
  <c r="O56" i="58"/>
  <c r="R56" i="58"/>
  <c r="W56" i="58"/>
  <c r="Z56" i="58"/>
  <c r="AE56" i="58"/>
  <c r="AH56" i="58"/>
  <c r="AL56" i="58"/>
  <c r="AO56" i="58"/>
  <c r="AP56" i="58"/>
  <c r="AT56" i="58"/>
  <c r="AW56" i="58"/>
  <c r="AX56" i="58"/>
  <c r="BB56" i="58"/>
  <c r="BE56" i="58"/>
  <c r="BH56" i="58"/>
  <c r="BI56" i="58"/>
  <c r="BM56" i="58"/>
  <c r="BP56" i="58"/>
  <c r="BT56" i="58"/>
  <c r="BZ56" i="58"/>
  <c r="CC56" i="58"/>
  <c r="CD56" i="58"/>
  <c r="J57" i="58"/>
  <c r="O57" i="58"/>
  <c r="R57" i="58"/>
  <c r="W57" i="58"/>
  <c r="Z57" i="58"/>
  <c r="AE57" i="58"/>
  <c r="AH57" i="58"/>
  <c r="AL57" i="58"/>
  <c r="AO57" i="58"/>
  <c r="AP57" i="58"/>
  <c r="AT57" i="58"/>
  <c r="AW57" i="58"/>
  <c r="AX57" i="58"/>
  <c r="BB57" i="58"/>
  <c r="BE57" i="58"/>
  <c r="BH57" i="58"/>
  <c r="BI57" i="58"/>
  <c r="BM57" i="58"/>
  <c r="BP57" i="58"/>
  <c r="BT57" i="58"/>
  <c r="BZ57" i="58"/>
  <c r="CC57" i="58"/>
  <c r="CD57" i="58"/>
  <c r="J58" i="58"/>
  <c r="O58" i="58"/>
  <c r="R58" i="58"/>
  <c r="W58" i="58"/>
  <c r="Z58" i="58"/>
  <c r="AE58" i="58"/>
  <c r="AH58" i="58"/>
  <c r="AL58" i="58"/>
  <c r="AO58" i="58"/>
  <c r="AP58" i="58"/>
  <c r="AT58" i="58"/>
  <c r="AW58" i="58"/>
  <c r="AX58" i="58"/>
  <c r="BB58" i="58"/>
  <c r="BE58" i="58"/>
  <c r="BH58" i="58"/>
  <c r="BI58" i="58"/>
  <c r="BM58" i="58"/>
  <c r="BP58" i="58"/>
  <c r="BT58" i="58"/>
  <c r="BZ58" i="58"/>
  <c r="CC58" i="58"/>
  <c r="CD58" i="58"/>
  <c r="J59" i="58"/>
  <c r="O59" i="58"/>
  <c r="R59" i="58"/>
  <c r="W59" i="58"/>
  <c r="Z59" i="58"/>
  <c r="AE59" i="58"/>
  <c r="AH59" i="58"/>
  <c r="AL59" i="58"/>
  <c r="AO59" i="58"/>
  <c r="AP59" i="58"/>
  <c r="AT59" i="58"/>
  <c r="AW59" i="58"/>
  <c r="AX59" i="58"/>
  <c r="BB59" i="58"/>
  <c r="BE59" i="58"/>
  <c r="BH59" i="58"/>
  <c r="BI59" i="58"/>
  <c r="BM59" i="58"/>
  <c r="BP59" i="58"/>
  <c r="BT59" i="58"/>
  <c r="BZ59" i="58"/>
  <c r="CC59" i="58"/>
  <c r="CD59" i="58"/>
  <c r="J60" i="58"/>
  <c r="O60" i="58"/>
  <c r="R60" i="58"/>
  <c r="W60" i="58"/>
  <c r="Z60" i="58"/>
  <c r="AE60" i="58"/>
  <c r="AH60" i="58"/>
  <c r="AL60" i="58"/>
  <c r="AO60" i="58"/>
  <c r="AP60" i="58"/>
  <c r="AT60" i="58"/>
  <c r="AW60" i="58"/>
  <c r="AX60" i="58"/>
  <c r="BB60" i="58"/>
  <c r="BE60" i="58"/>
  <c r="BH60" i="58"/>
  <c r="BI60" i="58"/>
  <c r="BM60" i="58"/>
  <c r="BP60" i="58"/>
  <c r="BT60" i="58"/>
  <c r="BZ60" i="58"/>
  <c r="CC60" i="58"/>
  <c r="CD60" i="58"/>
  <c r="J61" i="58"/>
  <c r="R61" i="58"/>
  <c r="W61" i="58"/>
  <c r="Z61" i="58"/>
  <c r="AE61" i="58"/>
  <c r="AH61" i="58"/>
  <c r="AL61" i="58"/>
  <c r="AO61" i="58"/>
  <c r="AP61" i="58"/>
  <c r="AT61" i="58"/>
  <c r="AW61" i="58"/>
  <c r="AX61" i="58"/>
  <c r="BB61" i="58"/>
  <c r="BE61" i="58"/>
  <c r="BH61" i="58"/>
  <c r="BI61" i="58"/>
  <c r="BM61" i="58"/>
  <c r="BP61" i="58"/>
  <c r="BT61" i="58"/>
  <c r="BZ61" i="58"/>
  <c r="CC61" i="58"/>
  <c r="CD61" i="58"/>
  <c r="J62" i="58"/>
  <c r="O62" i="58"/>
  <c r="R62" i="58"/>
  <c r="W62" i="58"/>
  <c r="Z62" i="58"/>
  <c r="AE62" i="58"/>
  <c r="AH62" i="58"/>
  <c r="AL62" i="58"/>
  <c r="AO62" i="58"/>
  <c r="AP62" i="58"/>
  <c r="AT62" i="58"/>
  <c r="AW62" i="58"/>
  <c r="AX62" i="58"/>
  <c r="BB62" i="58"/>
  <c r="BE62" i="58"/>
  <c r="BH62" i="58"/>
  <c r="BI62" i="58"/>
  <c r="BM62" i="58"/>
  <c r="BP62" i="58"/>
  <c r="BT62" i="58"/>
  <c r="BZ62" i="58"/>
  <c r="CC62" i="58"/>
  <c r="CD62" i="58"/>
  <c r="J63" i="58"/>
  <c r="O63" i="58"/>
  <c r="R63" i="58"/>
  <c r="W63" i="58"/>
  <c r="Z63" i="58"/>
  <c r="AE63" i="58"/>
  <c r="AH63" i="58"/>
  <c r="AL63" i="58"/>
  <c r="AO63" i="58"/>
  <c r="AP63" i="58"/>
  <c r="AT63" i="58"/>
  <c r="AW63" i="58"/>
  <c r="AX63" i="58"/>
  <c r="BB63" i="58"/>
  <c r="BE63" i="58"/>
  <c r="BH63" i="58"/>
  <c r="BI63" i="58"/>
  <c r="BM63" i="58"/>
  <c r="BP63" i="58"/>
  <c r="BT63" i="58"/>
  <c r="BZ63" i="58"/>
  <c r="CC63" i="58"/>
  <c r="CD63" i="58"/>
  <c r="J64" i="58"/>
  <c r="O64" i="58"/>
  <c r="R64" i="58"/>
  <c r="W64" i="58"/>
  <c r="Z64" i="58"/>
  <c r="AE64" i="58"/>
  <c r="AH64" i="58"/>
  <c r="AL64" i="58"/>
  <c r="AO64" i="58"/>
  <c r="AP64" i="58"/>
  <c r="AT64" i="58"/>
  <c r="AW64" i="58"/>
  <c r="AX64" i="58"/>
  <c r="BB64" i="58"/>
  <c r="BE64" i="58"/>
  <c r="BH64" i="58"/>
  <c r="BI64" i="58"/>
  <c r="BM64" i="58"/>
  <c r="BP64" i="58"/>
  <c r="BT64" i="58"/>
  <c r="BZ64" i="58"/>
  <c r="CC64" i="58"/>
  <c r="CD64" i="58"/>
  <c r="J65" i="58"/>
  <c r="O65" i="58"/>
  <c r="R65" i="58"/>
  <c r="W65" i="58"/>
  <c r="Z65" i="58"/>
  <c r="AE65" i="58"/>
  <c r="AH65" i="58"/>
  <c r="AL65" i="58"/>
  <c r="AO65" i="58"/>
  <c r="AP65" i="58"/>
  <c r="AT65" i="58"/>
  <c r="AW65" i="58"/>
  <c r="AX65" i="58"/>
  <c r="BB65" i="58"/>
  <c r="BE65" i="58"/>
  <c r="BH65" i="58"/>
  <c r="BI65" i="58"/>
  <c r="BM65" i="58"/>
  <c r="BP65" i="58"/>
  <c r="BT65" i="58"/>
  <c r="BZ65" i="58"/>
  <c r="CC65" i="58"/>
  <c r="CD65" i="58"/>
  <c r="J66" i="58"/>
  <c r="O66" i="58"/>
  <c r="R66" i="58"/>
  <c r="W66" i="58"/>
  <c r="Z66" i="58"/>
  <c r="AE66" i="58"/>
  <c r="AH66" i="58"/>
  <c r="AL66" i="58"/>
  <c r="AO66" i="58"/>
  <c r="AP66" i="58"/>
  <c r="AT66" i="58"/>
  <c r="AW66" i="58"/>
  <c r="AX66" i="58"/>
  <c r="BB66" i="58"/>
  <c r="BE66" i="58"/>
  <c r="BH66" i="58"/>
  <c r="BI66" i="58"/>
  <c r="BM66" i="58"/>
  <c r="BP66" i="58"/>
  <c r="BT66" i="58"/>
  <c r="BZ66" i="58"/>
  <c r="CC66" i="58"/>
  <c r="CD66" i="58"/>
  <c r="J67" i="58"/>
  <c r="O67" i="58"/>
  <c r="R67" i="58"/>
  <c r="W67" i="58"/>
  <c r="Z67" i="58"/>
  <c r="AE67" i="58"/>
  <c r="AH67" i="58"/>
  <c r="AL67" i="58"/>
  <c r="AO67" i="58"/>
  <c r="AP67" i="58"/>
  <c r="AT67" i="58"/>
  <c r="AW67" i="58"/>
  <c r="AX67" i="58"/>
  <c r="BB67" i="58"/>
  <c r="BE67" i="58"/>
  <c r="BH67" i="58"/>
  <c r="BI67" i="58"/>
  <c r="BM67" i="58"/>
  <c r="BP67" i="58"/>
  <c r="BT67" i="58"/>
  <c r="BZ67" i="58"/>
  <c r="CC67" i="58"/>
  <c r="CD67" i="58"/>
  <c r="J68" i="58"/>
  <c r="O68" i="58"/>
  <c r="R68" i="58"/>
  <c r="W68" i="58"/>
  <c r="Z68" i="58"/>
  <c r="AE68" i="58"/>
  <c r="AH68" i="58"/>
  <c r="AL68" i="58"/>
  <c r="AO68" i="58"/>
  <c r="AP68" i="58"/>
  <c r="AT68" i="58"/>
  <c r="AW68" i="58"/>
  <c r="AX68" i="58"/>
  <c r="BB68" i="58"/>
  <c r="BE68" i="58"/>
  <c r="BH68" i="58"/>
  <c r="BI68" i="58"/>
  <c r="BM68" i="58"/>
  <c r="BP68" i="58"/>
  <c r="BT68" i="58"/>
  <c r="BZ68" i="58"/>
  <c r="CC68" i="58"/>
  <c r="CD68" i="58"/>
  <c r="J69" i="58"/>
  <c r="O69" i="58"/>
  <c r="R69" i="58"/>
  <c r="W69" i="58"/>
  <c r="Z69" i="58"/>
  <c r="AE69" i="58"/>
  <c r="AH69" i="58"/>
  <c r="AL69" i="58"/>
  <c r="AO69" i="58"/>
  <c r="AP69" i="58"/>
  <c r="AT69" i="58"/>
  <c r="AW69" i="58"/>
  <c r="AX69" i="58"/>
  <c r="BB69" i="58"/>
  <c r="BE69" i="58"/>
  <c r="BH69" i="58"/>
  <c r="BI69" i="58"/>
  <c r="BM69" i="58"/>
  <c r="BP69" i="58"/>
  <c r="BT69" i="58"/>
  <c r="BZ69" i="58"/>
  <c r="CC69" i="58"/>
  <c r="CD69" i="58"/>
  <c r="J70" i="58"/>
  <c r="O70" i="58"/>
  <c r="R70" i="58"/>
  <c r="W70" i="58"/>
  <c r="Z70" i="58"/>
  <c r="AE70" i="58"/>
  <c r="AH70" i="58"/>
  <c r="AL70" i="58"/>
  <c r="AO70" i="58"/>
  <c r="AP70" i="58"/>
  <c r="AT70" i="58"/>
  <c r="AW70" i="58"/>
  <c r="AX70" i="58"/>
  <c r="BB70" i="58"/>
  <c r="BE70" i="58"/>
  <c r="BH70" i="58"/>
  <c r="BI70" i="58"/>
  <c r="BM70" i="58"/>
  <c r="BP70" i="58"/>
  <c r="BT70" i="58"/>
  <c r="BZ70" i="58"/>
  <c r="CC70" i="58"/>
  <c r="CD70" i="58"/>
  <c r="J71" i="58"/>
  <c r="O71" i="58"/>
  <c r="R71" i="58"/>
  <c r="W71" i="58"/>
  <c r="Z71" i="58"/>
  <c r="AE71" i="58"/>
  <c r="AH71" i="58"/>
  <c r="AL71" i="58"/>
  <c r="AO71" i="58"/>
  <c r="AP71" i="58"/>
  <c r="AT71" i="58"/>
  <c r="AW71" i="58"/>
  <c r="AX71" i="58"/>
  <c r="BB71" i="58"/>
  <c r="BE71" i="58"/>
  <c r="BH71" i="58"/>
  <c r="BI71" i="58"/>
  <c r="BM71" i="58"/>
  <c r="BP71" i="58"/>
  <c r="BT71" i="58"/>
  <c r="BZ71" i="58"/>
  <c r="CC71" i="58"/>
  <c r="CD71" i="58"/>
  <c r="J72" i="58"/>
  <c r="O72" i="58"/>
  <c r="R72" i="58"/>
  <c r="W72" i="58"/>
  <c r="Z72" i="58"/>
  <c r="AE72" i="58"/>
  <c r="AH72" i="58"/>
  <c r="AL72" i="58"/>
  <c r="AO72" i="58"/>
  <c r="AP72" i="58"/>
  <c r="AT72" i="58"/>
  <c r="AW72" i="58"/>
  <c r="AX72" i="58"/>
  <c r="BB72" i="58"/>
  <c r="BE72" i="58"/>
  <c r="BH72" i="58"/>
  <c r="BI72" i="58"/>
  <c r="BM72" i="58"/>
  <c r="BP72" i="58"/>
  <c r="BT72" i="58"/>
  <c r="BZ72" i="58"/>
  <c r="CC72" i="58"/>
  <c r="CD72" i="58"/>
  <c r="J73" i="58"/>
  <c r="O73" i="58"/>
  <c r="R73" i="58"/>
  <c r="W73" i="58"/>
  <c r="Z73" i="58"/>
  <c r="AE73" i="58"/>
  <c r="AH73" i="58"/>
  <c r="AL73" i="58"/>
  <c r="AO73" i="58"/>
  <c r="AP73" i="58"/>
  <c r="AT73" i="58"/>
  <c r="AW73" i="58"/>
  <c r="AX73" i="58"/>
  <c r="BB73" i="58"/>
  <c r="BE73" i="58"/>
  <c r="BH73" i="58"/>
  <c r="BI73" i="58"/>
  <c r="BM73" i="58"/>
  <c r="BP73" i="58"/>
  <c r="BT73" i="58"/>
  <c r="BZ73" i="58"/>
  <c r="CC73" i="58"/>
  <c r="CD73" i="58"/>
  <c r="J74" i="58"/>
  <c r="O74" i="58"/>
  <c r="R74" i="58"/>
  <c r="W74" i="58"/>
  <c r="Z74" i="58"/>
  <c r="AE74" i="58"/>
  <c r="AH74" i="58"/>
  <c r="AL74" i="58"/>
  <c r="AO74" i="58"/>
  <c r="AP74" i="58"/>
  <c r="AT74" i="58"/>
  <c r="AW74" i="58"/>
  <c r="AX74" i="58"/>
  <c r="BB74" i="58"/>
  <c r="BE74" i="58"/>
  <c r="BH74" i="58"/>
  <c r="BI74" i="58"/>
  <c r="BM74" i="58"/>
  <c r="BP74" i="58"/>
  <c r="BT74" i="58"/>
  <c r="BZ74" i="58"/>
  <c r="CC74" i="58"/>
  <c r="CD74" i="58"/>
  <c r="J75" i="58"/>
  <c r="O75" i="58"/>
  <c r="R75" i="58"/>
  <c r="W75" i="58"/>
  <c r="Z75" i="58"/>
  <c r="AE75" i="58"/>
  <c r="AH75" i="58"/>
  <c r="AL75" i="58"/>
  <c r="AO75" i="58"/>
  <c r="AP75" i="58"/>
  <c r="AT75" i="58"/>
  <c r="AW75" i="58"/>
  <c r="AX75" i="58"/>
  <c r="BB75" i="58"/>
  <c r="BE75" i="58"/>
  <c r="BH75" i="58"/>
  <c r="BI75" i="58"/>
  <c r="BM75" i="58"/>
  <c r="BP75" i="58"/>
  <c r="BT75" i="58"/>
  <c r="BZ75" i="58"/>
  <c r="CC75" i="58"/>
  <c r="CD75" i="58"/>
  <c r="J76" i="58"/>
  <c r="O76" i="58"/>
  <c r="R76" i="58"/>
  <c r="W76" i="58"/>
  <c r="Z76" i="58"/>
  <c r="AE76" i="58"/>
  <c r="AH76" i="58"/>
  <c r="AL76" i="58"/>
  <c r="AO76" i="58"/>
  <c r="AP76" i="58"/>
  <c r="AT76" i="58"/>
  <c r="AW76" i="58"/>
  <c r="AX76" i="58"/>
  <c r="BB76" i="58"/>
  <c r="BE76" i="58"/>
  <c r="BH76" i="58"/>
  <c r="BI76" i="58"/>
  <c r="BM76" i="58"/>
  <c r="BP76" i="58"/>
  <c r="BT76" i="58"/>
  <c r="BZ76" i="58"/>
  <c r="CC76" i="58"/>
  <c r="CD76" i="58"/>
  <c r="J77" i="58"/>
  <c r="O77" i="58"/>
  <c r="R77" i="58"/>
  <c r="W77" i="58"/>
  <c r="Z77" i="58"/>
  <c r="AE77" i="58"/>
  <c r="AH77" i="58"/>
  <c r="AL77" i="58"/>
  <c r="AO77" i="58"/>
  <c r="AP77" i="58"/>
  <c r="AT77" i="58"/>
  <c r="AW77" i="58"/>
  <c r="AX77" i="58"/>
  <c r="BB77" i="58"/>
  <c r="BE77" i="58"/>
  <c r="BH77" i="58"/>
  <c r="BI77" i="58"/>
  <c r="BM77" i="58"/>
  <c r="BP77" i="58"/>
  <c r="BT77" i="58"/>
  <c r="BZ77" i="58"/>
  <c r="CC77" i="58"/>
  <c r="CD77" i="58"/>
  <c r="J78" i="58"/>
  <c r="O78" i="58"/>
  <c r="R78" i="58"/>
  <c r="W78" i="58"/>
  <c r="Z78" i="58"/>
  <c r="AE78" i="58"/>
  <c r="AH78" i="58"/>
  <c r="AL78" i="58"/>
  <c r="AO78" i="58"/>
  <c r="AP78" i="58"/>
  <c r="AT78" i="58"/>
  <c r="AW78" i="58"/>
  <c r="AX78" i="58"/>
  <c r="BB78" i="58"/>
  <c r="BE78" i="58"/>
  <c r="BH78" i="58"/>
  <c r="BI78" i="58"/>
  <c r="BM78" i="58"/>
  <c r="BP78" i="58"/>
  <c r="BT78" i="58"/>
  <c r="BZ78" i="58"/>
  <c r="CC78" i="58"/>
  <c r="CD78" i="58"/>
  <c r="J79" i="58"/>
  <c r="O79" i="58"/>
  <c r="R79" i="58"/>
  <c r="W79" i="58"/>
  <c r="Z79" i="58"/>
  <c r="AE79" i="58"/>
  <c r="AH79" i="58"/>
  <c r="AL79" i="58"/>
  <c r="AO79" i="58"/>
  <c r="AP79" i="58"/>
  <c r="AT79" i="58"/>
  <c r="AW79" i="58"/>
  <c r="AX79" i="58"/>
  <c r="BB79" i="58"/>
  <c r="BE79" i="58"/>
  <c r="BH79" i="58"/>
  <c r="BI79" i="58"/>
  <c r="BM79" i="58"/>
  <c r="BP79" i="58"/>
  <c r="BT79" i="58"/>
  <c r="BZ79" i="58"/>
  <c r="CC79" i="58"/>
  <c r="CD79" i="58"/>
  <c r="J80" i="58"/>
  <c r="O80" i="58"/>
  <c r="R80" i="58"/>
  <c r="W80" i="58"/>
  <c r="Z80" i="58"/>
  <c r="AE80" i="58"/>
  <c r="AH80" i="58"/>
  <c r="AL80" i="58"/>
  <c r="AO80" i="58"/>
  <c r="AP80" i="58"/>
  <c r="AT80" i="58"/>
  <c r="AW80" i="58"/>
  <c r="AX80" i="58"/>
  <c r="BB80" i="58"/>
  <c r="BE80" i="58"/>
  <c r="BH80" i="58"/>
  <c r="BI80" i="58"/>
  <c r="BM80" i="58"/>
  <c r="BP80" i="58"/>
  <c r="BT80" i="58"/>
  <c r="BZ80" i="58"/>
  <c r="CC80" i="58"/>
  <c r="CD80" i="58"/>
  <c r="J81" i="58"/>
  <c r="O81" i="58"/>
  <c r="R81" i="58"/>
  <c r="W81" i="58"/>
  <c r="Z81" i="58"/>
  <c r="AE81" i="58"/>
  <c r="AH81" i="58"/>
  <c r="AL81" i="58"/>
  <c r="AO81" i="58"/>
  <c r="AP81" i="58"/>
  <c r="AT81" i="58"/>
  <c r="AW81" i="58"/>
  <c r="AX81" i="58"/>
  <c r="BB81" i="58"/>
  <c r="BE81" i="58"/>
  <c r="BH81" i="58"/>
  <c r="BI81" i="58"/>
  <c r="BM81" i="58"/>
  <c r="BP81" i="58"/>
  <c r="BT81" i="58"/>
  <c r="BZ81" i="58"/>
  <c r="CC81" i="58"/>
  <c r="CD81" i="58"/>
  <c r="J82" i="58"/>
  <c r="O82" i="58"/>
  <c r="R82" i="58"/>
  <c r="W82" i="58"/>
  <c r="Z82" i="58"/>
  <c r="AE82" i="58"/>
  <c r="AH82" i="58"/>
  <c r="AL82" i="58"/>
  <c r="AO82" i="58"/>
  <c r="AP82" i="58"/>
  <c r="AT82" i="58"/>
  <c r="AW82" i="58"/>
  <c r="AX82" i="58"/>
  <c r="BB82" i="58"/>
  <c r="BE82" i="58"/>
  <c r="BH82" i="58"/>
  <c r="BI82" i="58"/>
  <c r="BM82" i="58"/>
  <c r="BP82" i="58"/>
  <c r="BT82" i="58"/>
  <c r="BZ82" i="58"/>
  <c r="CC82" i="58"/>
  <c r="CD82" i="58"/>
  <c r="J83" i="58"/>
  <c r="O83" i="58"/>
  <c r="R83" i="58"/>
  <c r="W83" i="58"/>
  <c r="Z83" i="58"/>
  <c r="AE83" i="58"/>
  <c r="AH83" i="58"/>
  <c r="AL83" i="58"/>
  <c r="AO83" i="58"/>
  <c r="AP83" i="58"/>
  <c r="AT83" i="58"/>
  <c r="AW83" i="58"/>
  <c r="AX83" i="58"/>
  <c r="BB83" i="58"/>
  <c r="BE83" i="58"/>
  <c r="BH83" i="58"/>
  <c r="BI83" i="58"/>
  <c r="BM83" i="58"/>
  <c r="BP83" i="58"/>
  <c r="BT83" i="58"/>
  <c r="BZ83" i="58"/>
  <c r="CC83" i="58"/>
  <c r="CD83" i="58"/>
  <c r="J84" i="58"/>
  <c r="O84" i="58"/>
  <c r="R84" i="58"/>
  <c r="W84" i="58"/>
  <c r="Z84" i="58"/>
  <c r="AE84" i="58"/>
  <c r="AH84" i="58"/>
  <c r="AL84" i="58"/>
  <c r="AO84" i="58"/>
  <c r="AP84" i="58"/>
  <c r="AT84" i="58"/>
  <c r="AW84" i="58"/>
  <c r="AX84" i="58"/>
  <c r="BB84" i="58"/>
  <c r="BE84" i="58"/>
  <c r="BH84" i="58"/>
  <c r="BI84" i="58"/>
  <c r="BM84" i="58"/>
  <c r="BP84" i="58"/>
  <c r="BT84" i="58"/>
  <c r="BZ84" i="58"/>
  <c r="CC84" i="58"/>
  <c r="CD84" i="58"/>
  <c r="J85" i="58"/>
  <c r="O85" i="58"/>
  <c r="R85" i="58"/>
  <c r="W85" i="58"/>
  <c r="Z85" i="58"/>
  <c r="AE85" i="58"/>
  <c r="AH85" i="58"/>
  <c r="AL85" i="58"/>
  <c r="AO85" i="58"/>
  <c r="AP85" i="58"/>
  <c r="AT85" i="58"/>
  <c r="AW85" i="58"/>
  <c r="AX85" i="58"/>
  <c r="BB85" i="58"/>
  <c r="BE85" i="58"/>
  <c r="BH85" i="58"/>
  <c r="BI85" i="58"/>
  <c r="BM85" i="58"/>
  <c r="BP85" i="58"/>
  <c r="BT85" i="58"/>
  <c r="BZ85" i="58"/>
  <c r="CC85" i="58"/>
  <c r="CD85" i="58"/>
  <c r="J86" i="58"/>
  <c r="O86" i="58"/>
  <c r="R86" i="58"/>
  <c r="W86" i="58"/>
  <c r="Z86" i="58"/>
  <c r="AE86" i="58"/>
  <c r="AH86" i="58"/>
  <c r="AL86" i="58"/>
  <c r="AO86" i="58"/>
  <c r="AP86" i="58"/>
  <c r="AT86" i="58"/>
  <c r="AW86" i="58"/>
  <c r="AX86" i="58"/>
  <c r="BB86" i="58"/>
  <c r="BE86" i="58"/>
  <c r="BH86" i="58"/>
  <c r="BI86" i="58"/>
  <c r="BM86" i="58"/>
  <c r="BP86" i="58"/>
  <c r="BT86" i="58"/>
  <c r="BZ86" i="58"/>
  <c r="CC86" i="58"/>
  <c r="CD86" i="58"/>
  <c r="J87" i="58"/>
  <c r="O87" i="58"/>
  <c r="R87" i="58"/>
  <c r="W87" i="58"/>
  <c r="Z87" i="58"/>
  <c r="AE87" i="58"/>
  <c r="AH87" i="58"/>
  <c r="AL87" i="58"/>
  <c r="AO87" i="58"/>
  <c r="AP87" i="58"/>
  <c r="AT87" i="58"/>
  <c r="AW87" i="58"/>
  <c r="AX87" i="58"/>
  <c r="BB87" i="58"/>
  <c r="BE87" i="58"/>
  <c r="BH87" i="58"/>
  <c r="BI87" i="58"/>
  <c r="BM87" i="58"/>
  <c r="BP87" i="58"/>
  <c r="BT87" i="58"/>
  <c r="BZ87" i="58"/>
  <c r="CC87" i="58"/>
  <c r="CD87" i="58"/>
  <c r="J88" i="58"/>
  <c r="O88" i="58"/>
  <c r="R88" i="58"/>
  <c r="W88" i="58"/>
  <c r="Z88" i="58"/>
  <c r="AE88" i="58"/>
  <c r="AH88" i="58"/>
  <c r="AL88" i="58"/>
  <c r="AO88" i="58"/>
  <c r="AP88" i="58"/>
  <c r="AT88" i="58"/>
  <c r="AW88" i="58"/>
  <c r="AX88" i="58"/>
  <c r="BB88" i="58"/>
  <c r="BE88" i="58"/>
  <c r="BH88" i="58"/>
  <c r="BI88" i="58"/>
  <c r="BM88" i="58"/>
  <c r="BP88" i="58"/>
  <c r="BT88" i="58"/>
  <c r="BZ88" i="58"/>
  <c r="CC88" i="58"/>
  <c r="CD88" i="58"/>
  <c r="J89" i="58"/>
  <c r="O89" i="58"/>
  <c r="R89" i="58"/>
  <c r="W89" i="58"/>
  <c r="Z89" i="58"/>
  <c r="AE89" i="58"/>
  <c r="AH89" i="58"/>
  <c r="AL89" i="58"/>
  <c r="AO89" i="58"/>
  <c r="AP89" i="58"/>
  <c r="AT89" i="58"/>
  <c r="AW89" i="58"/>
  <c r="AX89" i="58"/>
  <c r="BB89" i="58"/>
  <c r="BE89" i="58"/>
  <c r="BH89" i="58"/>
  <c r="BI89" i="58"/>
  <c r="BM89" i="58"/>
  <c r="BP89" i="58"/>
  <c r="BT89" i="58"/>
  <c r="BZ89" i="58"/>
  <c r="CC89" i="58"/>
  <c r="CD89" i="58"/>
  <c r="J90" i="58"/>
  <c r="O90" i="58"/>
  <c r="R90" i="58"/>
  <c r="W90" i="58"/>
  <c r="Z90" i="58"/>
  <c r="AE90" i="58"/>
  <c r="AH90" i="58"/>
  <c r="AL90" i="58"/>
  <c r="AO90" i="58"/>
  <c r="AP90" i="58"/>
  <c r="AT90" i="58"/>
  <c r="AW90" i="58"/>
  <c r="AX90" i="58"/>
  <c r="BB90" i="58"/>
  <c r="BE90" i="58"/>
  <c r="BH90" i="58"/>
  <c r="BI90" i="58"/>
  <c r="BM90" i="58"/>
  <c r="BP90" i="58"/>
  <c r="BT90" i="58"/>
  <c r="BZ90" i="58"/>
  <c r="CC90" i="58"/>
  <c r="CD90" i="58"/>
  <c r="J91" i="58"/>
  <c r="O91" i="58"/>
  <c r="R91" i="58"/>
  <c r="W91" i="58"/>
  <c r="Z91" i="58"/>
  <c r="AE91" i="58"/>
  <c r="AH91" i="58"/>
  <c r="AL91" i="58"/>
  <c r="AO91" i="58"/>
  <c r="AP91" i="58"/>
  <c r="AT91" i="58"/>
  <c r="AW91" i="58"/>
  <c r="AX91" i="58"/>
  <c r="BB91" i="58"/>
  <c r="BE91" i="58"/>
  <c r="BH91" i="58"/>
  <c r="BI91" i="58"/>
  <c r="BM91" i="58"/>
  <c r="BP91" i="58"/>
  <c r="BT91" i="58"/>
  <c r="BZ91" i="58"/>
  <c r="CC91" i="58"/>
  <c r="CD91" i="58"/>
  <c r="J92" i="58"/>
  <c r="O92" i="58"/>
  <c r="R92" i="58"/>
  <c r="W92" i="58"/>
  <c r="Z92" i="58"/>
  <c r="AE92" i="58"/>
  <c r="AH92" i="58"/>
  <c r="AL92" i="58"/>
  <c r="AO92" i="58"/>
  <c r="AP92" i="58"/>
  <c r="AT92" i="58"/>
  <c r="AW92" i="58"/>
  <c r="AX92" i="58"/>
  <c r="BB92" i="58"/>
  <c r="BE92" i="58"/>
  <c r="BH92" i="58"/>
  <c r="BI92" i="58"/>
  <c r="BM92" i="58"/>
  <c r="BP92" i="58"/>
  <c r="BT92" i="58"/>
  <c r="BZ92" i="58"/>
  <c r="CC92" i="58"/>
  <c r="CD92" i="58"/>
  <c r="J93" i="58"/>
  <c r="O93" i="58"/>
  <c r="R93" i="58"/>
  <c r="W93" i="58"/>
  <c r="Z93" i="58"/>
  <c r="AE93" i="58"/>
  <c r="AH93" i="58"/>
  <c r="AL93" i="58"/>
  <c r="AO93" i="58"/>
  <c r="AP93" i="58"/>
  <c r="AT93" i="58"/>
  <c r="AW93" i="58"/>
  <c r="AX93" i="58"/>
  <c r="BB93" i="58"/>
  <c r="BE93" i="58"/>
  <c r="BH93" i="58"/>
  <c r="BI93" i="58"/>
  <c r="BM93" i="58"/>
  <c r="BP93" i="58"/>
  <c r="BT93" i="58"/>
  <c r="BZ93" i="58"/>
  <c r="CC93" i="58"/>
  <c r="CD93" i="58"/>
  <c r="J94" i="58"/>
  <c r="O94" i="58"/>
  <c r="R94" i="58"/>
  <c r="W94" i="58"/>
  <c r="Z94" i="58"/>
  <c r="AE94" i="58"/>
  <c r="AH94" i="58"/>
  <c r="AL94" i="58"/>
  <c r="AO94" i="58"/>
  <c r="AP94" i="58"/>
  <c r="AT94" i="58"/>
  <c r="AW94" i="58"/>
  <c r="AX94" i="58"/>
  <c r="BB94" i="58"/>
  <c r="BE94" i="58"/>
  <c r="BH94" i="58"/>
  <c r="BI94" i="58"/>
  <c r="BM94" i="58"/>
  <c r="BP94" i="58"/>
  <c r="BT94" i="58"/>
  <c r="BZ94" i="58"/>
  <c r="CC94" i="58"/>
  <c r="CD94" i="58"/>
  <c r="J95" i="58"/>
  <c r="O95" i="58"/>
  <c r="R95" i="58"/>
  <c r="W95" i="58"/>
  <c r="Z95" i="58"/>
  <c r="AE95" i="58"/>
  <c r="AH95" i="58"/>
  <c r="AL95" i="58"/>
  <c r="AO95" i="58"/>
  <c r="AP95" i="58"/>
  <c r="AT95" i="58"/>
  <c r="AW95" i="58"/>
  <c r="AX95" i="58"/>
  <c r="BB95" i="58"/>
  <c r="BE95" i="58"/>
  <c r="BH95" i="58"/>
  <c r="BI95" i="58"/>
  <c r="BM95" i="58"/>
  <c r="BP95" i="58"/>
  <c r="BT95" i="58"/>
  <c r="BZ95" i="58"/>
  <c r="CC95" i="58"/>
  <c r="CD95" i="58"/>
  <c r="J96" i="58"/>
  <c r="O96" i="58"/>
  <c r="R96" i="58"/>
  <c r="W96" i="58"/>
  <c r="Z96" i="58"/>
  <c r="AE96" i="58"/>
  <c r="AH96" i="58"/>
  <c r="AL96" i="58"/>
  <c r="AO96" i="58"/>
  <c r="AP96" i="58"/>
  <c r="AT96" i="58"/>
  <c r="AW96" i="58"/>
  <c r="AX96" i="58"/>
  <c r="BB96" i="58"/>
  <c r="BE96" i="58"/>
  <c r="BH96" i="58"/>
  <c r="BI96" i="58"/>
  <c r="BM96" i="58"/>
  <c r="BP96" i="58"/>
  <c r="BT96" i="58"/>
  <c r="BZ96" i="58"/>
  <c r="CC96" i="58"/>
  <c r="CD96" i="58"/>
  <c r="J97" i="58"/>
  <c r="O97" i="58"/>
  <c r="R97" i="58"/>
  <c r="W97" i="58"/>
  <c r="Z97" i="58"/>
  <c r="AE97" i="58"/>
  <c r="AH97" i="58"/>
  <c r="AL97" i="58"/>
  <c r="AO97" i="58"/>
  <c r="AP97" i="58"/>
  <c r="AT97" i="58"/>
  <c r="AW97" i="58"/>
  <c r="AX97" i="58"/>
  <c r="BB97" i="58"/>
  <c r="BE97" i="58"/>
  <c r="BH97" i="58"/>
  <c r="BI97" i="58"/>
  <c r="BM97" i="58"/>
  <c r="BP97" i="58"/>
  <c r="BT97" i="58"/>
  <c r="BZ97" i="58"/>
  <c r="CC97" i="58"/>
  <c r="CD97" i="58"/>
  <c r="J98" i="58"/>
  <c r="O98" i="58"/>
  <c r="R98" i="58"/>
  <c r="W98" i="58"/>
  <c r="Z98" i="58"/>
  <c r="AE98" i="58"/>
  <c r="AH98" i="58"/>
  <c r="AL98" i="58"/>
  <c r="AO98" i="58"/>
  <c r="AP98" i="58"/>
  <c r="AT98" i="58"/>
  <c r="AW98" i="58"/>
  <c r="AX98" i="58"/>
  <c r="BB98" i="58"/>
  <c r="BE98" i="58"/>
  <c r="BH98" i="58"/>
  <c r="BI98" i="58"/>
  <c r="BM98" i="58"/>
  <c r="BP98" i="58"/>
  <c r="BT98" i="58"/>
  <c r="BZ98" i="58"/>
  <c r="CC98" i="58"/>
  <c r="CD98" i="58"/>
  <c r="J99" i="58"/>
  <c r="O99" i="58"/>
  <c r="R99" i="58"/>
  <c r="W99" i="58"/>
  <c r="Z99" i="58"/>
  <c r="AE99" i="58"/>
  <c r="AH99" i="58"/>
  <c r="AL99" i="58"/>
  <c r="AO99" i="58"/>
  <c r="AP99" i="58"/>
  <c r="AT99" i="58"/>
  <c r="AW99" i="58"/>
  <c r="AX99" i="58"/>
  <c r="BB99" i="58"/>
  <c r="BE99" i="58"/>
  <c r="BH99" i="58"/>
  <c r="BI99" i="58"/>
  <c r="BM99" i="58"/>
  <c r="BP99" i="58"/>
  <c r="BT99" i="58"/>
  <c r="BZ99" i="58"/>
  <c r="CC99" i="58"/>
  <c r="CD99" i="58"/>
  <c r="J100" i="58"/>
  <c r="O100" i="58"/>
  <c r="R100" i="58"/>
  <c r="W100" i="58"/>
  <c r="Z100" i="58"/>
  <c r="AE100" i="58"/>
  <c r="AH100" i="58"/>
  <c r="AL100" i="58"/>
  <c r="AO100" i="58"/>
  <c r="AP100" i="58"/>
  <c r="AT100" i="58"/>
  <c r="AW100" i="58"/>
  <c r="AX100" i="58"/>
  <c r="BB100" i="58"/>
  <c r="BE100" i="58"/>
  <c r="BH100" i="58"/>
  <c r="BI100" i="58"/>
  <c r="BM100" i="58"/>
  <c r="BP100" i="58"/>
  <c r="BT100" i="58"/>
  <c r="BZ100" i="58"/>
  <c r="CC100" i="58"/>
  <c r="CD100" i="58"/>
  <c r="J101" i="58"/>
  <c r="O101" i="58"/>
  <c r="R101" i="58"/>
  <c r="W101" i="58"/>
  <c r="Z101" i="58"/>
  <c r="AE101" i="58"/>
  <c r="AH101" i="58"/>
  <c r="AL101" i="58"/>
  <c r="AO101" i="58"/>
  <c r="AP101" i="58"/>
  <c r="AT101" i="58"/>
  <c r="AW101" i="58"/>
  <c r="AX101" i="58"/>
  <c r="BB101" i="58"/>
  <c r="BE101" i="58"/>
  <c r="BH101" i="58"/>
  <c r="BI101" i="58"/>
  <c r="BM101" i="58"/>
  <c r="BP101" i="58"/>
  <c r="BT101" i="58"/>
  <c r="BZ101" i="58"/>
  <c r="CC101" i="58"/>
  <c r="CD101" i="58"/>
  <c r="J102" i="58"/>
  <c r="O102" i="58"/>
  <c r="R102" i="58"/>
  <c r="W102" i="58"/>
  <c r="Z102" i="58"/>
  <c r="AE102" i="58"/>
  <c r="AH102" i="58"/>
  <c r="AL102" i="58"/>
  <c r="AO102" i="58"/>
  <c r="AP102" i="58"/>
  <c r="AT102" i="58"/>
  <c r="AW102" i="58"/>
  <c r="AX102" i="58"/>
  <c r="BB102" i="58"/>
  <c r="BE102" i="58"/>
  <c r="BH102" i="58"/>
  <c r="BI102" i="58"/>
  <c r="BM102" i="58"/>
  <c r="BP102" i="58"/>
  <c r="BT102" i="58"/>
  <c r="BZ102" i="58"/>
  <c r="CC102" i="58"/>
  <c r="CD102" i="58"/>
  <c r="J103" i="58"/>
  <c r="O103" i="58"/>
  <c r="R103" i="58"/>
  <c r="W103" i="58"/>
  <c r="Z103" i="58"/>
  <c r="AE103" i="58"/>
  <c r="AH103" i="58"/>
  <c r="AL103" i="58"/>
  <c r="AO103" i="58"/>
  <c r="AP103" i="58"/>
  <c r="AT103" i="58"/>
  <c r="AW103" i="58"/>
  <c r="AX103" i="58"/>
  <c r="BB103" i="58"/>
  <c r="BE103" i="58"/>
  <c r="BH103" i="58"/>
  <c r="BI103" i="58"/>
  <c r="BM103" i="58"/>
  <c r="BP103" i="58"/>
  <c r="BT103" i="58"/>
  <c r="BZ103" i="58"/>
  <c r="CC103" i="58"/>
  <c r="CD103" i="58"/>
  <c r="J104" i="58"/>
  <c r="O104" i="58"/>
  <c r="R104" i="58"/>
  <c r="W104" i="58"/>
  <c r="Z104" i="58"/>
  <c r="AE104" i="58"/>
  <c r="AH104" i="58"/>
  <c r="AL104" i="58"/>
  <c r="AO104" i="58"/>
  <c r="AP104" i="58"/>
  <c r="AT104" i="58"/>
  <c r="AW104" i="58"/>
  <c r="AX104" i="58"/>
  <c r="BB104" i="58"/>
  <c r="BE104" i="58"/>
  <c r="BH104" i="58"/>
  <c r="BI104" i="58"/>
  <c r="BM104" i="58"/>
  <c r="BP104" i="58"/>
  <c r="BT104" i="58"/>
  <c r="BZ104" i="58"/>
  <c r="CC104" i="58"/>
  <c r="CD104" i="58"/>
  <c r="J105" i="58"/>
  <c r="O105" i="58"/>
  <c r="R105" i="58"/>
  <c r="W105" i="58"/>
  <c r="Z105" i="58"/>
  <c r="AE105" i="58"/>
  <c r="AH105" i="58"/>
  <c r="AL105" i="58"/>
  <c r="AO105" i="58"/>
  <c r="AP105" i="58"/>
  <c r="AT105" i="58"/>
  <c r="AW105" i="58"/>
  <c r="AX105" i="58"/>
  <c r="BB105" i="58"/>
  <c r="BE105" i="58"/>
  <c r="BH105" i="58"/>
  <c r="BI105" i="58"/>
  <c r="BM105" i="58"/>
  <c r="BP105" i="58"/>
  <c r="BT105" i="58"/>
  <c r="BZ105" i="58"/>
  <c r="CC105" i="58"/>
  <c r="CD105" i="58"/>
  <c r="J106" i="58"/>
  <c r="O106" i="58"/>
  <c r="R106" i="58"/>
  <c r="W106" i="58"/>
  <c r="Z106" i="58"/>
  <c r="AE106" i="58"/>
  <c r="AH106" i="58"/>
  <c r="AL106" i="58"/>
  <c r="AO106" i="58"/>
  <c r="AP106" i="58"/>
  <c r="AT106" i="58"/>
  <c r="AW106" i="58"/>
  <c r="AX106" i="58"/>
  <c r="BB106" i="58"/>
  <c r="BE106" i="58"/>
  <c r="BH106" i="58"/>
  <c r="BI106" i="58"/>
  <c r="BM106" i="58"/>
  <c r="BP106" i="58"/>
  <c r="BT106" i="58"/>
  <c r="BZ106" i="58"/>
  <c r="CC106" i="58"/>
  <c r="CD106" i="58"/>
  <c r="J107" i="58"/>
  <c r="O107" i="58"/>
  <c r="R107" i="58"/>
  <c r="W107" i="58"/>
  <c r="Z107" i="58"/>
  <c r="AE107" i="58"/>
  <c r="AH107" i="58"/>
  <c r="AL107" i="58"/>
  <c r="AO107" i="58"/>
  <c r="AP107" i="58"/>
  <c r="AT107" i="58"/>
  <c r="AW107" i="58"/>
  <c r="AX107" i="58"/>
  <c r="BB107" i="58"/>
  <c r="BE107" i="58"/>
  <c r="BH107" i="58"/>
  <c r="BI107" i="58"/>
  <c r="BM107" i="58"/>
  <c r="BP107" i="58"/>
  <c r="BT107" i="58"/>
  <c r="BZ107" i="58"/>
  <c r="CC107" i="58"/>
  <c r="CD107" i="58"/>
  <c r="J108" i="58"/>
  <c r="O108" i="58"/>
  <c r="R108" i="58"/>
  <c r="W108" i="58"/>
  <c r="Z108" i="58"/>
  <c r="AE108" i="58"/>
  <c r="AH108" i="58"/>
  <c r="AL108" i="58"/>
  <c r="AO108" i="58"/>
  <c r="AP108" i="58"/>
  <c r="AT108" i="58"/>
  <c r="AW108" i="58"/>
  <c r="AX108" i="58"/>
  <c r="BB108" i="58"/>
  <c r="BE108" i="58"/>
  <c r="BH108" i="58"/>
  <c r="BI108" i="58"/>
  <c r="BM108" i="58"/>
  <c r="BP108" i="58"/>
  <c r="BT108" i="58"/>
  <c r="BZ108" i="58"/>
  <c r="CC108" i="58"/>
  <c r="CD108" i="58"/>
  <c r="J109" i="58"/>
  <c r="O109" i="58"/>
  <c r="R109" i="58"/>
  <c r="W109" i="58"/>
  <c r="Z109" i="58"/>
  <c r="AE109" i="58"/>
  <c r="AH109" i="58"/>
  <c r="AL109" i="58"/>
  <c r="AO109" i="58"/>
  <c r="AP109" i="58"/>
  <c r="AT109" i="58"/>
  <c r="AW109" i="58"/>
  <c r="AX109" i="58"/>
  <c r="BB109" i="58"/>
  <c r="BE109" i="58"/>
  <c r="BH109" i="58"/>
  <c r="BI109" i="58"/>
  <c r="BM109" i="58"/>
  <c r="BP109" i="58"/>
  <c r="BT109" i="58"/>
  <c r="BZ109" i="58"/>
  <c r="CC109" i="58"/>
  <c r="CD109" i="58"/>
  <c r="J110" i="58"/>
  <c r="O110" i="58"/>
  <c r="R110" i="58"/>
  <c r="W110" i="58"/>
  <c r="Z110" i="58"/>
  <c r="AE110" i="58"/>
  <c r="AH110" i="58"/>
  <c r="AL110" i="58"/>
  <c r="AO110" i="58"/>
  <c r="AP110" i="58"/>
  <c r="AT110" i="58"/>
  <c r="AW110" i="58"/>
  <c r="AX110" i="58"/>
  <c r="BB110" i="58"/>
  <c r="BE110" i="58"/>
  <c r="BH110" i="58"/>
  <c r="BI110" i="58"/>
  <c r="BM110" i="58"/>
  <c r="BP110" i="58"/>
  <c r="BT110" i="58"/>
  <c r="BZ110" i="58"/>
  <c r="CC110" i="58"/>
  <c r="CD110" i="58"/>
  <c r="J111" i="58"/>
  <c r="O111" i="58"/>
  <c r="R111" i="58"/>
  <c r="W111" i="58"/>
  <c r="Z111" i="58"/>
  <c r="AE111" i="58"/>
  <c r="AH111" i="58"/>
  <c r="AL111" i="58"/>
  <c r="AO111" i="58"/>
  <c r="AP111" i="58"/>
  <c r="AT111" i="58"/>
  <c r="AW111" i="58"/>
  <c r="AX111" i="58"/>
  <c r="BB111" i="58"/>
  <c r="BE111" i="58"/>
  <c r="BH111" i="58"/>
  <c r="BI111" i="58"/>
  <c r="BM111" i="58"/>
  <c r="BP111" i="58"/>
  <c r="BT111" i="58"/>
  <c r="BZ111" i="58"/>
  <c r="CC111" i="58"/>
  <c r="CD111" i="58"/>
  <c r="J112" i="58"/>
  <c r="O112" i="58"/>
  <c r="R112" i="58"/>
  <c r="W112" i="58"/>
  <c r="Z112" i="58"/>
  <c r="AE112" i="58"/>
  <c r="AH112" i="58"/>
  <c r="AL112" i="58"/>
  <c r="AO112" i="58"/>
  <c r="AP112" i="58"/>
  <c r="AT112" i="58"/>
  <c r="AW112" i="58"/>
  <c r="AX112" i="58"/>
  <c r="BB112" i="58"/>
  <c r="BE112" i="58"/>
  <c r="BH112" i="58"/>
  <c r="BI112" i="58"/>
  <c r="BM112" i="58"/>
  <c r="BP112" i="58"/>
  <c r="BT112" i="58"/>
  <c r="BZ112" i="58"/>
  <c r="CC112" i="58"/>
  <c r="CD112" i="58"/>
  <c r="J113" i="58"/>
  <c r="O113" i="58"/>
  <c r="R113" i="58"/>
  <c r="W113" i="58"/>
  <c r="Z113" i="58"/>
  <c r="AE113" i="58"/>
  <c r="AH113" i="58"/>
  <c r="AL113" i="58"/>
  <c r="AO113" i="58"/>
  <c r="AP113" i="58"/>
  <c r="AT113" i="58"/>
  <c r="AW113" i="58"/>
  <c r="AX113" i="58"/>
  <c r="BB113" i="58"/>
  <c r="BE113" i="58"/>
  <c r="BH113" i="58"/>
  <c r="BI113" i="58"/>
  <c r="BM113" i="58"/>
  <c r="BP113" i="58"/>
  <c r="BT113" i="58"/>
  <c r="BZ113" i="58"/>
  <c r="CC113" i="58"/>
  <c r="CD113" i="58"/>
  <c r="J114" i="58"/>
  <c r="O114" i="58"/>
  <c r="R114" i="58"/>
  <c r="W114" i="58"/>
  <c r="Z114" i="58"/>
  <c r="AE114" i="58"/>
  <c r="AH114" i="58"/>
  <c r="AL114" i="58"/>
  <c r="AO114" i="58"/>
  <c r="AP114" i="58"/>
  <c r="AT114" i="58"/>
  <c r="AW114" i="58"/>
  <c r="AX114" i="58"/>
  <c r="BB114" i="58"/>
  <c r="BE114" i="58"/>
  <c r="BH114" i="58"/>
  <c r="BI114" i="58"/>
  <c r="BM114" i="58"/>
  <c r="BP114" i="58"/>
  <c r="BT114" i="58"/>
  <c r="BZ114" i="58"/>
  <c r="CC114" i="58"/>
  <c r="CD114" i="58"/>
  <c r="J115" i="58"/>
  <c r="O115" i="58"/>
  <c r="R115" i="58"/>
  <c r="W115" i="58"/>
  <c r="Z115" i="58"/>
  <c r="AE115" i="58"/>
  <c r="AH115" i="58"/>
  <c r="AL115" i="58"/>
  <c r="AO115" i="58"/>
  <c r="AP115" i="58"/>
  <c r="AT115" i="58"/>
  <c r="AW115" i="58"/>
  <c r="AX115" i="58"/>
  <c r="BB115" i="58"/>
  <c r="BE115" i="58"/>
  <c r="BH115" i="58"/>
  <c r="BI115" i="58"/>
  <c r="BM115" i="58"/>
  <c r="BP115" i="58"/>
  <c r="BT115" i="58"/>
  <c r="BZ115" i="58"/>
  <c r="CC115" i="58"/>
  <c r="CD115" i="58"/>
  <c r="J116" i="58"/>
  <c r="O116" i="58"/>
  <c r="R116" i="58"/>
  <c r="W116" i="58"/>
  <c r="Z116" i="58"/>
  <c r="AE116" i="58"/>
  <c r="AH116" i="58"/>
  <c r="AL116" i="58"/>
  <c r="AO116" i="58"/>
  <c r="AP116" i="58"/>
  <c r="AT116" i="58"/>
  <c r="AW116" i="58"/>
  <c r="AX116" i="58"/>
  <c r="BB116" i="58"/>
  <c r="BE116" i="58"/>
  <c r="BH116" i="58"/>
  <c r="BI116" i="58"/>
  <c r="BM116" i="58"/>
  <c r="BP116" i="58"/>
  <c r="BT116" i="58"/>
  <c r="BZ116" i="58"/>
  <c r="CC116" i="58"/>
  <c r="CD116" i="58"/>
  <c r="J117" i="58"/>
  <c r="O117" i="58"/>
  <c r="R117" i="58"/>
  <c r="W117" i="58"/>
  <c r="Z117" i="58"/>
  <c r="AE117" i="58"/>
  <c r="AH117" i="58"/>
  <c r="AL117" i="58"/>
  <c r="AO117" i="58"/>
  <c r="AP117" i="58"/>
  <c r="AT117" i="58"/>
  <c r="AW117" i="58"/>
  <c r="AX117" i="58"/>
  <c r="BB117" i="58"/>
  <c r="BE117" i="58"/>
  <c r="BH117" i="58"/>
  <c r="BI117" i="58"/>
  <c r="BM117" i="58"/>
  <c r="BP117" i="58"/>
  <c r="BT117" i="58"/>
  <c r="BZ117" i="58"/>
  <c r="CC117" i="58"/>
  <c r="CD117" i="58"/>
  <c r="J118" i="58"/>
  <c r="O118" i="58"/>
  <c r="R118" i="58"/>
  <c r="W118" i="58"/>
  <c r="Z118" i="58"/>
  <c r="AE118" i="58"/>
  <c r="AH118" i="58"/>
  <c r="AL118" i="58"/>
  <c r="AO118" i="58"/>
  <c r="AP118" i="58"/>
  <c r="AT118" i="58"/>
  <c r="AW118" i="58"/>
  <c r="AX118" i="58"/>
  <c r="BB118" i="58"/>
  <c r="BE118" i="58"/>
  <c r="BH118" i="58"/>
  <c r="BI118" i="58"/>
  <c r="BM118" i="58"/>
  <c r="BP118" i="58"/>
  <c r="BT118" i="58"/>
  <c r="BZ118" i="58"/>
  <c r="CC118" i="58"/>
  <c r="CD118" i="58"/>
  <c r="J119" i="58"/>
  <c r="O119" i="58"/>
  <c r="R119" i="58"/>
  <c r="W119" i="58"/>
  <c r="Z119" i="58"/>
  <c r="AE119" i="58"/>
  <c r="AH119" i="58"/>
  <c r="AL119" i="58"/>
  <c r="AO119" i="58"/>
  <c r="AP119" i="58"/>
  <c r="AT119" i="58"/>
  <c r="AW119" i="58"/>
  <c r="AX119" i="58"/>
  <c r="BB119" i="58"/>
  <c r="BE119" i="58"/>
  <c r="BH119" i="58"/>
  <c r="BI119" i="58"/>
  <c r="BM119" i="58"/>
  <c r="BP119" i="58"/>
  <c r="BT119" i="58"/>
  <c r="BZ119" i="58"/>
  <c r="CC119" i="58"/>
  <c r="CD119" i="58"/>
  <c r="J120" i="58"/>
  <c r="O120" i="58"/>
  <c r="R120" i="58"/>
  <c r="W120" i="58"/>
  <c r="Z120" i="58"/>
  <c r="AE120" i="58"/>
  <c r="AH120" i="58"/>
  <c r="AL120" i="58"/>
  <c r="AO120" i="58"/>
  <c r="AP120" i="58"/>
  <c r="AT120" i="58"/>
  <c r="AW120" i="58"/>
  <c r="AX120" i="58"/>
  <c r="BB120" i="58"/>
  <c r="BE120" i="58"/>
  <c r="BH120" i="58"/>
  <c r="BI120" i="58"/>
  <c r="BM120" i="58"/>
  <c r="BP120" i="58"/>
  <c r="BT120" i="58"/>
  <c r="BZ120" i="58"/>
  <c r="CC120" i="58"/>
  <c r="CD120" i="58"/>
  <c r="J121" i="58"/>
  <c r="O121" i="58"/>
  <c r="R121" i="58"/>
  <c r="W121" i="58"/>
  <c r="Z121" i="58"/>
  <c r="AE121" i="58"/>
  <c r="AH121" i="58"/>
  <c r="AL121" i="58"/>
  <c r="AO121" i="58"/>
  <c r="AP121" i="58"/>
  <c r="AT121" i="58"/>
  <c r="AW121" i="58"/>
  <c r="AX121" i="58"/>
  <c r="BB121" i="58"/>
  <c r="BE121" i="58"/>
  <c r="BH121" i="58"/>
  <c r="BI121" i="58"/>
  <c r="BM121" i="58"/>
  <c r="BP121" i="58"/>
  <c r="BT121" i="58"/>
  <c r="BZ121" i="58"/>
  <c r="CC121" i="58"/>
  <c r="CD121" i="58"/>
  <c r="J122" i="58"/>
  <c r="O122" i="58"/>
  <c r="R122" i="58"/>
  <c r="W122" i="58"/>
  <c r="Z122" i="58"/>
  <c r="AE122" i="58"/>
  <c r="AH122" i="58"/>
  <c r="AL122" i="58"/>
  <c r="AO122" i="58"/>
  <c r="AP122" i="58"/>
  <c r="AT122" i="58"/>
  <c r="AW122" i="58"/>
  <c r="AX122" i="58"/>
  <c r="BB122" i="58"/>
  <c r="BE122" i="58"/>
  <c r="BH122" i="58"/>
  <c r="BI122" i="58"/>
  <c r="BM122" i="58"/>
  <c r="BP122" i="58"/>
  <c r="BT122" i="58"/>
  <c r="BZ122" i="58"/>
  <c r="CC122" i="58"/>
  <c r="CD122" i="58"/>
  <c r="J123" i="58"/>
  <c r="O123" i="58"/>
  <c r="R123" i="58"/>
  <c r="W123" i="58"/>
  <c r="Z123" i="58"/>
  <c r="AE123" i="58"/>
  <c r="AH123" i="58"/>
  <c r="AL123" i="58"/>
  <c r="AO123" i="58"/>
  <c r="AP123" i="58"/>
  <c r="AT123" i="58"/>
  <c r="AW123" i="58"/>
  <c r="AX123" i="58"/>
  <c r="BB123" i="58"/>
  <c r="BE123" i="58"/>
  <c r="BH123" i="58"/>
  <c r="BI123" i="58"/>
  <c r="BM123" i="58"/>
  <c r="BP123" i="58"/>
  <c r="BT123" i="58"/>
  <c r="BZ123" i="58"/>
  <c r="CC123" i="58"/>
  <c r="CD123" i="58"/>
  <c r="J124" i="58"/>
  <c r="O124" i="58"/>
  <c r="R124" i="58"/>
  <c r="W124" i="58"/>
  <c r="Z124" i="58"/>
  <c r="AE124" i="58"/>
  <c r="AH124" i="58"/>
  <c r="AL124" i="58"/>
  <c r="AO124" i="58"/>
  <c r="AP124" i="58"/>
  <c r="AT124" i="58"/>
  <c r="AW124" i="58"/>
  <c r="AX124" i="58"/>
  <c r="BB124" i="58"/>
  <c r="BE124" i="58"/>
  <c r="BH124" i="58"/>
  <c r="BI124" i="58"/>
  <c r="BM124" i="58"/>
  <c r="BP124" i="58"/>
  <c r="BT124" i="58"/>
  <c r="BZ124" i="58"/>
  <c r="CC124" i="58"/>
  <c r="CD124" i="58"/>
  <c r="J125" i="58"/>
  <c r="O125" i="58"/>
  <c r="R125" i="58"/>
  <c r="W125" i="58"/>
  <c r="Z125" i="58"/>
  <c r="AE125" i="58"/>
  <c r="AH125" i="58"/>
  <c r="AL125" i="58"/>
  <c r="AO125" i="58"/>
  <c r="AP125" i="58"/>
  <c r="AT125" i="58"/>
  <c r="AW125" i="58"/>
  <c r="AX125" i="58"/>
  <c r="BB125" i="58"/>
  <c r="BE125" i="58"/>
  <c r="BH125" i="58"/>
  <c r="BI125" i="58"/>
  <c r="BM125" i="58"/>
  <c r="BP125" i="58"/>
  <c r="BT125" i="58"/>
  <c r="BZ125" i="58"/>
  <c r="CC125" i="58"/>
  <c r="CD125" i="58"/>
  <c r="J126" i="58"/>
  <c r="O126" i="58"/>
  <c r="R126" i="58"/>
  <c r="W126" i="58"/>
  <c r="Z126" i="58"/>
  <c r="AE126" i="58"/>
  <c r="AH126" i="58"/>
  <c r="AL126" i="58"/>
  <c r="AO126" i="58"/>
  <c r="AP126" i="58"/>
  <c r="AT126" i="58"/>
  <c r="AW126" i="58"/>
  <c r="AX126" i="58"/>
  <c r="BB126" i="58"/>
  <c r="BE126" i="58"/>
  <c r="BH126" i="58"/>
  <c r="BI126" i="58"/>
  <c r="BM126" i="58"/>
  <c r="BP126" i="58"/>
  <c r="BT126" i="58"/>
  <c r="BZ126" i="58"/>
  <c r="CC126" i="58"/>
  <c r="CD126" i="58"/>
  <c r="J127" i="58"/>
  <c r="O127" i="58"/>
  <c r="R127" i="58"/>
  <c r="W127" i="58"/>
  <c r="Z127" i="58"/>
  <c r="AE127" i="58"/>
  <c r="AH127" i="58"/>
  <c r="AL127" i="58"/>
  <c r="AO127" i="58"/>
  <c r="AP127" i="58"/>
  <c r="AT127" i="58"/>
  <c r="AW127" i="58"/>
  <c r="AX127" i="58"/>
  <c r="BB127" i="58"/>
  <c r="BE127" i="58"/>
  <c r="BH127" i="58"/>
  <c r="BI127" i="58"/>
  <c r="BM127" i="58"/>
  <c r="BP127" i="58"/>
  <c r="BT127" i="58"/>
  <c r="BZ127" i="58"/>
  <c r="CC127" i="58"/>
  <c r="CD127" i="58"/>
  <c r="J128" i="58"/>
  <c r="O128" i="58"/>
  <c r="R128" i="58"/>
  <c r="W128" i="58"/>
  <c r="Z128" i="58"/>
  <c r="AE128" i="58"/>
  <c r="AH128" i="58"/>
  <c r="AL128" i="58"/>
  <c r="AO128" i="58"/>
  <c r="AP128" i="58"/>
  <c r="AT128" i="58"/>
  <c r="AW128" i="58"/>
  <c r="AX128" i="58"/>
  <c r="BB128" i="58"/>
  <c r="BE128" i="58"/>
  <c r="BH128" i="58"/>
  <c r="BI128" i="58"/>
  <c r="BM128" i="58"/>
  <c r="BP128" i="58"/>
  <c r="BT128" i="58"/>
  <c r="BZ128" i="58"/>
  <c r="CC128" i="58"/>
  <c r="CD128" i="58"/>
  <c r="J129" i="58"/>
  <c r="O129" i="58"/>
  <c r="R129" i="58"/>
  <c r="W129" i="58"/>
  <c r="Z129" i="58"/>
  <c r="AE129" i="58"/>
  <c r="AH129" i="58"/>
  <c r="AL129" i="58"/>
  <c r="AO129" i="58"/>
  <c r="AP129" i="58"/>
  <c r="AT129" i="58"/>
  <c r="AW129" i="58"/>
  <c r="AX129" i="58"/>
  <c r="BB129" i="58"/>
  <c r="BE129" i="58"/>
  <c r="BH129" i="58"/>
  <c r="BI129" i="58"/>
  <c r="BM129" i="58"/>
  <c r="BP129" i="58"/>
  <c r="BT129" i="58"/>
  <c r="BZ129" i="58"/>
  <c r="CC129" i="58"/>
  <c r="CD129" i="58"/>
  <c r="J130" i="58"/>
  <c r="O130" i="58"/>
  <c r="R130" i="58"/>
  <c r="W130" i="58"/>
  <c r="Z130" i="58"/>
  <c r="AE130" i="58"/>
  <c r="AH130" i="58"/>
  <c r="AL130" i="58"/>
  <c r="AO130" i="58"/>
  <c r="AP130" i="58"/>
  <c r="AT130" i="58"/>
  <c r="AW130" i="58"/>
  <c r="AX130" i="58"/>
  <c r="BB130" i="58"/>
  <c r="BE130" i="58"/>
  <c r="BH130" i="58"/>
  <c r="BI130" i="58"/>
  <c r="BM130" i="58"/>
  <c r="BP130" i="58"/>
  <c r="BT130" i="58"/>
  <c r="BZ130" i="58"/>
  <c r="CC130" i="58"/>
  <c r="CD130" i="58"/>
  <c r="J131" i="58"/>
  <c r="O131" i="58"/>
  <c r="R131" i="58"/>
  <c r="W131" i="58"/>
  <c r="Z131" i="58"/>
  <c r="AE131" i="58"/>
  <c r="AH131" i="58"/>
  <c r="AL131" i="58"/>
  <c r="AO131" i="58"/>
  <c r="AP131" i="58"/>
  <c r="AT131" i="58"/>
  <c r="AW131" i="58"/>
  <c r="AX131" i="58"/>
  <c r="BB131" i="58"/>
  <c r="BE131" i="58"/>
  <c r="BH131" i="58"/>
  <c r="BI131" i="58"/>
  <c r="BM131" i="58"/>
  <c r="BP131" i="58"/>
  <c r="BT131" i="58"/>
  <c r="BZ131" i="58"/>
  <c r="CC131" i="58"/>
  <c r="CD131" i="58"/>
  <c r="J132" i="58"/>
  <c r="O132" i="58"/>
  <c r="R132" i="58"/>
  <c r="W132" i="58"/>
  <c r="Z132" i="58"/>
  <c r="AE132" i="58"/>
  <c r="AH132" i="58"/>
  <c r="AL132" i="58"/>
  <c r="AO132" i="58"/>
  <c r="AP132" i="58"/>
  <c r="AT132" i="58"/>
  <c r="AW132" i="58"/>
  <c r="AX132" i="58"/>
  <c r="BB132" i="58"/>
  <c r="BE132" i="58"/>
  <c r="BH132" i="58"/>
  <c r="BI132" i="58"/>
  <c r="BM132" i="58"/>
  <c r="BP132" i="58"/>
  <c r="BT132" i="58"/>
  <c r="BZ132" i="58"/>
  <c r="CC132" i="58"/>
  <c r="CD132" i="58"/>
  <c r="J133" i="58"/>
  <c r="O133" i="58"/>
  <c r="R133" i="58"/>
  <c r="W133" i="58"/>
  <c r="Z133" i="58"/>
  <c r="AE133" i="58"/>
  <c r="AH133" i="58"/>
  <c r="AL133" i="58"/>
  <c r="AO133" i="58"/>
  <c r="AP133" i="58"/>
  <c r="AT133" i="58"/>
  <c r="AW133" i="58"/>
  <c r="AX133" i="58"/>
  <c r="BB133" i="58"/>
  <c r="BE133" i="58"/>
  <c r="BH133" i="58"/>
  <c r="BI133" i="58"/>
  <c r="BM133" i="58"/>
  <c r="BP133" i="58"/>
  <c r="BT133" i="58"/>
  <c r="BZ133" i="58"/>
  <c r="CC133" i="58"/>
  <c r="CD133" i="58"/>
  <c r="J134" i="58"/>
  <c r="O134" i="58"/>
  <c r="R134" i="58"/>
  <c r="W134" i="58"/>
  <c r="Z134" i="58"/>
  <c r="AE134" i="58"/>
  <c r="AH134" i="58"/>
  <c r="AL134" i="58"/>
  <c r="AO134" i="58"/>
  <c r="AP134" i="58"/>
  <c r="AT134" i="58"/>
  <c r="AW134" i="58"/>
  <c r="AX134" i="58"/>
  <c r="BB134" i="58"/>
  <c r="BE134" i="58"/>
  <c r="BH134" i="58"/>
  <c r="BI134" i="58"/>
  <c r="BM134" i="58"/>
  <c r="BP134" i="58"/>
  <c r="BT134" i="58"/>
  <c r="BZ134" i="58"/>
  <c r="CC134" i="58"/>
  <c r="CD134" i="58"/>
  <c r="J135" i="58"/>
  <c r="O135" i="58"/>
  <c r="R135" i="58"/>
  <c r="W135" i="58"/>
  <c r="Z135" i="58"/>
  <c r="AE135" i="58"/>
  <c r="AH135" i="58"/>
  <c r="AL135" i="58"/>
  <c r="AO135" i="58"/>
  <c r="AP135" i="58"/>
  <c r="AT135" i="58"/>
  <c r="AW135" i="58"/>
  <c r="AX135" i="58"/>
  <c r="BB135" i="58"/>
  <c r="BE135" i="58"/>
  <c r="BH135" i="58"/>
  <c r="BI135" i="58"/>
  <c r="BM135" i="58"/>
  <c r="BP135" i="58"/>
  <c r="BT135" i="58"/>
  <c r="BZ135" i="58"/>
  <c r="CC135" i="58"/>
  <c r="CD135" i="58"/>
  <c r="J136" i="58"/>
  <c r="O136" i="58"/>
  <c r="R136" i="58"/>
  <c r="W136" i="58"/>
  <c r="Z136" i="58"/>
  <c r="AE136" i="58"/>
  <c r="AH136" i="58"/>
  <c r="AL136" i="58"/>
  <c r="AO136" i="58"/>
  <c r="AP136" i="58"/>
  <c r="AT136" i="58"/>
  <c r="AW136" i="58"/>
  <c r="AX136" i="58"/>
  <c r="BB136" i="58"/>
  <c r="BE136" i="58"/>
  <c r="BH136" i="58"/>
  <c r="BI136" i="58"/>
  <c r="BM136" i="58"/>
  <c r="BP136" i="58"/>
  <c r="BT136" i="58"/>
  <c r="BZ136" i="58"/>
  <c r="CC136" i="58"/>
  <c r="CD136" i="58"/>
  <c r="J137" i="58"/>
  <c r="O137" i="58"/>
  <c r="R137" i="58"/>
  <c r="W137" i="58"/>
  <c r="Z137" i="58"/>
  <c r="AE137" i="58"/>
  <c r="AH137" i="58"/>
  <c r="AL137" i="58"/>
  <c r="AO137" i="58"/>
  <c r="AP137" i="58"/>
  <c r="AT137" i="58"/>
  <c r="AW137" i="58"/>
  <c r="AX137" i="58"/>
  <c r="BB137" i="58"/>
  <c r="BE137" i="58"/>
  <c r="BH137" i="58"/>
  <c r="BI137" i="58"/>
  <c r="BM137" i="58"/>
  <c r="BP137" i="58"/>
  <c r="BT137" i="58"/>
  <c r="BZ137" i="58"/>
  <c r="CC137" i="58"/>
  <c r="CD137" i="58"/>
  <c r="J138" i="58"/>
  <c r="O138" i="58"/>
  <c r="R138" i="58"/>
  <c r="W138" i="58"/>
  <c r="Z138" i="58"/>
  <c r="AE138" i="58"/>
  <c r="AH138" i="58"/>
  <c r="AL138" i="58"/>
  <c r="AO138" i="58"/>
  <c r="AP138" i="58"/>
  <c r="AT138" i="58"/>
  <c r="AW138" i="58"/>
  <c r="AX138" i="58"/>
  <c r="BB138" i="58"/>
  <c r="BE138" i="58"/>
  <c r="BH138" i="58"/>
  <c r="BI138" i="58"/>
  <c r="BM138" i="58"/>
  <c r="BP138" i="58"/>
  <c r="BT138" i="58"/>
  <c r="BZ138" i="58"/>
  <c r="CC138" i="58"/>
  <c r="CD138" i="58"/>
  <c r="J139" i="58"/>
  <c r="O139" i="58"/>
  <c r="R139" i="58"/>
  <c r="W139" i="58"/>
  <c r="Z139" i="58"/>
  <c r="AE139" i="58"/>
  <c r="AH139" i="58"/>
  <c r="AL139" i="58"/>
  <c r="AO139" i="58"/>
  <c r="AP139" i="58"/>
  <c r="AT139" i="58"/>
  <c r="AW139" i="58"/>
  <c r="AX139" i="58"/>
  <c r="BB139" i="58"/>
  <c r="BE139" i="58"/>
  <c r="BH139" i="58"/>
  <c r="BI139" i="58"/>
  <c r="BM139" i="58"/>
  <c r="BP139" i="58"/>
  <c r="BT139" i="58"/>
  <c r="BZ139" i="58"/>
  <c r="CC139" i="58"/>
  <c r="CD139" i="58"/>
  <c r="J140" i="58"/>
  <c r="O140" i="58"/>
  <c r="R140" i="58"/>
  <c r="W140" i="58"/>
  <c r="Z140" i="58"/>
  <c r="AE140" i="58"/>
  <c r="AH140" i="58"/>
  <c r="AL140" i="58"/>
  <c r="AO140" i="58"/>
  <c r="AP140" i="58"/>
  <c r="AT140" i="58"/>
  <c r="AW140" i="58"/>
  <c r="AX140" i="58"/>
  <c r="BB140" i="58"/>
  <c r="BE140" i="58"/>
  <c r="BH140" i="58"/>
  <c r="BI140" i="58"/>
  <c r="BM140" i="58"/>
  <c r="BP140" i="58"/>
  <c r="BT140" i="58"/>
  <c r="BZ140" i="58"/>
  <c r="CC140" i="58"/>
  <c r="CD140" i="58"/>
  <c r="J141" i="58"/>
  <c r="O141" i="58"/>
  <c r="R141" i="58"/>
  <c r="W141" i="58"/>
  <c r="Z141" i="58"/>
  <c r="AE141" i="58"/>
  <c r="AH141" i="58"/>
  <c r="AL141" i="58"/>
  <c r="AO141" i="58"/>
  <c r="AP141" i="58"/>
  <c r="AT141" i="58"/>
  <c r="AW141" i="58"/>
  <c r="AX141" i="58"/>
  <c r="BB141" i="58"/>
  <c r="BE141" i="58"/>
  <c r="BH141" i="58"/>
  <c r="BI141" i="58"/>
  <c r="BM141" i="58"/>
  <c r="BP141" i="58"/>
  <c r="BT141" i="58"/>
  <c r="BZ141" i="58"/>
  <c r="CC141" i="58"/>
  <c r="CD141" i="58"/>
  <c r="J142" i="58"/>
  <c r="O142" i="58"/>
  <c r="R142" i="58"/>
  <c r="W142" i="58"/>
  <c r="Z142" i="58"/>
  <c r="AE142" i="58"/>
  <c r="AH142" i="58"/>
  <c r="AL142" i="58"/>
  <c r="AO142" i="58"/>
  <c r="AP142" i="58"/>
  <c r="AT142" i="58"/>
  <c r="AW142" i="58"/>
  <c r="AX142" i="58"/>
  <c r="BB142" i="58"/>
  <c r="BE142" i="58"/>
  <c r="BH142" i="58"/>
  <c r="BI142" i="58"/>
  <c r="BM142" i="58"/>
  <c r="BP142" i="58"/>
  <c r="BT142" i="58"/>
  <c r="BZ142" i="58"/>
  <c r="CC142" i="58"/>
  <c r="CD142" i="58"/>
  <c r="J143" i="58"/>
  <c r="O143" i="58"/>
  <c r="R143" i="58"/>
  <c r="W143" i="58"/>
  <c r="Z143" i="58"/>
  <c r="AE143" i="58"/>
  <c r="AH143" i="58"/>
  <c r="AL143" i="58"/>
  <c r="AO143" i="58"/>
  <c r="AP143" i="58"/>
  <c r="AT143" i="58"/>
  <c r="AW143" i="58"/>
  <c r="AX143" i="58"/>
  <c r="BB143" i="58"/>
  <c r="BE143" i="58"/>
  <c r="BH143" i="58"/>
  <c r="BI143" i="58"/>
  <c r="BM143" i="58"/>
  <c r="BP143" i="58"/>
  <c r="BT143" i="58"/>
  <c r="BZ143" i="58"/>
  <c r="CC143" i="58"/>
  <c r="CD143" i="58"/>
  <c r="J144" i="58"/>
  <c r="O144" i="58"/>
  <c r="R144" i="58"/>
  <c r="W144" i="58"/>
  <c r="Z144" i="58"/>
  <c r="AE144" i="58"/>
  <c r="AH144" i="58"/>
  <c r="AL144" i="58"/>
  <c r="AO144" i="58"/>
  <c r="AP144" i="58"/>
  <c r="AT144" i="58"/>
  <c r="AW144" i="58"/>
  <c r="AX144" i="58"/>
  <c r="BB144" i="58"/>
  <c r="BE144" i="58"/>
  <c r="BH144" i="58"/>
  <c r="BI144" i="58"/>
  <c r="BM144" i="58"/>
  <c r="BP144" i="58"/>
  <c r="BT144" i="58"/>
  <c r="BZ144" i="58"/>
  <c r="CC144" i="58"/>
  <c r="CD144" i="58"/>
  <c r="J145" i="58"/>
  <c r="O145" i="58"/>
  <c r="R145" i="58"/>
  <c r="W145" i="58"/>
  <c r="Z145" i="58"/>
  <c r="AE145" i="58"/>
  <c r="AH145" i="58"/>
  <c r="AL145" i="58"/>
  <c r="AO145" i="58"/>
  <c r="AP145" i="58"/>
  <c r="AT145" i="58"/>
  <c r="AW145" i="58"/>
  <c r="AX145" i="58"/>
  <c r="BB145" i="58"/>
  <c r="BE145" i="58"/>
  <c r="BH145" i="58"/>
  <c r="BI145" i="58"/>
  <c r="BM145" i="58"/>
  <c r="BP145" i="58"/>
  <c r="BT145" i="58"/>
  <c r="BZ145" i="58"/>
  <c r="CC145" i="58"/>
  <c r="CD145" i="58"/>
  <c r="J146" i="58"/>
  <c r="O146" i="58"/>
  <c r="R146" i="58"/>
  <c r="W146" i="58"/>
  <c r="Z146" i="58"/>
  <c r="AE146" i="58"/>
  <c r="AH146" i="58"/>
  <c r="AL146" i="58"/>
  <c r="AO146" i="58"/>
  <c r="AP146" i="58"/>
  <c r="AT146" i="58"/>
  <c r="AW146" i="58"/>
  <c r="AX146" i="58"/>
  <c r="BB146" i="58"/>
  <c r="BE146" i="58"/>
  <c r="BH146" i="58"/>
  <c r="BI146" i="58"/>
  <c r="BM146" i="58"/>
  <c r="BP146" i="58"/>
  <c r="BT146" i="58"/>
  <c r="BZ146" i="58"/>
  <c r="CC146" i="58"/>
  <c r="CD146" i="58"/>
  <c r="J147" i="58"/>
  <c r="O147" i="58"/>
  <c r="R147" i="58"/>
  <c r="W147" i="58"/>
  <c r="Z147" i="58"/>
  <c r="AE147" i="58"/>
  <c r="AH147" i="58"/>
  <c r="AL147" i="58"/>
  <c r="AO147" i="58"/>
  <c r="AP147" i="58"/>
  <c r="AT147" i="58"/>
  <c r="AW147" i="58"/>
  <c r="AX147" i="58"/>
  <c r="BB147" i="58"/>
  <c r="BE147" i="58"/>
  <c r="BH147" i="58"/>
  <c r="BI147" i="58"/>
  <c r="BM147" i="58"/>
  <c r="BP147" i="58"/>
  <c r="BT147" i="58"/>
  <c r="BZ147" i="58"/>
  <c r="CC147" i="58"/>
  <c r="CD147" i="58"/>
  <c r="J148" i="58"/>
  <c r="O148" i="58"/>
  <c r="R148" i="58"/>
  <c r="W148" i="58"/>
  <c r="Z148" i="58"/>
  <c r="AE148" i="58"/>
  <c r="AH148" i="58"/>
  <c r="AL148" i="58"/>
  <c r="AO148" i="58"/>
  <c r="AP148" i="58"/>
  <c r="AT148" i="58"/>
  <c r="AW148" i="58"/>
  <c r="AX148" i="58"/>
  <c r="BB148" i="58"/>
  <c r="BE148" i="58"/>
  <c r="BH148" i="58"/>
  <c r="BI148" i="58"/>
  <c r="BM148" i="58"/>
  <c r="BP148" i="58"/>
  <c r="BT148" i="58"/>
  <c r="BZ148" i="58"/>
  <c r="CC148" i="58"/>
  <c r="CD148" i="58"/>
  <c r="J149" i="58"/>
  <c r="O149" i="58"/>
  <c r="R149" i="58"/>
  <c r="W149" i="58"/>
  <c r="Z149" i="58"/>
  <c r="AE149" i="58"/>
  <c r="AH149" i="58"/>
  <c r="AL149" i="58"/>
  <c r="AO149" i="58"/>
  <c r="AP149" i="58"/>
  <c r="AT149" i="58"/>
  <c r="AW149" i="58"/>
  <c r="AX149" i="58"/>
  <c r="BB149" i="58"/>
  <c r="BE149" i="58"/>
  <c r="BH149" i="58"/>
  <c r="BI149" i="58"/>
  <c r="BM149" i="58"/>
  <c r="BP149" i="58"/>
  <c r="BT149" i="58"/>
  <c r="BZ149" i="58"/>
  <c r="CC149" i="58"/>
  <c r="CD149" i="58"/>
  <c r="J150" i="58"/>
  <c r="O150" i="58"/>
  <c r="R150" i="58"/>
  <c r="W150" i="58"/>
  <c r="Z150" i="58"/>
  <c r="AE150" i="58"/>
  <c r="AH150" i="58"/>
  <c r="AL150" i="58"/>
  <c r="AO150" i="58"/>
  <c r="AP150" i="58"/>
  <c r="AT150" i="58"/>
  <c r="AW150" i="58"/>
  <c r="AX150" i="58"/>
  <c r="BB150" i="58"/>
  <c r="BE150" i="58"/>
  <c r="BH150" i="58"/>
  <c r="BI150" i="58"/>
  <c r="BM150" i="58"/>
  <c r="BP150" i="58"/>
  <c r="BT150" i="58"/>
  <c r="BZ150" i="58"/>
  <c r="CC150" i="58"/>
  <c r="CD150" i="58"/>
  <c r="J151" i="58"/>
  <c r="O151" i="58"/>
  <c r="R151" i="58"/>
  <c r="W151" i="58"/>
  <c r="Z151" i="58"/>
  <c r="AE151" i="58"/>
  <c r="AH151" i="58"/>
  <c r="AL151" i="58"/>
  <c r="AO151" i="58"/>
  <c r="AP151" i="58"/>
  <c r="AT151" i="58"/>
  <c r="AW151" i="58"/>
  <c r="AX151" i="58"/>
  <c r="BB151" i="58"/>
  <c r="BE151" i="58"/>
  <c r="BH151" i="58"/>
  <c r="BI151" i="58"/>
  <c r="BM151" i="58"/>
  <c r="BP151" i="58"/>
  <c r="BT151" i="58"/>
  <c r="BZ151" i="58"/>
  <c r="CC151" i="58"/>
  <c r="CD151" i="58"/>
  <c r="J152" i="58"/>
  <c r="O152" i="58"/>
  <c r="R152" i="58"/>
  <c r="W152" i="58"/>
  <c r="Z152" i="58"/>
  <c r="AE152" i="58"/>
  <c r="AH152" i="58"/>
  <c r="AL152" i="58"/>
  <c r="AO152" i="58"/>
  <c r="AP152" i="58"/>
  <c r="AT152" i="58"/>
  <c r="AW152" i="58"/>
  <c r="AX152" i="58"/>
  <c r="BB152" i="58"/>
  <c r="BE152" i="58"/>
  <c r="BH152" i="58"/>
  <c r="BI152" i="58"/>
  <c r="BM152" i="58"/>
  <c r="BP152" i="58"/>
  <c r="BT152" i="58"/>
  <c r="BZ152" i="58"/>
  <c r="CC152" i="58"/>
  <c r="CD152" i="58"/>
  <c r="J153" i="58"/>
  <c r="O153" i="58"/>
  <c r="R153" i="58"/>
  <c r="W153" i="58"/>
  <c r="Z153" i="58"/>
  <c r="AE153" i="58"/>
  <c r="AH153" i="58"/>
  <c r="AL153" i="58"/>
  <c r="AO153" i="58"/>
  <c r="AP153" i="58"/>
  <c r="AT153" i="58"/>
  <c r="AW153" i="58"/>
  <c r="AX153" i="58"/>
  <c r="BB153" i="58"/>
  <c r="BE153" i="58"/>
  <c r="BH153" i="58"/>
  <c r="BI153" i="58"/>
  <c r="BM153" i="58"/>
  <c r="BP153" i="58"/>
  <c r="BT153" i="58"/>
  <c r="BZ153" i="58"/>
  <c r="CC153" i="58"/>
  <c r="CD153" i="58"/>
  <c r="J154" i="58"/>
  <c r="O154" i="58"/>
  <c r="R154" i="58"/>
  <c r="W154" i="58"/>
  <c r="Z154" i="58"/>
  <c r="AE154" i="58"/>
  <c r="AH154" i="58"/>
  <c r="AL154" i="58"/>
  <c r="AO154" i="58"/>
  <c r="AP154" i="58"/>
  <c r="AT154" i="58"/>
  <c r="AW154" i="58"/>
  <c r="AX154" i="58"/>
  <c r="BB154" i="58"/>
  <c r="BE154" i="58"/>
  <c r="BH154" i="58"/>
  <c r="BI154" i="58"/>
  <c r="BM154" i="58"/>
  <c r="BP154" i="58"/>
  <c r="BT154" i="58"/>
  <c r="BZ154" i="58"/>
  <c r="CC154" i="58"/>
  <c r="CD154" i="58"/>
  <c r="J155" i="58"/>
  <c r="O155" i="58"/>
  <c r="R155" i="58"/>
  <c r="W155" i="58"/>
  <c r="Z155" i="58"/>
  <c r="AE155" i="58"/>
  <c r="AH155" i="58"/>
  <c r="AL155" i="58"/>
  <c r="AO155" i="58"/>
  <c r="AP155" i="58"/>
  <c r="AT155" i="58"/>
  <c r="AW155" i="58"/>
  <c r="AX155" i="58"/>
  <c r="BB155" i="58"/>
  <c r="BE155" i="58"/>
  <c r="BH155" i="58"/>
  <c r="BI155" i="58"/>
  <c r="BM155" i="58"/>
  <c r="BP155" i="58"/>
  <c r="BT155" i="58"/>
  <c r="BZ155" i="58"/>
  <c r="CC155" i="58"/>
  <c r="CD155" i="58"/>
  <c r="J156" i="58"/>
  <c r="O156" i="58"/>
  <c r="R156" i="58"/>
  <c r="W156" i="58"/>
  <c r="Z156" i="58"/>
  <c r="AE156" i="58"/>
  <c r="AH156" i="58"/>
  <c r="AL156" i="58"/>
  <c r="AO156" i="58"/>
  <c r="AP156" i="58"/>
  <c r="AT156" i="58"/>
  <c r="AW156" i="58"/>
  <c r="AX156" i="58"/>
  <c r="BB156" i="58"/>
  <c r="BE156" i="58"/>
  <c r="BH156" i="58"/>
  <c r="BI156" i="58"/>
  <c r="BM156" i="58"/>
  <c r="BP156" i="58"/>
  <c r="BT156" i="58"/>
  <c r="BZ156" i="58"/>
  <c r="CC156" i="58"/>
  <c r="CD156" i="58"/>
  <c r="J157" i="58"/>
  <c r="O157" i="58"/>
  <c r="R157" i="58"/>
  <c r="W157" i="58"/>
  <c r="Z157" i="58"/>
  <c r="AE157" i="58"/>
  <c r="AH157" i="58"/>
  <c r="AL157" i="58"/>
  <c r="AO157" i="58"/>
  <c r="AP157" i="58"/>
  <c r="AT157" i="58"/>
  <c r="AW157" i="58"/>
  <c r="AX157" i="58"/>
  <c r="BB157" i="58"/>
  <c r="BE157" i="58"/>
  <c r="BH157" i="58"/>
  <c r="BI157" i="58"/>
  <c r="BM157" i="58"/>
  <c r="BP157" i="58"/>
  <c r="BT157" i="58"/>
  <c r="BZ157" i="58"/>
  <c r="CC157" i="58"/>
  <c r="CD157" i="58"/>
  <c r="J158" i="58"/>
  <c r="O158" i="58"/>
  <c r="R158" i="58"/>
  <c r="W158" i="58"/>
  <c r="Z158" i="58"/>
  <c r="AE158" i="58"/>
  <c r="AH158" i="58"/>
  <c r="AL158" i="58"/>
  <c r="AO158" i="58"/>
  <c r="AP158" i="58"/>
  <c r="AT158" i="58"/>
  <c r="AW158" i="58"/>
  <c r="AX158" i="58"/>
  <c r="BB158" i="58"/>
  <c r="BE158" i="58"/>
  <c r="BH158" i="58"/>
  <c r="BI158" i="58"/>
  <c r="BM158" i="58"/>
  <c r="BP158" i="58"/>
  <c r="BT158" i="58"/>
  <c r="BZ158" i="58"/>
  <c r="CC158" i="58"/>
  <c r="CD158" i="58"/>
  <c r="J159" i="58"/>
  <c r="O159" i="58"/>
  <c r="R159" i="58"/>
  <c r="W159" i="58"/>
  <c r="Z159" i="58"/>
  <c r="AE159" i="58"/>
  <c r="AH159" i="58"/>
  <c r="AL159" i="58"/>
  <c r="AO159" i="58"/>
  <c r="AP159" i="58"/>
  <c r="AT159" i="58"/>
  <c r="AW159" i="58"/>
  <c r="AX159" i="58"/>
  <c r="BB159" i="58"/>
  <c r="BE159" i="58"/>
  <c r="BH159" i="58"/>
  <c r="BI159" i="58"/>
  <c r="BM159" i="58"/>
  <c r="BP159" i="58"/>
  <c r="BT159" i="58"/>
  <c r="BZ159" i="58"/>
  <c r="CC159" i="58"/>
  <c r="CD159" i="58"/>
  <c r="J160" i="58"/>
  <c r="O160" i="58"/>
  <c r="R160" i="58"/>
  <c r="W160" i="58"/>
  <c r="Z160" i="58"/>
  <c r="AE160" i="58"/>
  <c r="AH160" i="58"/>
  <c r="AL160" i="58"/>
  <c r="AO160" i="58"/>
  <c r="AP160" i="58"/>
  <c r="AT160" i="58"/>
  <c r="AW160" i="58"/>
  <c r="AX160" i="58"/>
  <c r="BB160" i="58"/>
  <c r="BE160" i="58"/>
  <c r="BH160" i="58"/>
  <c r="BI160" i="58"/>
  <c r="BM160" i="58"/>
  <c r="BP160" i="58"/>
  <c r="BT160" i="58"/>
  <c r="BZ160" i="58"/>
  <c r="CC160" i="58"/>
  <c r="CD160" i="58"/>
  <c r="J161" i="58"/>
  <c r="O161" i="58"/>
  <c r="R161" i="58"/>
  <c r="W161" i="58"/>
  <c r="Z161" i="58"/>
  <c r="AE161" i="58"/>
  <c r="AH161" i="58"/>
  <c r="AL161" i="58"/>
  <c r="AO161" i="58"/>
  <c r="AP161" i="58"/>
  <c r="AT161" i="58"/>
  <c r="AW161" i="58"/>
  <c r="AX161" i="58"/>
  <c r="BB161" i="58"/>
  <c r="BE161" i="58"/>
  <c r="BH161" i="58"/>
  <c r="BI161" i="58"/>
  <c r="BM161" i="58"/>
  <c r="BP161" i="58"/>
  <c r="BT161" i="58"/>
  <c r="BZ161" i="58"/>
  <c r="CC161" i="58"/>
  <c r="CD161" i="58"/>
  <c r="J162" i="58"/>
  <c r="O162" i="58"/>
  <c r="R162" i="58"/>
  <c r="W162" i="58"/>
  <c r="Z162" i="58"/>
  <c r="AE162" i="58"/>
  <c r="AH162" i="58"/>
  <c r="AL162" i="58"/>
  <c r="AO162" i="58"/>
  <c r="AP162" i="58"/>
  <c r="AT162" i="58"/>
  <c r="AW162" i="58"/>
  <c r="AX162" i="58"/>
  <c r="BB162" i="58"/>
  <c r="BE162" i="58"/>
  <c r="BH162" i="58"/>
  <c r="BI162" i="58"/>
  <c r="BM162" i="58"/>
  <c r="BP162" i="58"/>
  <c r="BT162" i="58"/>
  <c r="BZ162" i="58"/>
  <c r="CC162" i="58"/>
  <c r="CD162" i="58"/>
  <c r="J163" i="58"/>
  <c r="O163" i="58"/>
  <c r="R163" i="58"/>
  <c r="W163" i="58"/>
  <c r="Z163" i="58"/>
  <c r="AE163" i="58"/>
  <c r="AH163" i="58"/>
  <c r="AL163" i="58"/>
  <c r="AO163" i="58"/>
  <c r="AP163" i="58"/>
  <c r="AT163" i="58"/>
  <c r="AW163" i="58"/>
  <c r="AX163" i="58"/>
  <c r="BB163" i="58"/>
  <c r="BE163" i="58"/>
  <c r="BH163" i="58"/>
  <c r="BI163" i="58"/>
  <c r="BM163" i="58"/>
  <c r="BP163" i="58"/>
  <c r="BT163" i="58"/>
  <c r="BZ163" i="58"/>
  <c r="CC163" i="58"/>
  <c r="CD163" i="58"/>
  <c r="J164" i="58"/>
  <c r="O164" i="58"/>
  <c r="R164" i="58"/>
  <c r="W164" i="58"/>
  <c r="Z164" i="58"/>
  <c r="AE164" i="58"/>
  <c r="AH164" i="58"/>
  <c r="AL164" i="58"/>
  <c r="AO164" i="58"/>
  <c r="AP164" i="58"/>
  <c r="AT164" i="58"/>
  <c r="AW164" i="58"/>
  <c r="AX164" i="58"/>
  <c r="BB164" i="58"/>
  <c r="BE164" i="58"/>
  <c r="BH164" i="58"/>
  <c r="BI164" i="58"/>
  <c r="BM164" i="58"/>
  <c r="BP164" i="58"/>
  <c r="BT164" i="58"/>
  <c r="BZ164" i="58"/>
  <c r="CC164" i="58"/>
  <c r="CD164" i="58"/>
  <c r="J165" i="58"/>
  <c r="O165" i="58"/>
  <c r="R165" i="58"/>
  <c r="W165" i="58"/>
  <c r="Z165" i="58"/>
  <c r="AE165" i="58"/>
  <c r="AH165" i="58"/>
  <c r="AL165" i="58"/>
  <c r="AO165" i="58"/>
  <c r="AP165" i="58"/>
  <c r="AT165" i="58"/>
  <c r="AW165" i="58"/>
  <c r="AX165" i="58"/>
  <c r="BB165" i="58"/>
  <c r="BE165" i="58"/>
  <c r="BH165" i="58"/>
  <c r="BI165" i="58"/>
  <c r="BM165" i="58"/>
  <c r="BP165" i="58"/>
  <c r="BT165" i="58"/>
  <c r="BZ165" i="58"/>
  <c r="CC165" i="58"/>
  <c r="CD165" i="58"/>
  <c r="J166" i="58"/>
  <c r="O166" i="58"/>
  <c r="R166" i="58"/>
  <c r="W166" i="58"/>
  <c r="Z166" i="58"/>
  <c r="AE166" i="58"/>
  <c r="AH166" i="58"/>
  <c r="AL166" i="58"/>
  <c r="AO166" i="58"/>
  <c r="AP166" i="58"/>
  <c r="AT166" i="58"/>
  <c r="AW166" i="58"/>
  <c r="AX166" i="58"/>
  <c r="BB166" i="58"/>
  <c r="BE166" i="58"/>
  <c r="BH166" i="58"/>
  <c r="BI166" i="58"/>
  <c r="BM166" i="58"/>
  <c r="BP166" i="58"/>
  <c r="BT166" i="58"/>
  <c r="BZ166" i="58"/>
  <c r="CC166" i="58"/>
  <c r="CD166" i="58"/>
  <c r="J167" i="58"/>
  <c r="O167" i="58"/>
  <c r="R167" i="58"/>
  <c r="W167" i="58"/>
  <c r="Z167" i="58"/>
  <c r="AE167" i="58"/>
  <c r="AH167" i="58"/>
  <c r="AL167" i="58"/>
  <c r="AO167" i="58"/>
  <c r="AP167" i="58"/>
  <c r="AT167" i="58"/>
  <c r="AW167" i="58"/>
  <c r="AX167" i="58"/>
  <c r="BB167" i="58"/>
  <c r="BE167" i="58"/>
  <c r="BH167" i="58"/>
  <c r="BI167" i="58"/>
  <c r="BM167" i="58"/>
  <c r="BP167" i="58"/>
  <c r="BT167" i="58"/>
  <c r="BZ167" i="58"/>
  <c r="CC167" i="58"/>
  <c r="CD167" i="58"/>
  <c r="J168" i="58"/>
  <c r="O168" i="58"/>
  <c r="R168" i="58"/>
  <c r="W168" i="58"/>
  <c r="Z168" i="58"/>
  <c r="AE168" i="58"/>
  <c r="AH168" i="58"/>
  <c r="AL168" i="58"/>
  <c r="AO168" i="58"/>
  <c r="AP168" i="58"/>
  <c r="AT168" i="58"/>
  <c r="AW168" i="58"/>
  <c r="AX168" i="58"/>
  <c r="BB168" i="58"/>
  <c r="BE168" i="58"/>
  <c r="BH168" i="58"/>
  <c r="BI168" i="58"/>
  <c r="BM168" i="58"/>
  <c r="BP168" i="58"/>
  <c r="BT168" i="58"/>
  <c r="BZ168" i="58"/>
  <c r="CC168" i="58"/>
  <c r="CD168" i="58"/>
  <c r="J169" i="58"/>
  <c r="O169" i="58"/>
  <c r="R169" i="58"/>
  <c r="W169" i="58"/>
  <c r="Z169" i="58"/>
  <c r="AE169" i="58"/>
  <c r="AH169" i="58"/>
  <c r="AL169" i="58"/>
  <c r="AO169" i="58"/>
  <c r="AP169" i="58"/>
  <c r="AT169" i="58"/>
  <c r="AW169" i="58"/>
  <c r="AX169" i="58"/>
  <c r="BB169" i="58"/>
  <c r="BE169" i="58"/>
  <c r="BH169" i="58"/>
  <c r="BI169" i="58"/>
  <c r="BM169" i="58"/>
  <c r="BP169" i="58"/>
  <c r="BT169" i="58"/>
  <c r="BZ169" i="58"/>
  <c r="CC169" i="58"/>
  <c r="CD169" i="5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tc={CB0F4FE4-9F9D-E14D-9245-0E2BC1DD2853}</author>
    <author>tc={36207AA5-50AD-0745-AEAF-EA05A309A420}</author>
    <author>tc={CDD74693-3786-C14F-9AF4-D71542FBC2AA}</author>
    <author>tc={FBDBE69D-4AFA-FF4B-9276-265A457DB1A2}</author>
    <author>tc={D7CC893A-DA6D-8F4C-8918-ECE67C49B0AE}</author>
    <author>tc={56FE7C9B-EF3C-EE4B-B5FF-779945C3501E}</author>
    <author>tc={CB818511-E94F-4846-8F8F-4A4E0287768F}</author>
    <author>tc={519DEDF3-3CC2-1546-A6A8-3BD86EBCE91F}</author>
    <author>tc={1725E628-8AE1-2849-922D-F45202847D09}</author>
    <author>tc={66C6A474-A685-CC4A-B9B5-6B14FF86DFF8}</author>
    <author>tc={405A8EC8-7A11-2A4D-96F7-C788491BC9F1}</author>
    <author>tc={AB5AFC66-8CE9-4D4D-956A-A89F407D2F9F}</author>
    <author>tc={453E022D-0088-E541-924E-4753C5968BF8}</author>
    <author>tc={32E343EF-A7EB-BF47-8FBA-5D78DF11167D}</author>
    <author>tc={D06837CE-EAF3-4541-95F5-27502124423B}</author>
    <author>tc={4E617777-9933-FD42-B50F-0CDE138944D5}</author>
    <author>tc={4B562B23-692C-4F48-8290-3B09497102E6}</author>
    <author>tc={486BE57C-FC04-E54F-84E9-C8EBD066F246}</author>
    <author>tc={AC7465A0-7319-1842-B551-EDF2B291FD71}</author>
    <author>tc={6544AEBE-C4BD-4F41-A862-0A7EC8C459A2}</author>
    <author>tc={FECB0D23-8BF9-DF47-BE4E-CB67925E3BC1}</author>
    <author>tc={7A93BA48-8C6A-E84D-B2B7-C8AD030BFE7F}</author>
    <author>tc={78E6126C-2796-2B4C-8628-31B7ABF6FB8A}</author>
    <author>tc={72CA75A3-E951-9C49-A60E-FEAD022D1ADE}</author>
    <author>tc={56CF7B6D-32B9-CB40-90A3-407838EF1A01}</author>
    <author>tc={0B37A97C-3F93-934A-A2E3-022CCFE82B90}</author>
    <author>tc={0A8AB9BF-A0BA-B54B-B856-D5B649CFD2F9}</author>
    <author>tc={4E6A0436-7CB2-AC4A-9F7E-B203CC379302}</author>
    <author>tc={6F22CEF6-DD67-A84D-9C11-8207BA0B4A96}</author>
    <author>tc={926F0E0A-D760-E343-B679-F900E9A49CF2}</author>
    <author>tc={99EEC01B-F2B8-124D-852E-2FFE8F9D2097}</author>
    <author>tc={E1C48349-BE21-A245-B9A0-0BA49E8F5015}</author>
    <author>tc={DBF920F2-5FD5-D84E-828A-AA728F7921FD}</author>
    <author>tc={2D704219-88FF-FF41-8244-E4E4481FF55C}</author>
    <author>tc={EAA578B8-13DB-1647-A92E-851AA36841CD}</author>
    <author>tc={5142E88B-1B7F-4202-BEBE-56767A790AF3}</author>
    <author>tc={B5983BDF-6431-B34D-BF7D-C02B04A2EE84}</author>
    <author>tc={72287C5D-90C8-FF48-A4FD-F4FE27ACA1F5}</author>
    <author>tc={1E8AD267-73DC-284B-8A22-14DF6A4DC756}</author>
    <author>tc={594F55D9-9FC8-2147-BAB4-28A9F61A51EC}</author>
    <author>tc={26F3F6B1-638E-8F48-9F57-59D897D60680}</author>
    <author>tc={83EA0671-E1A8-C944-BE98-F90DC4586A42}</author>
    <author>tc={3FA30334-E4E8-B849-92B1-E8242F75855B}</author>
    <author>tc={A806809F-3AE0-1249-A660-E375C2730C7B}</author>
    <author>tc={720D24B8-5F8C-EA43-A95F-E6CEF38780F6}</author>
    <author>tc={1E0D2B64-BA44-AB4B-BE54-0DF2F69CFCD5}</author>
    <author>tc={8D862E80-4C3E-F840-ACEB-D7F6A4C048D0}</author>
    <author>tc={069B579B-B5BD-A647-A2E7-56CF3011D232}</author>
    <author>tc={6ABC3E15-0E0B-DE4B-A63D-45D90CDF5427}</author>
    <author>tc={35AFCE91-6E32-A541-B83D-667C198FAC55}</author>
    <author>tc={705AB955-3F6A-FA43-8866-261A8D2BE424}</author>
    <author>tc={2EBAE9BF-3AFB-E14C-AD39-5B6CFCA63906}</author>
    <author>tc={EF2D88E1-0710-194D-930C-6E47391EBA04}</author>
    <author>tc={6EF9C400-5270-F54E-AC10-F9D679F5D06F}</author>
    <author>tc={6C139C80-C948-0E47-9F84-B45C27F4D2A2}</author>
    <author>tc={92C6B0F0-2184-9646-A354-F16386519804}</author>
    <author>tc={AC40DC75-19D0-F44E-B8CA-9D644F9E0574}</author>
    <author>tc={CD4801B8-D7F9-F84C-B676-A45EFC2D4579}</author>
    <author>tc={BAB112E4-9D7A-364F-9644-8D27C043A82B}</author>
    <author>tc={688F4BC4-1711-CA42-9869-495410F4F183}</author>
    <author>tc={2F5FE244-BAC7-D643-A612-F92CA458A024}</author>
    <author>tc={076C2E15-D390-D04A-8FA5-48AE186026BE}</author>
    <author>tc={7C2087EA-F934-F24B-9AFE-A9347D0E6815}</author>
    <author>tc={84A89E92-63B3-C54A-95FA-EED63C8F248D}</author>
    <author>tc={77B6821E-8A35-DA41-82AE-19A88AE89005}</author>
    <author>tc={AA73900F-1650-FF41-B778-17E965D2FAC1}</author>
  </authors>
  <commentList>
    <comment ref="H8" authorId="0" shapeId="0" xr:uid="{CB0F4FE4-9F9D-E14D-9245-0E2BC1DD2853}">
      <text>
        <t xml:space="preserve">[Trådet kommentar]
Din version af Excel lader dig læse denne trådede kommentar. Eventuelle ændringer vil dog blive fjernet, hvis filen åbnes i en nyere version af Excel. Få mere at vide: https://go.microsoft.com/fwlink/?linkid=870924
Kommentar:
    The necessary time frame for companies to achieve net-zero GHG emissions differs depending on the sector.
Contingency: Metric 1.1b cannot be 'Yes' unless 1.1a is also ‘Yes’.  </t>
      </text>
    </comment>
    <comment ref="L8" authorId="1" shapeId="0" xr:uid="{36207AA5-50AD-0745-AEAF-EA05A309A420}">
      <text>
        <t>[Trådet kommentar]
Din version af Excel lader dig læse denne trådede kommentar. Eventuelle ændringer vil dog blive fjernet, hvis filen åbnes i en nyere version af Excel. Få mere at vide: https://go.microsoft.com/fwlink/?linkid=870924
Kommentar:
    Contingency: Metrics 2.2a and 2.2b cannot be 'Yes' unless sub-indicator 2.1 is also ‘Yes’.  Sub-indicator 2.3 is not currently conditional on 2.1 or 2.2. Therefore, it is possible to have 'No' on 2.1 but 'Yes' on 2.3. Respectively, 2.1/2.2a/2.2b will be ‘Yes’ if 3.1/3.2a/3.2b are ‘Yes’ and are net-zero targets (i.e. net zero will be achieved in the medium term).</t>
      </text>
    </comment>
    <comment ref="T8" authorId="2" shapeId="0" xr:uid="{CDD74693-3786-C14F-9AF4-D71542FBC2AA}">
      <text>
        <t>[Trådet kommentar]
Din version af Excel lader dig læse denne trådede kommentar. Eventuelle ændringer vil dog blive fjernet, hvis filen åbnes i en nyere version af Excel. Få mere at vide: https://go.microsoft.com/fwlink/?linkid=870924
Kommentar:
    Contingency: Metrics 3.2a and 3.2b cannot be 'Yes' unless sub-indicator 3.1 is also ‘Yes’.  Sub-indicator 3.3 is not currently conditional on 3.1 or 3.2. Therefore, it is possible to have 'No' on 3.1 but 'Yes' on 3.3. Respectively, 3.1/3.2a/3.2b will be ‘Yes’ if 4.1/4.2a/4.2b are ‘Yes’ and are net-zero targets (i.e. net zero will be achieved in the short term).</t>
      </text>
    </comment>
    <comment ref="AB8" authorId="3" shapeId="0" xr:uid="{FBDBE69D-4AFA-FF4B-9276-265A457DB1A2}">
      <text>
        <t>[Trådet kommentar]
Din version af Excel lader dig læse denne trådede kommentar. Eventuelle ændringer vil dog blive fjernet, hvis filen åbnes i en nyere version af Excel. Få mere at vide: https://go.microsoft.com/fwlink/?linkid=870924
Kommentar:
    Contingency: Metrics 4.2a and 4.2b cannot be 'Yes' unless sub-indicator 4.1 is also ‘Yes’.  Sub-indicator 4.3 is not currently conditional on 4.1 or 4.2. Therefore, it is possible to have 'No' on 4.1 but 'Yes' on 4.3.</t>
      </text>
    </comment>
    <comment ref="AJ8" authorId="4" shapeId="0" xr:uid="{D7CC893A-DA6D-8F4C-8918-ECE67C49B0AE}">
      <text>
        <t>[Trådet kommentar]
Din version af Excel lader dig læse denne trådede kommentar. Eventuelle ændringer vil dog blive fjernet, hvis filen åbnes i en nyere version af Excel. Få mere at vide: https://go.microsoft.com/fwlink/?linkid=870924
Kommentar:
    Contingency: Sub-indicator 5.1 is contingent on sub-indicators 2.1, 2.2 (long-term targets) and 3.1, 3.2 (medium-term targets) being ‘Yes’. Sub-indicator 5.1 is not conditional on 2.3 and/or 3.3 (net-zero alignment), i.e. 5.1 can be ‘Yes’ and 2.3/3.3 ‘No’.</t>
      </text>
    </comment>
    <comment ref="AR8" authorId="5" shapeId="0" xr:uid="{56FE7C9B-EF3C-EE4B-B5FF-779945C3501E}">
      <text>
        <t xml:space="preserve">[Trådet kommentar]
Din version af Excel lader dig læse denne trådede kommentar. Eventuelle ændringer vil dog blive fjernet, hvis filen åbnes i en nyere version af Excel. Få mere at vide: https://go.microsoft.com/fwlink/?linkid=870924
Kommentar:
    For focus list companies in the upstream oil and gas, electric utilities and automotive sectors, a supplementary assessment is available. See the Capital Allocation Assessment Indicators for further details on companies in these sectors.
Contingency: Metric 6.2a cannot be ‘Yes’ if either 6.1a or 6.1b are not ‘Yes’. </t>
      </text>
    </comment>
    <comment ref="AZ8" authorId="6" shapeId="0" xr:uid="{CB818511-E94F-4846-8F8F-4A4E0287768F}">
      <text>
        <t>[Trådet kommentar]
Din version af Excel lader dig læse denne trådede kommentar. Eventuelle ændringer vil dog blive fjernet, hvis filen åbnes i en nyere version af Excel. Få mere at vide: https://go.microsoft.com/fwlink/?linkid=870924
Kommentar:
    Contingency: Metric 7.3b cannot be ‘Yes’ unless metric 7.3a is also ‘Yes’.  (i.e. 7.3.b should not be able to be 'Yes' unless 7.3.a is also 'Yes’).</t>
      </text>
    </comment>
    <comment ref="BK8" authorId="7" shapeId="0" xr:uid="{519DEDF3-3CC2-1546-A6A8-3BD86EBCE91F}">
      <text>
        <t xml:space="preserve">[Trådet kommentar]
Din version af Excel lader dig læse denne trådede kommentar. Eventuelle ændringer vil dog blive fjernet, hvis filen åbnes i en nyere version af Excel. Få mere at vide: https://go.microsoft.com/fwlink/?linkid=870924
Kommentar:
    Contingency: Metric 8.2b is contingent on indicators 2.1 or 3.1 or 4.1 being ‘Yes’.  </t>
      </text>
    </comment>
    <comment ref="BV8" authorId="8" shapeId="0" xr:uid="{1725E628-8AE1-2849-922D-F45202847D09}">
      <text>
        <t>[Trådet kommentar]
Din version af Excel lader dig læse denne trådede kommentar. Eventuelle ændringer vil dog blive fjernet, hvis filen åbnes i en nyere version af Excel. Få mere at vide: https://go.microsoft.com/fwlink/?linkid=870924
Kommentar:
    A “Just Transition” requires that the company considers the impacts from transitioning to a lower-carbon business model on its workers and communities.  
Indicator 9  is still in development and will not be assessed in the current cycle.</t>
      </text>
    </comment>
    <comment ref="BX8" authorId="9" shapeId="0" xr:uid="{66C6A474-A685-CC4A-B9B5-6B14FF86DFF8}">
      <text>
        <t>[Trådet kommentar]
Din version af Excel lader dig læse denne trådede kommentar. Eventuelle ændringer vil dog blive fjernet, hvis filen åbnes i en nyere version af Excel. Få mere at vide: https://go.microsoft.com/fwlink/?linkid=870924
Kommentar:
    Contingency: Metric 10.2b cannot be ‘Yes’ unless metric 10.2a is also ‘Yes’.</t>
      </text>
    </comment>
    <comment ref="F9" authorId="10" shapeId="0" xr:uid="{405A8EC8-7A11-2A4D-96F7-C788491BC9F1}">
      <text>
        <t>[Trådet kommentar]
Din version af Excel lader dig læse denne trådede kommentar. Eventuelle ændringer vil dog blive fjernet, hvis filen åbnes i en nyere version af Excel. Få mere at vide: https://go.microsoft.com/fwlink/?linkid=870924
Kommentar:
    Three companies were assessed for their carbon performance in two different sectors: Diversified Mining and Industrials (Aluminium). This secondary sector classification applies to sub-indicators 2.3, 3.3, and 4.3 only.</t>
      </text>
    </comment>
    <comment ref="L9" authorId="11" shapeId="0" xr:uid="{AB5AFC66-8CE9-4D4D-956A-A89F407D2F9F}">
      <text>
        <t>[Trådet kommentar]
Din version af Excel lader dig læse denne trådede kommentar. Eventuelle ændringer vil dog blive fjernet, hvis filen åbnes i en nyere version af Excel. Få mere at vide: https://go.microsoft.com/fwlink/?linkid=870924
Kommentar:
    The company has set a target for reducing its GHG emissions by between 2036 and 2050 on a clearly defined scope of emissions.</t>
      </text>
    </comment>
    <comment ref="O9" authorId="12" shapeId="0" xr:uid="{453E022D-0088-E541-924E-4753C5968BF8}">
      <text>
        <t xml:space="preserve">[Trådet kommentar]
Din version af Excel lader dig læse denne trådede kommentar. Eventuelle ændringer vil dog blive fjernet, hvis filen åbnes i en nyere version af Excel. Få mere at vide: https://go.microsoft.com/fwlink/?linkid=870924
Kommentar:
    If the company has set a scope 3 GHG emissions target, it covers the most relevant scope 3 emissions categories for the company’s sector (for applicable sectors), and the company has published the methodology used to establish any scope 3 target. </t>
      </text>
    </comment>
    <comment ref="P9" authorId="13" shapeId="0" xr:uid="{32E343EF-A7EB-BF47-8FBA-5D78DF11167D}">
      <text>
        <t>[Trådet kommentar]
Din version af Excel lader dig læse denne trådede kommentar. Eventuelle ændringer vil dog blive fjernet, hvis filen åbnes i en nyere version af Excel. Få mere at vide: https://go.microsoft.com/fwlink/?linkid=870924
Kommentar:
    The target (or, in the absence of a target, the company's latest disclosed GHG emissions intensity) is aligned with the goal of limiting global warming to 1.5°C.* 
Besvar:
    The intent is for the long-term target to be aligned with a trajectory to achieve the Paris Agreement goal of limiting global temperature increase to 1.5°C with low or no overshoot (equivalent to IPCC Special Report on 1.5° Celsius pathway P1 or net-zero emissions by 2050). If a company’s current emissions intensity is aligned with the assessment scenario used (or will be aligned in the short or medium term), it is assumed that the intensity will continue to be aligned in the long term.
This sub-indicator is based on TPI’s Carbon Performance methodologies which applies the Sectoral Decarbonisation Approach (SDA), a science-based method for companies to set GHG reduction targets necessary to stay within reference climate scenarios.</t>
      </text>
    </comment>
    <comment ref="T9" authorId="14" shapeId="0" xr:uid="{D06837CE-EAF3-4541-95F5-27502124423B}">
      <text>
        <t xml:space="preserve">[Trådet kommentar]
Din version af Excel lader dig læse denne trådede kommentar. Eventuelle ændringer vil dog blive fjernet, hvis filen åbnes i en nyere version af Excel. Få mere at vide: https://go.microsoft.com/fwlink/?linkid=870924
Kommentar:
    The company has set a target for reducing its GHG emissions by between 2026 and 2035 on a clearly defined scope of emissions. </t>
      </text>
    </comment>
    <comment ref="U9" authorId="15" shapeId="0" xr:uid="{4E617777-9933-FD42-B50F-0CDE138944D5}">
      <text>
        <t>[Trådet kommentar]
Din version af Excel lader dig læse denne trådede kommentar. Eventuelle ændringer vil dog blive fjernet, hvis filen åbnes i en nyere version af Excel. Få mere at vide: https://go.microsoft.com/fwlink/?linkid=870924
Kommentar:
    The medium-term (2026 to 2035) GHG reduction target covers at least 95% of scope 1 &amp; 2 emissions and the most relevant scope 3 emissions (where applicable).</t>
      </text>
    </comment>
    <comment ref="X9" authorId="16" shapeId="0" xr:uid="{4B562B23-692C-4F48-8290-3B09497102E6}">
      <text>
        <t xml:space="preserve">[Trådet kommentar]
Din version af Excel lader dig læse denne trådede kommentar. Eventuelle ændringer vil dog blive fjernet, hvis filen åbnes i en nyere version af Excel. Få mere at vide: https://go.microsoft.com/fwlink/?linkid=870924
Kommentar:
    The target (or, in the absence of a target, the company's latest disclosed GHG emissions intensity) is aligned with the goal of limiting global warming to 1.5°C.* </t>
      </text>
    </comment>
    <comment ref="AB9" authorId="17" shapeId="0" xr:uid="{486BE57C-FC04-E54F-84E9-C8EBD066F246}">
      <text>
        <t>[Trådet kommentar]
Din version af Excel lader dig læse denne trådede kommentar. Eventuelle ændringer vil dog blive fjernet, hvis filen åbnes i en nyere version af Excel. Få mere at vide: https://go.microsoft.com/fwlink/?linkid=870924
Kommentar:
    The company has set a target for reducing its GHG emissions up to 2025 on a clearly defined scope of emissions.</t>
      </text>
    </comment>
    <comment ref="AC9" authorId="18" shapeId="0" xr:uid="{AC7465A0-7319-1842-B551-EDF2B291FD71}">
      <text>
        <t>[Trådet kommentar]
Din version af Excel lader dig læse denne trådede kommentar. Eventuelle ændringer vil dog blive fjernet, hvis filen åbnes i en nyere version af Excel. Få mere at vide: https://go.microsoft.com/fwlink/?linkid=870924
Kommentar:
    The short-term (up to 2025) GHG reduction target covers at least 95% of scope 1 &amp; 2 emissions and the most relevant scope 3 emissions (where applicable).</t>
      </text>
    </comment>
    <comment ref="AF9" authorId="19" shapeId="0" xr:uid="{6544AEBE-C4BD-4F41-A862-0A7EC8C459A2}">
      <text>
        <t>[Trådet kommentar]
Din version af Excel lader dig læse denne trådede kommentar. Eventuelle ændringer vil dog blive fjernet, hvis filen åbnes i en nyere version af Excel. Få mere at vide: https://go.microsoft.com/fwlink/?linkid=870924
Kommentar:
    The target (or, in the absence of a target, the company's latest disclosed GHG emissions intensity) is aligned with the goal of limiting global warming to 1.5°C.*</t>
      </text>
    </comment>
    <comment ref="AJ9" authorId="20" shapeId="0" xr:uid="{FECB0D23-8BF9-DF47-BE4E-CB67925E3BC1}">
      <text>
        <t>[Trådet kommentar]
Din version af Excel lader dig læse denne trådede kommentar. Eventuelle ændringer vil dog blive fjernet, hvis filen åbnes i en nyere version af Excel. Få mere at vide: https://go.microsoft.com/fwlink/?linkid=870924
Kommentar:
    The company has a decarbonisation strategy to meet its long and medium-term GHG reduction targets.
Besvar:
    The use of offsetting or carbon credits should be avoided and limited, if at all applied. Offsetting or ‘carbon dioxide removal’ should not be used by companies operating in sectors where viable decarbonisation technologies exist. For example, offsetting would not be considered credible if used to offset emissions for a coal-fired power plant because viable alternatives exist to coal-fired power plants.</t>
      </text>
    </comment>
    <comment ref="AM9" authorId="21" shapeId="0" xr:uid="{7A93BA48-8C6A-E84D-B2B7-C8AD030BFE7F}">
      <text>
        <t>[Trådet kommentar]
Din version af Excel lader dig læse denne trådede kommentar. Eventuelle ændringer vil dog blive fjernet, hvis filen åbnes i en nyere version af Excel. Få mere at vide: https://go.microsoft.com/fwlink/?linkid=870924
Kommentar:
    The company’s decarbonisation strategy includes a commitment to ‘green revenues’ from low carbon products and services.
Besvar:
    Currently sub-indicator 5.2 and related metrics only apply to focus companies headquartered in the European Union (E.U.). 
The assessment will leverage the European Union’s Green Taxonomy criteria on ‘turnover’ (or revenues) for companies headquartered in the E.U. The criteria used to assess non-E.U. companies will be an ongoing area of development as part of broader discussions on the use of green revenue classification systems and regional taxonomies.</t>
      </text>
    </comment>
    <comment ref="AR9" authorId="22" shapeId="0" xr:uid="{78E6126C-2796-2B4C-8628-31B7ABF6FB8A}">
      <text>
        <t>[Trådet kommentar]
Din version af Excel lader dig læse denne trådede kommentar. Eventuelle ændringer vil dog blive fjernet, hvis filen åbnes i en nyere version af Excel. Få mere at vide: https://go.microsoft.com/fwlink/?linkid=870924
Kommentar:
    The company is working to decarbonise its future capital expenditures.</t>
      </text>
    </comment>
    <comment ref="AU9" authorId="23" shapeId="0" xr:uid="{72CA75A3-E951-9C49-A60E-FEAD022D1ADE}">
      <text>
        <t xml:space="preserve">[Trådet kommentar]
Din version af Excel lader dig læse denne trådede kommentar. Eventuelle ændringer vil dog blive fjernet, hvis filen åbnes i en nyere version af Excel. Få mere at vide: https://go.microsoft.com/fwlink/?linkid=870924
Kommentar:
    The company discloses the methodology used to determine the Paris alignment of its future capital expenditures. </t>
      </text>
    </comment>
    <comment ref="AZ9" authorId="24" shapeId="0" xr:uid="{56CF7B6D-32B9-CB40-90A3-407838EF1A01}">
      <text>
        <t>[Trådet kommentar]
Din version af Excel lader dig læse denne trådede kommentar. Eventuelle ændringer vil dog blive fjernet, hvis filen åbnes i en nyere version af Excel. Få mere at vide: https://go.microsoft.com/fwlink/?linkid=870924
Kommentar:
    The company has a Paris-Agreement-aligned climate lobbying position and all of its direct lobbying activities are aligned with this.</t>
      </text>
    </comment>
    <comment ref="BC9" authorId="25" shapeId="0" xr:uid="{0B37A97C-3F93-934A-A2E3-022CCFE82B90}">
      <text>
        <t>[Trådet kommentar]
Din version af Excel lader dig læse denne trådede kommentar. Eventuelle ændringer vil dog blive fjernet, hvis filen åbnes i en nyere version af Excel. Få mere at vide: https://go.microsoft.com/fwlink/?linkid=870924
Kommentar:
    The company has Paris-Agreement-aligned lobbying expectations for its trade associations, and it discloses its trade association memberships.</t>
      </text>
    </comment>
    <comment ref="BF9" authorId="26" shapeId="0" xr:uid="{0A8AB9BF-A0BA-B54B-B856-D5B649CFD2F9}">
      <text>
        <t>[Trådet kommentar]
Din version af Excel lader dig læse denne trådede kommentar. Eventuelle ændringer vil dog blive fjernet, hvis filen åbnes i en nyere version af Excel. Få mere at vide: https://go.microsoft.com/fwlink/?linkid=870924
Kommentar:
    The company has a process to ensure its trade associations lobby in accordance with the Paris Agreement.</t>
      </text>
    </comment>
    <comment ref="BK9" authorId="27" shapeId="0" xr:uid="{4E6A0436-7CB2-AC4A-9F7E-B203CC379302}">
      <text>
        <t>[Trådet kommentar]
Din version af Excel lader dig læse denne trådede kommentar. Eventuelle ændringer vil dog blive fjernet, hvis filen åbnes i en nyere version af Excel. Få mere at vide: https://go.microsoft.com/fwlink/?linkid=870924
Kommentar:
    The company’s board has clear oversight of climate change.</t>
      </text>
    </comment>
    <comment ref="BN9" authorId="28" shapeId="0" xr:uid="{6F22CEF6-DD67-A84D-9C11-8207BA0B4A96}">
      <text>
        <t>[Trådet kommentar]
Din version af Excel lader dig læse denne trådede kommentar. Eventuelle ændringer vil dog blive fjernet, hvis filen åbnes i en nyere version af Excel. Få mere at vide: https://go.microsoft.com/fwlink/?linkid=870924
Kommentar:
    The company’s executive remuneration scheme incorporates climate change performance elements.</t>
      </text>
    </comment>
    <comment ref="BQ9" authorId="29" shapeId="0" xr:uid="{926F0E0A-D760-E343-B679-F900E9A49CF2}">
      <text>
        <t xml:space="preserve">[Trådet kommentar]
Din version af Excel lader dig læse denne trådede kommentar. Eventuelle ændringer vil dog blive fjernet, hvis filen åbnes i en nyere version af Excel. Få mere at vide: https://go.microsoft.com/fwlink/?linkid=870924
Kommentar:
    The board has sufficient capabilities/competencies to assess and manage climate related risks and opportunities.
Besvar:
    Sub-indicator 8.3 and its underlying metrics will not be assessed in the current cycle. </t>
      </text>
    </comment>
    <comment ref="BX9" authorId="30" shapeId="0" xr:uid="{99EEC01B-F2B8-124D-852E-2FFE8F9D2097}">
      <text>
        <t>[Trådet kommentar]
Din version af Excel lader dig læse denne trådede kommentar. Eventuelle ændringer vil dog blive fjernet, hvis filen åbnes i en nyere version af Excel. Få mere at vide: https://go.microsoft.com/fwlink/?linkid=870924
Kommentar:
    The company has committed to implement the recommendations of the Task Force on Climate-related Financial Disclosures (TCFD).</t>
      </text>
    </comment>
    <comment ref="CA9" authorId="31" shapeId="0" xr:uid="{E1C48349-BE21-A245-B9A0-0BA49E8F5015}">
      <text>
        <t xml:space="preserve">[Trådet kommentar]
Din version af Excel lader dig læse denne trådede kommentar. Eventuelle ændringer vil dog blive fjernet, hvis filen åbnes i en nyere version af Excel. Få mere at vide: https://go.microsoft.com/fwlink/?linkid=870924
Kommentar:
    The company employs climate-scenario planning to test its strategic and operational resilience. </t>
      </text>
    </comment>
    <comment ref="H10" authorId="32" shapeId="0" xr:uid="{DBF920F2-5FD5-D84E-828A-AA728F7921FD}">
      <text>
        <t>[Trådet kommentar]
Din version af Excel lader dig læse denne trådede kommentar. Eventuelle ændringer vil dog blive fjernet, hvis filen åbnes i en nyere version af Excel. Få mere at vide: https://go.microsoft.com/fwlink/?linkid=870924
Kommentar:
    The company has made a qualitative net-zero GHG emissions ambition statement that explicitly includes at least 95% of scope 1 and 2 emissions.</t>
      </text>
    </comment>
    <comment ref="I10" authorId="33" shapeId="0" xr:uid="{2D704219-88FF-FF41-8244-E4E4481FF55C}">
      <text>
        <t xml:space="preserve">[Trådet kommentar]
Din version af Excel lader dig læse denne trådede kommentar. Eventuelle ændringer vil dog blive fjernet, hvis filen åbnes i en nyere version af Excel. Få mere at vide: https://go.microsoft.com/fwlink/?linkid=870924
Kommentar:
    The company’s net-zero GHG emissions ambition covers the most relevant scope 3 GHG emissions categories for the company’s sector, where applicable. </t>
      </text>
    </comment>
    <comment ref="M10" authorId="34" shapeId="0" xr:uid="{EAA578B8-13DB-1647-A92E-851AA36841CD}">
      <text>
        <t>[Trådet kommentar]
Din version af Excel lader dig læse denne trådede kommentar. Eventuelle ændringer vil dog blive fjernet, hvis filen åbnes i en nyere version af Excel. Få mere at vide: https://go.microsoft.com/fwlink/?linkid=870924
Kommentar:
    The company has specified that this target covers at least 95% of total scope 1 and 2 emissions.</t>
      </text>
    </comment>
    <comment ref="N10" authorId="35" shapeId="0" xr:uid="{5142E88B-1B7F-4202-BEBE-56767A790AF3}">
      <text>
        <t>[Trådet kommentar]
Din version af Excel lader dig læse denne trådede kommentar. Eventuelle ændringer vil dog blive fjernet, hvis filen åbnes i en nyere version af Excel. Få mere at vide: https://go.microsoft.com/fwlink/?linkid=870924
Kommentar:
    The long-term (2036 to 2050) GHG reduction target covers at least 95% of scope 1 &amp; 2 emissions and the most relevant scope 3 emissions (where applicable).</t>
      </text>
    </comment>
    <comment ref="U10" authorId="36" shapeId="0" xr:uid="{B5983BDF-6431-B34D-BF7D-C02B04A2EE84}">
      <text>
        <t>[Trådet kommentar]
Din version af Excel lader dig læse denne trådede kommentar. Eventuelle ændringer vil dog blive fjernet, hvis filen åbnes i en nyere version af Excel. Få mere at vide: https://go.microsoft.com/fwlink/?linkid=870924
Kommentar:
    The company has specified that this target covers at least 95% of total scope 1 and 2 emissions.</t>
      </text>
    </comment>
    <comment ref="V10" authorId="37" shapeId="0" xr:uid="{72287C5D-90C8-FF48-A4FD-F4FE27ACA1F5}">
      <text>
        <t>[Trådet kommentar]
Din version af Excel lader dig læse denne trådede kommentar. Eventuelle ændringer vil dog blive fjernet, hvis filen åbnes i en nyere version af Excel. Få mere at vide: https://go.microsoft.com/fwlink/?linkid=870924
Kommentar:
    If the company has set a scope 3 GHG emissions target, it covers the most relevant scope 3 emissions categories for the company’s sector (for applicable sectors), and the company has published the methodology used to establish any scope 3 target.</t>
      </text>
    </comment>
    <comment ref="X10" authorId="38" shapeId="0" xr:uid="{1E8AD267-73DC-284B-8A22-14DF6A4DC756}">
      <text>
        <t xml:space="preserve">[Trådet kommentar]
Din version af Excel lader dig læse denne trådede kommentar. Eventuelle ændringer vil dog blive fjernet, hvis filen åbnes i en nyere version af Excel. Få mere at vide: https://go.microsoft.com/fwlink/?linkid=870924
Kommentar:
    The intent is for the medium-term target to be aligned with a trajectory to achieve the Paris Agreement goal of limiting global temperature increase to 1.5°C with low or no overshoot (equivalent to IPCC Special Report on 1.5° Celsius pathway P1 or net-zero emissions by 2050). If a company’s current emissions intensity is aligned with the assessment scenario used (or will be aligned in the short term), it is assumed that the intensity will continue to be aligned in the medium term.
This sub-indicator is based on TPI’s Carbon Performance methodologies which applies the Sectoral Decarbonisation Approach (SDA), a science-based method for companies to set GHG reduction targets necessary to stay within reference climate scenarios. </t>
      </text>
    </comment>
    <comment ref="AC10" authorId="39" shapeId="0" xr:uid="{594F55D9-9FC8-2147-BAB4-28A9F61A51EC}">
      <text>
        <t>[Trådet kommentar]
Din version af Excel lader dig læse denne trådede kommentar. Eventuelle ændringer vil dog blive fjernet, hvis filen åbnes i en nyere version af Excel. Få mere at vide: https://go.microsoft.com/fwlink/?linkid=870924
Kommentar:
    The company has specified that this target covers at least 95% of total scope 1 and 2 emissions.</t>
      </text>
    </comment>
    <comment ref="AD10" authorId="40" shapeId="0" xr:uid="{26F3F6B1-638E-8F48-9F57-59D897D60680}">
      <text>
        <t>[Trådet kommentar]
Din version af Excel lader dig læse denne trådede kommentar. Eventuelle ændringer vil dog blive fjernet, hvis filen åbnes i en nyere version af Excel. Få mere at vide: https://go.microsoft.com/fwlink/?linkid=870924
Kommentar:
    If the company has set a scope 3 GHG emissions target, it covers the most relevant scope 3 emissions categories for the company’s sector (for applicable sectors), and the company has published the methodology used to establish any scope 3 target.</t>
      </text>
    </comment>
    <comment ref="AF10" authorId="41" shapeId="0" xr:uid="{83EA0671-E1A8-C944-BE98-F90DC4586A42}">
      <text>
        <t xml:space="preserve">[Trådet kommentar]
Din version af Excel lader dig læse denne trådede kommentar. Eventuelle ændringer vil dog blive fjernet, hvis filen åbnes i en nyere version af Excel. Få mere at vide: https://go.microsoft.com/fwlink/?linkid=870924
Kommentar:
    The intent is for the short-term target to be aligned with a trajectory to achieve the Paris Agreement goal of limiting global temperature increase to 1.5°C with low or no overshoot (equivalent to IPCC Special Report on 1.5° Celsius pathway P1 or net-zero emissions by 2050). If a company’s current emissions intensity is aligned with the assessment scenario used, it is assumed that the intensity will continue to be aligned in the short term.
This sub-indicator is based on TPI’s Carbon Performance methodologies which applies the Sectoral Decarbonisation Approach (SDA), a science-based method for companies to set GHG reduction targets necessary to stay within reference climate scenarios. </t>
      </text>
    </comment>
    <comment ref="AJ10" authorId="42" shapeId="0" xr:uid="{3FA30334-E4E8-B849-92B1-E8242F75855B}">
      <text>
        <t>[Trådet kommentar]
Din version af Excel lader dig læse denne trådede kommentar. Eventuelle ændringer vil dog blive fjernet, hvis filen åbnes i en nyere version af Excel. Få mere at vide: https://go.microsoft.com/fwlink/?linkid=870924
Kommentar:
    The company identifies the set of actions it intends to take to achieve its GHG reduction targets over the targeted time frame. These measures clearly refer to the main sources of its GHG emissions, including scope 3 emissions where applicable.</t>
      </text>
    </comment>
    <comment ref="AK10" authorId="43" shapeId="0" xr:uid="{A806809F-3AE0-1249-A660-E375C2730C7B}">
      <text>
        <t>[Trådet kommentar]
Din version af Excel lader dig læse denne trådede kommentar. Eventuelle ændringer vil dog blive fjernet, hvis filen åbnes i en nyere version af Excel. Få mere at vide: https://go.microsoft.com/fwlink/?linkid=870924
Kommentar:
    The company quantifies key elements of this strategy with respect to the major sources of its emissions, including scope 3 emissions where applicable. 
Besvar:
    Examples of key elements include: changing technology or product mix, supply chain measures, R&amp;D spending, etc.</t>
      </text>
    </comment>
    <comment ref="AM10" authorId="44" shapeId="0" xr:uid="{720D24B8-5F8C-EA43-A95F-E6CEF38780F6}">
      <text>
        <t xml:space="preserve">[Trådet kommentar]
Din version af Excel lader dig læse denne trådede kommentar. Eventuelle ændringer vil dog blive fjernet, hvis filen åbnes i en nyere version af Excel. Få mere at vide: https://go.microsoft.com/fwlink/?linkid=870924
Kommentar:
    The company already generates ‘green revenues’ and discloses their share in overall sales. </t>
      </text>
    </comment>
    <comment ref="AN10" authorId="45" shapeId="0" xr:uid="{1E0D2B64-BA44-AB4B-BE54-0DF2F69CFCD5}">
      <text>
        <t xml:space="preserve">[Trådet kommentar]
Din version af Excel lader dig læse denne trådede kommentar. Eventuelle ændringer vil dog blive fjernet, hvis filen åbnes i en nyere version af Excel. Få mere at vide: https://go.microsoft.com/fwlink/?linkid=870924
Kommentar:
    The company has set a target to increase the share of ‘green revenues’ in its overall sales OR discloses the ‘green revenue’ share that is above sector average. </t>
      </text>
    </comment>
    <comment ref="AR10" authorId="46" shapeId="0" xr:uid="{8D862E80-4C3E-F840-ACEB-D7F6A4C048D0}">
      <text>
        <t>[Trådet kommentar]
Din version af Excel lader dig læse denne trådede kommentar. Eventuelle ændringer vil dog blive fjernet, hvis filen åbnes i en nyere version af Excel. Få mere at vide: https://go.microsoft.com/fwlink/?linkid=870924
Kommentar:
    The company explicitly commits to align future capital expenditures with its long-term GHG reduction target(s).</t>
      </text>
    </comment>
    <comment ref="AS10" authorId="47" shapeId="0" xr:uid="{069B579B-B5BD-A647-A2E7-56CF3011D232}">
      <text>
        <t>[Trådet kommentar]
Din version af Excel lader dig læse denne trådede kommentar. Eventuelle ændringer vil dog blive fjernet, hvis filen åbnes i en nyere version af Excel. Få mere at vide: https://go.microsoft.com/fwlink/?linkid=870924
Kommentar:
    The company explicitly commits to align future capital expenditures with the Paris Agreement’s objective of limiting global warming to 1.5° Celsius.</t>
      </text>
    </comment>
    <comment ref="AU10" authorId="48" shapeId="0" xr:uid="{6ABC3E15-0E0B-DE4B-A63D-45D90CDF5427}">
      <text>
        <t>[Trådet kommentar]
Din version af Excel lader dig læse denne trådede kommentar. Eventuelle ændringer vil dog blive fjernet, hvis filen åbnes i en nyere version af Excel. Få mere at vide: https://go.microsoft.com/fwlink/?linkid=870924
Kommentar:
    The company discloses the methodology it uses to align its future capital expenditures with its decarbonisation goals, including key assumptions and key performance indicators (KPIs).</t>
      </text>
    </comment>
    <comment ref="AV10" authorId="49" shapeId="0" xr:uid="{35AFCE91-6E32-A541-B83D-667C198FAC55}">
      <text>
        <t>[Trådet kommentar]
Din version af Excel lader dig læse denne trådede kommentar. Eventuelle ændringer vil dog blive fjernet, hvis filen åbnes i en nyere version af Excel. Få mere at vide: https://go.microsoft.com/fwlink/?linkid=870924
Kommentar:
    The methodology quantifies key outcomes, including the share of its future capital expenditures that are aligned with a 1.5° Celsius scenario, and the year in which capital expenditures in carbon intensive assets will peak.</t>
      </text>
    </comment>
    <comment ref="AZ10" authorId="50" shapeId="0" xr:uid="{705AB955-3F6A-FA43-8866-261A8D2BE424}">
      <text>
        <t>[Trådet kommentar]
Din version af Excel lader dig læse denne trådede kommentar. Eventuelle ændringer vil dog blive fjernet, hvis filen åbnes i en nyere version af Excel. Få mere at vide: https://go.microsoft.com/fwlink/?linkid=870924
Kommentar:
    The company has a specific commitment/position statement to conduct all of its lobbying in line with the goals of the Paris Agreement.</t>
      </text>
    </comment>
    <comment ref="BA10" authorId="51" shapeId="0" xr:uid="{2EBAE9BF-3AFB-E14C-AD39-5B6CFCA63906}">
      <text>
        <t>[Trådet kommentar]
Din version af Excel lader dig læse denne trådede kommentar. Eventuelle ændringer vil dog blive fjernet, hvis filen åbnes i en nyere version af Excel. Få mere at vide: https://go.microsoft.com/fwlink/?linkid=870924
Kommentar:
    The company lists its climate-related lobbying activities, e.g., meetings, policy submissions, etc.</t>
      </text>
    </comment>
    <comment ref="BC10" authorId="52" shapeId="0" xr:uid="{EF2D88E1-0710-194D-930C-6E47391EBA04}">
      <text>
        <t>[Trådet kommentar]
Din version af Excel lader dig læse denne trådede kommentar. Eventuelle ændringer vil dog blive fjernet, hvis filen åbnes i en nyere version af Excel. Få mere at vide: https://go.microsoft.com/fwlink/?linkid=870924
Kommentar:
    The company has a specific commitment to ensure that the trade associations the company is a member of lobby in line with the goals of the Paris Agreement.</t>
      </text>
    </comment>
    <comment ref="BD10" authorId="53" shapeId="0" xr:uid="{6EF9C400-5270-F54E-AC10-F9D679F5D06F}">
      <text>
        <t>[Trådet kommentar]
Din version af Excel lader dig læse denne trådede kommentar. Eventuelle ændringer vil dog blive fjernet, hvis filen åbnes i en nyere version af Excel. Få mere at vide: https://go.microsoft.com/fwlink/?linkid=870924
Kommentar:
    The company discloses its trade associations memberships.</t>
      </text>
    </comment>
    <comment ref="BF10" authorId="54" shapeId="0" xr:uid="{6C139C80-C948-0E47-9F84-B45C27F4D2A2}">
      <text>
        <t>[Trådet kommentar]
Din version af Excel lader dig læse denne trådede kommentar. Eventuelle ændringer vil dog blive fjernet, hvis filen åbnes i en nyere version af Excel. Få mere at vide: https://go.microsoft.com/fwlink/?linkid=870924
Kommentar:
    The company conducts and publishes a review of its trade associations’ climate positions/alignment with the Paris Agreement.</t>
      </text>
    </comment>
    <comment ref="BG10" authorId="55" shapeId="0" xr:uid="{92C6B0F0-2184-9646-A354-F16386519804}">
      <text>
        <t>[Trådet kommentar]
Din version af Excel lader dig læse denne trådede kommentar. Eventuelle ændringer vil dog blive fjernet, hvis filen åbnes i en nyere version af Excel. Få mere at vide: https://go.microsoft.com/fwlink/?linkid=870924
Kommentar:
    The company explains what actions it took as a result of this review.</t>
      </text>
    </comment>
    <comment ref="BK10" authorId="56" shapeId="0" xr:uid="{AC40DC75-19D0-F44E-B8CA-9D644F9E0574}">
      <text>
        <t>[Trådet kommentar]
Din version af Excel lader dig læse denne trådede kommentar. Eventuelle ændringer vil dog blive fjernet, hvis filen åbnes i en nyere version af Excel. Få mere at vide: https://go.microsoft.com/fwlink/?linkid=870924
Kommentar:
    The company discloses evidence of board or board committee oversight of the management of climate change risks via at least one of the following:
 • There is a C-suite executive or member of the executive committee that is explicitly responsible for climate change (not just sustainability performance) and that executive reports to the board or a board level committee, and/or; 
• The CEO is responsible for climate change AND he/she reports to the board on climate change issues, and/or; 
• There is a committee (not necessarily a board-level committee) responsible for climate change (not just sustainability performance) and that committee reports to the board or a board-level committee.</t>
      </text>
    </comment>
    <comment ref="BL10" authorId="57" shapeId="0" xr:uid="{CD4801B8-D7F9-F84C-B676-A45EFC2D4579}">
      <text>
        <t>[Trådet kommentar]
Din version af Excel lader dig læse denne trådede kommentar. Eventuelle ændringer vil dog blive fjernet, hvis filen åbnes i en nyere version af Excel. Få mere at vide: https://go.microsoft.com/fwlink/?linkid=870924
Kommentar:
    The company has named a position at the board level with responsibility for climate change, via one of the following: 
• A board position with explicit responsibility for climate change, or; 
• CEO is identified as responsible for climate 
change, if he/she sits on the board.</t>
      </text>
    </comment>
    <comment ref="BN10" authorId="58" shapeId="0" xr:uid="{BAB112E4-9D7A-364F-9644-8D27C043A82B}">
      <text>
        <t>[Trådet kommentar]
Din version af Excel lader dig læse denne trådede kommentar. Eventuelle ændringer vil dog blive fjernet, hvis filen åbnes i en nyere version af Excel. Få mere at vide: https://go.microsoft.com/fwlink/?linkid=870924
Kommentar:
    The company’s CEO and/or at least one other senior executive’s remuneration arrangements specifically incorporate climate change performance as a KPI determining performance-linked compensation (reference to ‘ESG’ or ‘sustainability performance’ are insufficient).</t>
      </text>
    </comment>
    <comment ref="BO10" authorId="59" shapeId="0" xr:uid="{688F4BC4-1711-CA42-9869-495410F4F183}">
      <text>
        <t>[Trådet kommentar]
Din version af Excel lader dig læse denne trådede kommentar. Eventuelle ændringer vil dog blive fjernet, hvis filen åbnes i en nyere version af Excel. Få mere at vide: https://go.microsoft.com/fwlink/?linkid=870924
Kommentar:
    The company’s CEO and/or at least one other senior executive’s remuneration arrangements incorporate progress towards achieving the company’s GHG reduction targets as a KPI determining performance linked compensation (requires meeting relevant target indicators 2, 3, and/or 4).</t>
      </text>
    </comment>
    <comment ref="BQ10" authorId="60" shapeId="0" xr:uid="{2F5FE244-BAC7-D643-A612-F92CA458A024}">
      <text>
        <t>[Trådet kommentar]
Din version af Excel lader dig læse denne trådede kommentar. Eventuelle ændringer vil dog blive fjernet, hvis filen åbnes i en nyere version af Excel. Få mere at vide: https://go.microsoft.com/fwlink/?linkid=870924
Kommentar:
    The company has assessed its board competencies with respect to managing climate risks and discloses the results of the assessment.</t>
      </text>
    </comment>
    <comment ref="BR10" authorId="61" shapeId="0" xr:uid="{076C2E15-D390-D04A-8FA5-48AE186026BE}">
      <text>
        <t>[Trådet kommentar]
Din version af Excel lader dig læse denne trådede kommentar. Eventuelle ændringer vil dog blive fjernet, hvis filen åbnes i en nyere version af Excel. Få mere at vide: https://go.microsoft.com/fwlink/?linkid=870924
Kommentar:
    The company provides details on the criteria it uses to assess the board competencies with respect to managing climate risks and/or the measures it is taking to enhance these competencies.</t>
      </text>
    </comment>
    <comment ref="BX10" authorId="62" shapeId="0" xr:uid="{7C2087EA-F934-F24B-9AFE-A9347D0E6815}">
      <text>
        <t>[Trådet kommentar]
Din version af Excel lader dig læse denne trådede kommentar. Eventuelle ændringer vil dog blive fjernet, hvis filen åbnes i en nyere version af Excel. Få mere at vide: https://go.microsoft.com/fwlink/?linkid=870924
Kommentar:
    The company explicitly commits to align its disclosures with the TCFD recommendations OR it is listed as a supporter on the TCFD website.</t>
      </text>
    </comment>
    <comment ref="BY10" authorId="63" shapeId="0" xr:uid="{84A89E92-63B3-C54A-95FA-EED63C8F248D}">
      <text>
        <t>[Trådet kommentar]
Din version af Excel lader dig læse denne trådede kommentar. Eventuelle ændringer vil dog blive fjernet, hvis filen åbnes i en nyere version af Excel. Få mere at vide: https://go.microsoft.com/fwlink/?linkid=870924
Kommentar:
    The company explicitly sign-posts TCFD aligned disclosures in its annual reporting or publishes them in a TCFD report.</t>
      </text>
    </comment>
    <comment ref="CA10" authorId="64" shapeId="0" xr:uid="{77B6821E-8A35-DA41-82AE-19A88AE89005}">
      <text>
        <t>[Trådet kommentar]
Din version af Excel lader dig læse denne trådede kommentar. Eventuelle ændringer vil dog blive fjernet, hvis filen åbnes i en nyere version af Excel. Få mere at vide: https://go.microsoft.com/fwlink/?linkid=870924
Kommentar:
    The company has conducted a climate-related scenario analysis including quantitative elements and disclosed its results.</t>
      </text>
    </comment>
    <comment ref="CB10" authorId="65" shapeId="0" xr:uid="{AA73900F-1650-FF41-B778-17E965D2FAC1}">
      <text>
        <t>[Trådet kommentar]
Din version af Excel lader dig læse denne trådede kommentar. Eventuelle ændringer vil dog blive fjernet, hvis filen åbnes i en nyere version af Excel. Få mere at vide: https://go.microsoft.com/fwlink/?linkid=870924
Kommentar:
    The quantitative scenario analysis explicitly includes a 1.5° Celsius scenario, covers the entire company, discloses key assumptions and variables used, and reports on the key risks and opportunities identified.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tc={54E963A3-3A5F-C04D-95D5-2A959D0924B5}</author>
    <author>tc={F778DC4B-1649-1F47-8DFD-EFC9CCD22172}</author>
    <author>tc={7EAC6971-27AB-F44C-B969-0C2F76629A2F}</author>
    <author>tc={C7F78AF0-669B-B848-8401-FFA7A4F5E05A}</author>
  </authors>
  <commentList>
    <comment ref="D4" authorId="0" shapeId="0" xr:uid="{54E963A3-3A5F-C04D-95D5-2A959D0924B5}">
      <text>
        <t xml:space="preserve">[Trådet kommentar]
Din version af Excel lader dig læse denne trådede kommentar. Eventuelle ændringer vil dog blive fjernet, hvis filen åbnes i en nyere version af Excel. Få mere at vide: https://go.microsoft.com/fwlink/?linkid=870924
Kommentar:
    This indicator uses Carbon Tracker’s least cost methodology to identify potential CAPEX (in US$ billion) that is linked to recently sanctioned upstream oil and gas projects that sits outside the demand constraints set by the IEA B2DS.  That analysis is based on data obtained from the Rystad UCube database.  This identifies if companies have recently sanctioned unneeded high-cost projects (‘N/A’ signifies that such projects have not been identified). </t>
      </text>
    </comment>
    <comment ref="E4" authorId="1" shapeId="0" xr:uid="{F778DC4B-1649-1F47-8DFD-EFC9CCD22172}">
      <text>
        <t xml:space="preserve">[Trådet kommentar]
Din version af Excel lader dig læse denne trådede kommentar. Eventuelle ændringer vil dog blive fjernet, hvis filen åbnes i en nyere version af Excel. Få mere at vide: https://go.microsoft.com/fwlink/?linkid=870924
Kommentar:
    This indicator analyzes company financial statements to identify whether the company is integrating low-carbon transition risks into its financial reporting.  It relies on company disclosures, combined with Carbon Tracker's analysis. The purpose is to identify whether commodity price risks have been priced into the company's upstream asset base. </t>
      </text>
    </comment>
    <comment ref="F4" authorId="2" shapeId="0" xr:uid="{7EAC6971-27AB-F44C-B969-0C2F76629A2F}">
      <text>
        <t>[Trådet kommentar]
Din version af Excel lader dig læse denne trådede kommentar. Eventuelle ændringer vil dog blive fjernet, hvis filen åbnes i en nyere version af Excel. Få mere at vide: https://go.microsoft.com/fwlink/?linkid=870924
Kommentar:
    This indicator analyzes company financial statements to identify whether the company is integrating low-carbon transition risks into its financial reporting.  It relies on company disclosures, combined with Carbon Tracker's analysis. The purpose is to identify whether commodity price risks have been priced into the company's upstream asset base. 
Oil prices shown in 2020 real terms Brent equivalent using 2% inflation adjustment (unless the company specifies another rate).</t>
      </text>
    </comment>
    <comment ref="G4" authorId="3" shapeId="0" xr:uid="{C7F78AF0-669B-B848-8401-FFA7A4F5E05A}">
      <text>
        <t xml:space="preserve">[Trådet kommentar]
Din version af Excel lader dig læse denne trådede kommentar. Eventuelle ændringer vil dog blive fjernet, hvis filen åbnes i en nyere version af Excel. Få mere at vide: https://go.microsoft.com/fwlink/?linkid=870924
Kommentar:
    This indicator uses Carbon Tracker's least cost methodology to identify the percentage of the company's potential CAPEX for upstream oil and gas projects that sit outside the demand constraints set by the IEA B2DS scenario.
The analysis excludes consideration of projects that are so costly they sit outside of the IEA Stated Policies Scenario (STEPS).
The analysis is based on data obtained from the Rystad UCube database. The purpose of this analysis is to identify, in dollar terms, the percentage of the company's future CAPEX (high-cost projects excluded) that would not be needed in a B2DS scenario.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tc={DF6D590A-3DD4-4D45-9CFB-2873B997B1C5}</author>
    <author>tc={D74D7857-7A8C-1D47-92FB-BCE5B899A0B0}</author>
    <author>tc={91F99874-7EB4-F544-B7F7-3DA7F222E177}</author>
    <author>tc={C31B5182-AC92-4301-8770-C785194B4A65}</author>
    <author>tc={5F6A679C-3378-4B7F-AAB6-475C5A9CB5F5}</author>
    <author>tc={82858005-075F-455F-9F70-D94A309AB6D3}</author>
  </authors>
  <commentList>
    <comment ref="D7" authorId="0" shapeId="0" xr:uid="{DF6D590A-3DD4-4D45-9CFB-2873B997B1C5}">
      <text>
        <t>[Trådet kommentar]
Din version af Excel lader dig læse denne trådede kommentar. Eventuelle ændringer vil dog blive fjernet, hvis filen åbnes i en nyere version af Excel. Få mere at vide: https://go.microsoft.com/fwlink/?linkid=870924
Kommentar:
    This indicator identifies the comprehensiveness of the company's announced retirement schedule for its coal plants based on disclosed retirement dates and Carbon Tracker's proprietary asset level least cost scenario analysis against the IEA's B2DS. The purpose is to show the scope and pace of a company's coal plant retirements.  
These results are rated from 1-4, as follows: (1) Companies with an announced full retirement of their coal fired generation fleet consistent with CTI’s interpretation of a Paris-aligned pathway; (2) Companies with full retirement which is not yet consistent with a Paris-aligned pathway; (3) Partial retirement of the fleet; (4) Unannounced/ insufficient data on retirements.</t>
      </text>
    </comment>
    <comment ref="E7" authorId="1" shapeId="0" xr:uid="{D74D7857-7A8C-1D47-92FB-BCE5B899A0B0}">
      <text>
        <t>[Trådet kommentar]
Din version af Excel lader dig læse denne trådede kommentar. Eventuelle ændringer vil dog blive fjernet, hvis filen åbnes i en nyere version af Excel. Få mere at vide: https://go.microsoft.com/fwlink/?linkid=870924
Kommentar:
    This indicator identifies the comprehensiveness of the company's announced retirement schedule for its natural gas plants based on disclosed retirement dates and Carbon Tracker's proprietary asset level least cost scenario analysis against IEA's B2DS.  The purpose is to show the scope and pace of a company's natural gas plant retirements.  
These results are rated from 1-4, as follows: (1) Companies with an announced full retirement of their coal fired generation fleet consistent with CTI’s interpretation of a Paris-aligned pathway; (2) Companies with full retirement which is not yet consistent with a Paris-aligned pathway; (3) Partial retirement of the fleet; (4) Unannounced/ insufficient data on retirements.</t>
      </text>
    </comment>
    <comment ref="F7" authorId="2" shapeId="0" xr:uid="{91F99874-7EB4-F544-B7F7-3DA7F222E177}">
      <text>
        <t xml:space="preserve">[Trådet kommentar]
Din version af Excel lader dig læse denne trådede kommentar. Eventuelle ændringer vil dog blive fjernet, hvis filen åbnes i en nyere version af Excel. Få mere at vide: https://go.microsoft.com/fwlink/?linkid=870924
Kommentar:
    This indicator uses Carbon Tracker's least cost methodology to identify the relative alignment of the company's coal capacity retirement compared to CTI's interpretation of IEA's B2DS where perfect alignment = 100%. (In parentheses, we identify what percentage of the company's coal units have been assigned a retirement date aligned with B2DS.)    </t>
      </text>
    </comment>
    <comment ref="G7" authorId="3" shapeId="0" xr:uid="{C31B5182-AC92-4301-8770-C785194B4A65}">
      <text>
        <t>[Trådet kommentar]
Din version af Excel lader dig læse denne trådede kommentar. Eventuelle ændringer vil dog blive fjernet, hvis filen åbnes i en nyere version af Excel. Få mere at vide: https://go.microsoft.com/fwlink/?linkid=870924
Kommentar:
    This indicator uses Carbon Tracker's least cost methodology to identify the relative alignment of the company's gas capacity retirement plan compared to CTI's interpretation of IEA's B2DS where perfect alignment = 100%. (In parentheses, we identify what percentage of the company's gas units have been assigned a retirement date aligned with B2DS.)     </t>
      </text>
    </comment>
    <comment ref="H7" authorId="4" shapeId="0" xr:uid="{5F6A679C-3378-4B7F-AAB6-475C5A9CB5F5}">
      <text>
        <t>[Trådet kommentar]
Din version af Excel lader dig læse denne trådede kommentar. Eventuelle ændringer vil dog blive fjernet, hvis filen åbnes i en nyere version af Excel. Få mere at vide: https://go.microsoft.com/fwlink/?linkid=870924
Kommentar:
    This indicator assesses the technology mix of the company in 2021 compared to the market in 2021. The analysis is conducted on the technology level, meaning 2Dii compares the technology share of the company with the technology share of the sector average. For example, if the market’s power technology mix consists of 20% of coal power, while the company’s technology mix consists for 17% of coal power, then the company is ‘ahead’ of the market, implying that it’s greener than the market in terms of coal power. 
Possible assessment outcomes include: Behind (&gt;15% negative deviation); Slightly Behind (5-15% negative deviation); Aligned (+ or - 5%); Slightly Ahead (5-15 % positive deviation); or, Ahead (&gt;15% positive deviation).</t>
      </text>
    </comment>
    <comment ref="N7" authorId="5" shapeId="0" xr:uid="{82858005-075F-455F-9F70-D94A309AB6D3}">
      <text>
        <t>[Trådet kommentar]
Din version af Excel lader dig læse denne trådede kommentar. Eventuelle ændringer vil dog blive fjernet, hvis filen åbnes i en nyere version af Excel. Få mere at vide: https://go.microsoft.com/fwlink/?linkid=870924
Kommentar:
    Companies’ trajectories for each technology are assessed as being aligned with a Beyond 2°C Scenario (B2DS &lt;1.75C), close to a Sustainable Development Scenario (SDS 1.75C-2C), and above Sustainable Development Scenario (SDS &gt;2C).
Besvar:
    This indicator analyses the company's planned capacity additions and retirements (for power companies) with IEA scenarios and identifies the scenario pathway to which it most closely corresponds per technology. For example, it assesses whether the company is planning to build more windmills and solar farms, and to retire coal plants, and with which scenario that is most closely aligned.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tc={453DFBFD-66FD-ED45-95BB-4CA5760FAED1}</author>
    <author>tc={F2F147CE-4447-164E-B77E-FFCC1367B535}</author>
  </authors>
  <commentList>
    <comment ref="D3" authorId="0" shapeId="0" xr:uid="{453DFBFD-66FD-ED45-95BB-4CA5760FAED1}">
      <text>
        <t>[Trådet kommentar]
Din version af Excel lader dig læse denne trådede kommentar. Eventuelle ændringer vil dog blive fjernet, hvis filen åbnes i en nyere version af Excel. Få mere at vide: https://go.microsoft.com/fwlink/?linkid=870924
Kommentar:
    This indicator assesses the technology mix of the company in 2021 compared to the market in 2021. The analysis is conducted on the technology level, meaning 2Dii compares the technology share of the company with the technology share of the sector average. For example, if the market’s technology mix consists of 10% electric vehicles, while the company’s technology mix consists of 17% electric vehicles, then the company is ‘ahead’ of the market.
Possible assessment outcomes include: Behind (&gt;15% negative deviation); Slightly Behind (5-15% negative deviation); Aligned (+ or - 5%); Slightly Ahead (5-15 % positive deviation); or, Ahead (&gt;15% positive deviation).</t>
      </text>
    </comment>
    <comment ref="G3" authorId="1" shapeId="0" xr:uid="{F2F147CE-4447-164E-B77E-FFCC1367B535}">
      <text>
        <t xml:space="preserve">[Trådet kommentar]
Din version af Excel lader dig læse denne trådede kommentar. Eventuelle ændringer vil dog blive fjernet, hvis filen åbnes i en nyere version af Excel. Få mere at vide: https://go.microsoft.com/fwlink/?linkid=870924
Kommentar:
    Companies’ trajectories for each technology are assessed as being aligned with a Beyond 2°C Scenario (B2DS &lt;1.75C), close to a Sustainable Development Scenario (SDS 1.75C-2C), and above Sustainable Development Scenario (SDS &gt;2C).
Besvar:
    This indicator analyses the automotive production plans of the company with IEA scenarios and identifies the scenario pathway to which it most closely corresponds per technology. </t>
      </text>
    </comment>
  </commentList>
</comments>
</file>

<file path=xl/sharedStrings.xml><?xml version="1.0" encoding="utf-8"?>
<sst xmlns="http://schemas.openxmlformats.org/spreadsheetml/2006/main" count="8785" uniqueCount="766">
  <si>
    <t>Benchmark Company Results</t>
  </si>
  <si>
    <t xml:space="preserve">Welcome! This document provides a high level overview of focus company results for the Climate Action 100+ Net Zero Company Benchmark. Please follow  links below for more detail on the different company assessments. 
Please visit our website climateaction100.org for further information. You can also learn more through the 'useful links' set out below. 
By using this database you agree to be bound by the terms set out in the Disclaimers on the final tab. </t>
  </si>
  <si>
    <t>Navigation</t>
  </si>
  <si>
    <t xml:space="preserve">Useful Links </t>
  </si>
  <si>
    <t xml:space="preserve">Benchmark Framework </t>
  </si>
  <si>
    <t>Net Zero Company Benchmark Webpage</t>
  </si>
  <si>
    <t xml:space="preserve">Please see a summary here of the Benchmark assessment indicators </t>
  </si>
  <si>
    <t>Methodology</t>
  </si>
  <si>
    <t>Disclosure Indicators &amp; Company Information</t>
  </si>
  <si>
    <t>Bennchmark FAQs</t>
  </si>
  <si>
    <t xml:space="preserve">Assessments of companys' publicly disclosed information against each indicator, sub-indicator, and metric provide information on their alignment with the Climate Action 100+ goals. </t>
  </si>
  <si>
    <t>Supplementary Indicators - Capital Allocation Assessment</t>
  </si>
  <si>
    <t>These indicators analyse companies’ capital expenditures (CAPEX) and economic output from legacy fossil fuel and prospective carbon-emitting assets relative to a range of climate change scenarios. The analysis gives investors additional insights on the relative adequacy and alignment of company actions with the goals of the Paris Agreement. These independent analyses, which correspond with company disclosures related to Disclosure Indicator 6, are included for upstream oil and gas, electric utilities, and automotive companies. Capital allocation analyses for companies in other sectors are expected to be developed in the future.</t>
  </si>
  <si>
    <t>Contact us at:</t>
  </si>
  <si>
    <t>Oil &amp; Gas (Supplement)</t>
  </si>
  <si>
    <t xml:space="preserve">benchmark@climateaction100.org </t>
  </si>
  <si>
    <t>Capital Allocation Assessment Indicators apply to focus list companies in the upstream oil and gas sector.</t>
  </si>
  <si>
    <t>Electric Utilities (Supplement)</t>
  </si>
  <si>
    <t>Capital Allocation Assessment Indicators apply to focus list companies in the electric utilities sector.</t>
  </si>
  <si>
    <t>Autos (Supplement)</t>
  </si>
  <si>
    <t>Capital Allocation Assessment Indicators apply to focus list companies in the Autos sector.</t>
  </si>
  <si>
    <t>Disclaimers</t>
  </si>
  <si>
    <t>Compliance Review and Redress Process</t>
  </si>
  <si>
    <t>Navigation is also available by right-clicking on the &lt; &gt; arrows in the bottom left corner of Excel</t>
  </si>
  <si>
    <t>Disclaimer:
The dashboard is meant for the purposes of information only and is not intended to be investment, legal, tax or other advice, nor is it intended to be relied upon in making an investment or other decision. The dashboard is provided with the understanding that no organisation or entity, including Climate Action 100+, its partner organisations, data providers, or investor signatories, are providing advice on legal, economic, investment or other professional issues and services. The inclusion of company examples does not in any way constitute an endorsement of these organisations by any party. Neither Climate Action 100+ nor any other party is responsible for any errors or omissions, or for any decision made or action taken based on information contained in this dashboard or for any loss or damage arising from or caused by such decision or action. All information in this dashboard is provided “as-is”, with no guarantee of completeness, accuracy, timeliness or of the results obtained from the use of this information, and without warranty of any kind, expressed or implied as to the accuracy, fairness or sufficiency of the information contained in this dashboard and none of the information contained in this dashboard has been independently verified. Save in the case of fraud, no liability is accepted for any errors, omissions or inaccuracies in the dashboard. The distribution of this dashboard in other jurisdictions may be restricted by law and the persons into whose possession this file or the data contain therein comes should inform themselves about, and observe, any such restrictions. All logos, graphics, and trademarks contained in this dashboard are recognised and remain the property of the respective organisation. Statements other than those of historical results and events may constitute forward-looking statements. By their nature, such statements involve risks and uncertainties that could cause the actual outcome to differ substantially from those contained in this dashboard.</t>
  </si>
  <si>
    <t>*1</t>
  </si>
  <si>
    <t>Climate Action 100+ Net-Zero Company Benchmark
A framework to assess focus companies based on their publicly disclosed information</t>
  </si>
  <si>
    <t>For more information</t>
  </si>
  <si>
    <t xml:space="preserve">Using only publicly disclosed data (e.g. annual reports, sustainability reports, press releases, CDP disclosures), companies are assessed against ten indicators. </t>
  </si>
  <si>
    <t>Visit our Net Zero Company Benchmark Webpage</t>
  </si>
  <si>
    <t>Each indicator comprises 1-3 sub-indicators; sub-indicators are comprised of 1-2 metrics. Each metric is assessed on a Yes/No basis from information and evidence published by the company. Sub-indicators and indicators are also assessed on a Yes/No/Partial basis (or Not Applicable/Not Assessed). The assessments do not present an overall (or aggregate) score or ranking for the company. For more information on what is assessed by each indicator and it's sub-indicators, please see the below descriptions:</t>
  </si>
  <si>
    <t>Benchmark FAQs</t>
  </si>
  <si>
    <t xml:space="preserve">Methodology </t>
  </si>
  <si>
    <t>Disclosure Indicator 1 Net-zero GHG Emissions by 2050 (or sooner) ambition
The company has set an ambition to achieve net-zero GHG emissions by 2050 or sooner.</t>
  </si>
  <si>
    <t>*2</t>
  </si>
  <si>
    <t>Sub-indicator 1.1
The company has set an ambition to achieve net-zero GHG emissions by 2050 or sooner.</t>
  </si>
  <si>
    <r>
      <t>Metric a): The company has made a qualitative net-zero GHG emissions ambition statement that explicitly includes at least 95% of scope 1 and 2 emissions.
Metric b): The company’s net-zero GHG emissions ambition covers the most relevant scope 3 GHG emissions categories for the company’s sector, where applicable. </t>
    </r>
    <r>
      <rPr>
        <i/>
        <sz val="10"/>
        <color theme="1"/>
        <rFont val="Arial"/>
        <family val="2"/>
      </rPr>
      <t>(See last page for more information on scope 3 emissions application by sector.)</t>
    </r>
  </si>
  <si>
    <t xml:space="preserve">Traffic Light Interpretation - Yes/No/ Partial </t>
  </si>
  <si>
    <t>Disclosure Indicator 2 Long-term (2036-2050) GHG reduction target(s)</t>
  </si>
  <si>
    <t xml:space="preserve">Each metric is assessed with a binary Yes / No, based on information and evidence published by the company. </t>
  </si>
  <si>
    <t>Sub-indicator 2.1
The company has set a target for reducing its GHG emissions by between 2036 and 2050 on a clearly defined scope of emissions.</t>
  </si>
  <si>
    <t>Aggregation at the sub-indicator and indicator levels then use the following system:</t>
  </si>
  <si>
    <t>Sub-indicator 2.2
The long-term (2036 to 2050) GHG reduction target covers at least 95% of scope 1 &amp; 2 emissions and the most relevant scope 3 emissions (where applicable).</t>
  </si>
  <si>
    <r>
      <rPr>
        <b/>
        <sz val="10"/>
        <color rgb="FF00B050"/>
        <rFont val="Arial"/>
        <family val="2"/>
      </rPr>
      <t>Yes</t>
    </r>
    <r>
      <rPr>
        <sz val="10"/>
        <color rgb="FF000000"/>
        <rFont val="Arial"/>
        <family val="2"/>
      </rPr>
      <t xml:space="preserve"> = When all metrics for a sub-indicator or indicator are Yes</t>
    </r>
  </si>
  <si>
    <t>Metric a): The company has specified that this target covers at least 95% of total scope 1 and 2 emissions. Metric b): If the company has set a scope 3 GHG emissions target, it covers the most relevant scope 3 emissions categories for the company’s sector (for applicable sectors), and the company has published the methodology used to establish any scope 3 target.</t>
  </si>
  <si>
    <r>
      <rPr>
        <b/>
        <sz val="10"/>
        <color rgb="FFFF0000"/>
        <rFont val="Arial"/>
        <family val="2"/>
      </rPr>
      <t>No</t>
    </r>
    <r>
      <rPr>
        <sz val="10"/>
        <color rgb="FF000000"/>
        <rFont val="Arial"/>
        <family val="2"/>
      </rPr>
      <t xml:space="preserve"> = When all metrics for a sub-indicator or indicator are No</t>
    </r>
  </si>
  <si>
    <t>*3, *4</t>
  </si>
  <si>
    <t xml:space="preserve">Sub-indicator 2.3
The target (or, in the absence of a target, the company's latest disclosed GHG emissions intensity) is aligned with the goal of limiting global warming to 1.5°C.* 
The intent is for the long-term target to be aligned with a trajectory to achieve the Paris Agreement goal of limiting global temperature increase to 1.5°C with low or no overshoot (equivalent to IPCC Special Report on 1.5° Celsius pathway P1 or net-zero emissions by 2050). If a company’s current emissions intensity is aligned with the assessment scenario used (or will be aligned in the short or medium term), it is assumed that the intensity will continue to be aligned in the long term.
This sub-indicator is based on TPI’s Carbon Performance methodologies which applies the Sectoral Decarbonisation Approach (SDA), a science-based method for companies to set GHG reduction targets necessary to stay within reference climate scenarios. </t>
  </si>
  <si>
    <r>
      <rPr>
        <b/>
        <sz val="10"/>
        <color rgb="FFFFC000"/>
        <rFont val="Arial"/>
        <family val="2"/>
      </rPr>
      <t>Partial</t>
    </r>
    <r>
      <rPr>
        <sz val="10"/>
        <color rgb="FF000000"/>
        <rFont val="Arial"/>
        <family val="2"/>
      </rPr>
      <t xml:space="preserve"> = When </t>
    </r>
    <r>
      <rPr>
        <b/>
        <u/>
        <sz val="10"/>
        <color rgb="FF000000"/>
        <rFont val="Arial"/>
        <family val="2"/>
      </rPr>
      <t>one</t>
    </r>
    <r>
      <rPr>
        <sz val="10"/>
        <color rgb="FF000000"/>
        <rFont val="Arial"/>
        <family val="2"/>
      </rPr>
      <t xml:space="preserve"> metric for a sub-indicator or indicator is Yes</t>
    </r>
  </si>
  <si>
    <t>Disclosure Indicator 3 Medium-term (2026-2035) GHG reduction target(s)</t>
  </si>
  <si>
    <t>Note: any sub-indicator only has two metrics (a + b). Indicators can have multiple sub-indicators and metrics (e.g. indicator 7 = three sub-indicators and six metrics).</t>
  </si>
  <si>
    <t>Sub-indicator 3.1
The company has set a medium-term (2026 to 2035) targets for reducing its GHG emissions. The company has set a target for reducing its GHG emissions by between 2026 and 2035 on a clearly defined scope of emissions.</t>
  </si>
  <si>
    <r>
      <t xml:space="preserve">Metrics can also be </t>
    </r>
    <r>
      <rPr>
        <i/>
        <sz val="10"/>
        <color rgb="FF000000"/>
        <rFont val="Arial"/>
        <family val="2"/>
      </rPr>
      <t>Not Applicable</t>
    </r>
    <r>
      <rPr>
        <sz val="10"/>
        <color rgb="FF000000"/>
        <rFont val="Arial"/>
        <family val="2"/>
      </rPr>
      <t xml:space="preserve"> and </t>
    </r>
    <r>
      <rPr>
        <i/>
        <sz val="10"/>
        <color rgb="FF000000"/>
        <rFont val="Arial"/>
        <family val="2"/>
      </rPr>
      <t>Not Assessed</t>
    </r>
    <r>
      <rPr>
        <sz val="10"/>
        <color rgb="FF000000"/>
        <rFont val="Arial"/>
        <family val="2"/>
      </rPr>
      <t>. Where this is the case, the metric is not included as part of the threshold for Yes / No / Partial. See indicator combinations for more specifics.</t>
    </r>
  </si>
  <si>
    <t>Sub-indicator 3.2
The medium-term (2026 to 2035) GHG reduction target covers at least 95% of scope 1 &amp; 2 emissions and the most relevant scope 3 emissions (where applicable).
Metric a): The company has specified that this target covers at least 95% of total scope 1 and 2 emissions. Metric b): If the company has set a scope 3 GHG emissions target, it covers the most relevant scope 3 emissions categories for the company’s sector (for applicable sectors), and the company has published the methodology used to establish any scope 3 target.</t>
  </si>
  <si>
    <t>Glossary</t>
  </si>
  <si>
    <t xml:space="preserve">Sub-indicator 3.3
The target (or, in the absence of a target, the company's latest disclosed GHG emissions intensity) is aligned with the goal of limiting global warming to 1.5°C.* </t>
  </si>
  <si>
    <t>CTI - Carbon Tracker Initiative</t>
  </si>
  <si>
    <t>The intent is for the medium-term target to be aligned with a trajectory to achieve the Paris Agreement goal of limiting global temperature increase to 1.5°C with low or no overshoot (equivalent to IPCC Special Report on 1.5° Celsius pathway P1 or net-zero emissions by 2050). If a company’s current emissions intensity is aligned with the assessment scenario used (or will be aligned in the short term), it is assumed that the intensity will continue to be aligned in the medium term.</t>
  </si>
  <si>
    <t>2Dii - 2 Degrees Investing Initiative</t>
  </si>
  <si>
    <t>Disclosure Indicator 4 Short-term (up to 2025) GHG reduction target(s)</t>
  </si>
  <si>
    <t>GHG - Greenhouse Gasses</t>
  </si>
  <si>
    <t>Sub-indicator 4.1
The company has set a short-term (up to 2025) targets for reducing its GHG emissions.
The company has set a target for reducing its GHG emissions up to 2025 on a clearly defined scope of emissions.</t>
  </si>
  <si>
    <t>Scope 1 GHG Emissions - Direct Greenhouse Gas Emissions come from sources that are owned or controlled by the reporting entity. This could be the emissions that are directly created by manufacturing goods, for example, factory fumes.</t>
  </si>
  <si>
    <t>Sub-indicator 4.2
The short-term (up to 2025) GHG reduction target covers at least 95% of scope 1 &amp; 2 emissions
and the most relevant scope 3 emissions (where applicable).
Metric a): The company has specified that this target covers at least 95% of total scope 1 and 2 emissions. Metric b): If the company has set a scope 3 GHG emissions target, it covers the most relevant scope 3 emissions categories for the company’s sector (for applicable sectors), and the company has published the methodology used to establish any scope 3 target.</t>
  </si>
  <si>
    <t>Scope 2 GHG Emissions - Indirect Emissions from Energy such as Greenhouse Gas Emissions from the generation of purchased electricity, steam, and heating/cooling.</t>
  </si>
  <si>
    <t>Sub-indicator 4.3
The target (or, in the absence of a target, the company's latest disclosed GHG emissions intensity) is aligned with the goal of limiting global warming to 1.5°C.*</t>
  </si>
  <si>
    <t>Scope 3 GHG Emissions - Indirect Emissions that are not owned and not directly controlled by the reporting company.</t>
  </si>
  <si>
    <t>The intent is for the short-term target to be aligned with a trajectory to achieve the Paris Agreement goal of limiting global temperature increase to 1.5°C with low or no overshoot (equivalent to IPCC Special Report on 1.5° Celsius pathway P1 or net-zero emissions by 2050). If a company’s current emissions intensity is aligned with the assessment scenario used, it is assumed that the intensity will continue to be aligned in the short term.</t>
  </si>
  <si>
    <t xml:space="preserve">TCFD - Task Force on Climate Related Financial Disclosures </t>
  </si>
  <si>
    <t>This sub-indicator is based on TPI’s Carbon Performance methodologies which applies the Sectoral Decarbonisation Approach (SDA), a science-based method for companies to set GHG reduction targets necessary to stay within reference climate scenarios. Details related to this company's Carbon Performance assessment conducted by TPI may be viewed here.</t>
  </si>
  <si>
    <t>*5</t>
  </si>
  <si>
    <t>Disclosure Indicator 5 Decarbonisation strategy</t>
  </si>
  <si>
    <t>Sub-indicator 5.1
The company has a decarbonisation strategy to meet its long and medium-term GHG reduction targets.</t>
  </si>
  <si>
    <t>Defining sectors with the most relevant scope 3 emissions:</t>
  </si>
  <si>
    <t>Metric a): The company identifies the set of actions it intends to take to achieve its GHG reduction targets over the targeted time frame. These measures clearly refer to the main sources of its GHG emissions, including Scope 3 emissions where applicable.
Metric b): The company quantifies key elements of this strategy with respect to the major sources of</t>
  </si>
  <si>
    <t>We have identified sectors/companies where Scope 3 emissions are likely to be significant, without setting formal thresholds. This is based on consultation with climate experts, investor signatories and investor networks. Given the uncertainties inherent in measuring Scope 3 emissions, our research continues in this area. Below is a summary of sector classification and scope 3 emissions application (relevant to criteria for indicators 1, 2, 3, 4 and 5.</t>
  </si>
  <si>
    <t>its emissions, including Scope 3 emissions where applicable (e.g., changing technology or product mix, supply chain measures, R&amp;D spending).</t>
  </si>
  <si>
    <t>*6</t>
  </si>
  <si>
    <t>Sub-indicator 5.2
The company’s decarbonisation strategy includes a commitment to ‘green revenues’ from low car- bon products and services.</t>
  </si>
  <si>
    <t>Metric a): The company already generates ‘green revenues’ and discloses their share in overall sales. Metric b): The company has set a target to increase the share of green revenues in its overall sales OR discloses the green revenue share that is above sector average.</t>
  </si>
  <si>
    <t>Cluster</t>
  </si>
  <si>
    <t>Sector</t>
  </si>
  <si>
    <t>Scope 3 applicable?</t>
  </si>
  <si>
    <t>*7</t>
  </si>
  <si>
    <t>Disclosure Indicator 6 Capital allocation alignment</t>
  </si>
  <si>
    <t>Energy</t>
  </si>
  <si>
    <t>Oil and gas</t>
  </si>
  <si>
    <t>Yes (use of sold products)</t>
  </si>
  <si>
    <t>Sub-indicator 6.1 The company is working to decarbonise its future capital expenditures.</t>
  </si>
  <si>
    <t>Oil and gas distribution</t>
  </si>
  <si>
    <t>Metric a): The company explicitly commits to align future capital expenditures with its long-term GHG reduction target(s).
Metric b): The company explicitly commits to align future capital expenditures with the Paris Agreement’s objective of limiting global warming to 1.5° Celsius.</t>
  </si>
  <si>
    <t>Electric utilities</t>
  </si>
  <si>
    <t>Utilities w/ oil and gas distribution businesses (use of sold products from distribution businesses)</t>
  </si>
  <si>
    <t>Sub-indicator 6.2
The company discloses the methodology used to determine the Paris alignment of its
future capital expenditures.
Metric a): The company discloses the methodology it uses to align its future capital expenditure with its decarbonisation goals, including key assumptions and key performance indicators (KPIs).
Metric b): The methodology quantifies key outcomes, including the share of its future capital expenditures that are aligned with a 1.5° Celsius scenario, and the year in which capital expenditures in carbon intensive assets will peak.</t>
  </si>
  <si>
    <t>Coal mining</t>
  </si>
  <si>
    <t>Disclosure Indicator 7 Climate policy engagement</t>
  </si>
  <si>
    <t>Transport</t>
  </si>
  <si>
    <t>Autos</t>
  </si>
  <si>
    <t>Sub-indicator 7.1</t>
  </si>
  <si>
    <t>Airlines</t>
  </si>
  <si>
    <t>No</t>
  </si>
  <si>
    <t>The company has a Paris-Agreement-aligned climate lobbying position and all of its direct lobbying activities are aligned with this.
Metric a): The company has a specific commitment/position statement to conduct all of its lobbying in line with the goals of the Paris Agreement.
Metric b): The company lists its climate-related lobbying activities, e.g., meetings, policy submissions, etc.</t>
  </si>
  <si>
    <t>Shipping</t>
  </si>
  <si>
    <t>Sub-indicator 7.2
The company has Paris-Agreement-aligned lobbying expectations for its trade associations, and it discloses its trade association memberships.
Metric a): The company has a specific commitment to ensure that the trade associations the company is a member of lobby in line with the goals of the Paris Agreement.
Metric b): The company discloses its trade associations memberships.</t>
  </si>
  <si>
    <t>Other transport</t>
  </si>
  <si>
    <t>Sub-indicator 7.3
The company has a process to ensure its trade associations lobby in accordance with the Paris Agreement.
Metric a): The company conducts and published a review of its trade associations’ climate positions/alignment with the Paris Agreement.
Metric b): The company explains what actions it took as a result of this review.</t>
  </si>
  <si>
    <t>Industrials</t>
  </si>
  <si>
    <t>Aluminum</t>
  </si>
  <si>
    <t>Disclosure Indicator 8 Climate Governance</t>
  </si>
  <si>
    <t>Cement</t>
  </si>
  <si>
    <t>Sub-indicator 8.1
The company’s board has clear oversight of climate change.
Metric a): The company discloses evidence of board or board committee oversight of the management of climate change risks via at least one of the following:</t>
  </si>
  <si>
    <t>Steel</t>
  </si>
  <si>
    <t>There is a C-suite executive or member of executive committee is explicitly responsible for climate change (not just sustainability performance) and that executive reports to the board or a board level committee, and/or;</t>
  </si>
  <si>
    <t>Chemicals</t>
  </si>
  <si>
    <t>Yes (purchased goods and services and use of sold products)</t>
  </si>
  <si>
    <t>The CEO is responsible for climate change AND he/she reports to the board on climate change issues, and/or;</t>
  </si>
  <si>
    <t>Paper</t>
  </si>
  <si>
    <t>There is a committee (not necessarily a board-level committee) responsible for climate change (not just sustainability performance) and that committee reports to the board or a board-level committee.</t>
  </si>
  <si>
    <t>Diversified Mining</t>
  </si>
  <si>
    <t>Yes (processing of sold products; for coal manufacturers, also use of sold products)</t>
  </si>
  <si>
    <t>Metric b): The company has named a position at the board level with responsibility for climate change, via one of the following:</t>
  </si>
  <si>
    <t>Other industrials</t>
  </si>
  <si>
    <t>On a case by case basis (non-electricity use of sold product)</t>
  </si>
  <si>
    <t>• A board position with explicit responsibility for climate change, or;</t>
  </si>
  <si>
    <t>Consumer goods and services</t>
  </si>
  <si>
    <t>Yes (purchased goods and services)</t>
  </si>
  <si>
    <t>• CEO is identified as responsible for climate change, if he/she sits on the board</t>
  </si>
  <si>
    <t>Sub-indicator 8.2</t>
  </si>
  <si>
    <t>The company’s executive remuneration scheme incorporates climate change performance elements.</t>
  </si>
  <si>
    <t>Metric a): The company’s CEO and/or at least one other senior executive’s remuneration arrangements specifically incorporate climate change performance as a KPI determining performance-linked compensation (reference to ‘ESG’ or ‘sustainability performance’ are insufficient).</t>
  </si>
  <si>
    <t>Metric b): The company’s CEO and/or at least one other senior executive’s remuneration arrangements incorporate progress towards achieving the company’s GHG reduction targets as a KPI determining performance linked compensation (requires meeting relevant target indicators 2, 3, and/or 4).</t>
  </si>
  <si>
    <t>Sub-indicator 8.3
The board has sufficient capabilities/competencies to assess and manage climate
related risks and opportunities.
Metric a): The company has assessed its board competencies with respect to managing climate risks and discloses the results of the assessment.
Metric b): The company provides details on the criteria it uses to assess the board competencies with respect to managing climate risks and/or the measures it is taking to enhance these competencies.</t>
  </si>
  <si>
    <r>
      <t>Disclosure Indicator 9 Just transition: The company considers the impacts from transitioning to a lower-carbon business model on its workers and communities</t>
    </r>
    <r>
      <rPr>
        <b/>
        <i/>
        <sz val="10"/>
        <color theme="1"/>
        <rFont val="Arial"/>
        <family val="2"/>
      </rPr>
      <t xml:space="preserve">
[This indicator will be further developed, and companies will not be assessed using the 2021 benchmark.]</t>
    </r>
  </si>
  <si>
    <t xml:space="preserve">Disclosure Indicator 10 TCFD Disclosure </t>
  </si>
  <si>
    <t>Sub-indicator 10.1
The company has committed to implement the recommendations of the Taskforce on Climate- related Financial Disclosures (TCFD).
Metric a): The company explicitly commits to align its disclosures with the TCFD recommendations OR it is listed as a supporter on the TCFD website.
Metric b): The company explicitly sign-posts TCFD aligned disclosures in its annual reporting or publishes them in a TCFD report.</t>
  </si>
  <si>
    <t>Sub-indicator 10.2
The company employs climate-scenario planning to test its strategic and operational resilience. Metric a): The company has conducted a climate-related scenario analysis including quantitative elements and disclosed its results.
Metric b): The quantitative scenario analysis explicitly includes a 1.5° Celsius scenario, covers the entire company, discloses key assumptions and variables used, and reports on the key risks and opportunities identified.</t>
  </si>
  <si>
    <t>Footnote</t>
  </si>
  <si>
    <t>*1. The Climate Action 100+ Net-Zero Company Benchmark is a disclosure framework which will be used to assess companies’ alignment with ten indicators that together reflect the key commitment priorities of the Climate Action 100+ Initiative. All company specific data is based on companies’ publicly disclosed information, i. e., annual reports, financial filings, CDP disclosures, etc. The framework was developed during the first half of 2020 in collaboration with almost 50 signatories, investor network experts and leading climate research and data NGOs. The Transition Pathway Initiative (TPI), supported by its research and data partners the Grantham Research Institute on Climate Change and the Environment at the London School of Economics (LSE) and FTSE Russell, has been selected to conduct the company disclosure research and analysis.</t>
  </si>
  <si>
    <t>*2. The necessary time frame for companies to achieve net-zero GHG emissions differs depending on the sector. Some companies in certain sectors, such as electric utilities, may be expected to set more ambitious goals and achieve net-zero GHG emissions by 2040 or even sooner. Future iterations of the Net-Zero Company Benchmark will reflect these sector differences.</t>
  </si>
  <si>
    <t>*3. Note that sub-indicators 2.3, 3.3 and 4.3 will be based on Transition Pathway Initiative’s Carbon Performance methodology which applies the Sectoral Decarbonisation Approach (SDA), a science-based method for companies to set GHG reduction targets necessary to stay within a 2°C temperature rise above preindustrial levels.</t>
  </si>
  <si>
    <t>*4. In the absence of a credible 1.5°C scenario, companies will be measured against a below 2°C scenario. Company assessments will be adjusted when a 1.5°C scenario becomes available, most likely in the next reporting cycle.</t>
  </si>
  <si>
    <t>*5. The use of offsetting or carbon credits should be avoided and limited, if at all applied. Offsetting or ‘carbon dioxide removal’ should not be used by companies operating in sectors where viable decarbonisation technologies exist. For example, offsetting would not be considered credible if used to offset emissions for a</t>
  </si>
  <si>
    <t>coal-fired power plant because viable alternatives exist to coal-fired power plants.</t>
  </si>
  <si>
    <t>*6. The assessment will leverage the EU’s Green Taxonomy criteria on ‘turnover’ (or revenues) for companies headquartered in the Europe Union. Companies headquartered outside of the EU will not be assessed in the first quarter 2021 iteration of the framework. The criteria used to assess non-EU companies will be an</t>
  </si>
  <si>
    <t>ongoing area of development as part of broader discussions on the use of green revenue classification systems and regional taxonomies.</t>
  </si>
  <si>
    <t>*7. Related to Alignment Indicator #6, there will be an additional set of Capital Allocation Assessment Indicators in the company scorecards to be provided by Carbon Tracker Initiative (CTI) and 2 Degrees Investing Initiative (2Dii). CTI and 2Dii will analyse recent focus company capital expenditure and output relative to a range of alternative climate change scenarios to give investors additional insights related to company capital allocation plans. Initially, these will apply to focus companies in the upstream oil &amp; gas, electric utilities and auto sectors.</t>
  </si>
  <si>
    <t>Target indicators/sub-indicators</t>
  </si>
  <si>
    <t>All data as of 22nd January 2021</t>
  </si>
  <si>
    <t>Net-zero GHG Emissions by 2050 (or sooner) ambition</t>
  </si>
  <si>
    <t>Long-term (2036-2050) GHG reduction target(s)</t>
  </si>
  <si>
    <t>Medium-term (2026-2035) GHG reduction target(s)</t>
  </si>
  <si>
    <t>Short-term (up to 2025) GHG reduction target(s)</t>
  </si>
  <si>
    <t>Decarbonisation strategy</t>
  </si>
  <si>
    <t>Capital allocation alignment</t>
  </si>
  <si>
    <t>Climate policy engagement</t>
  </si>
  <si>
    <t>Climate Governance</t>
  </si>
  <si>
    <t>Just transition</t>
  </si>
  <si>
    <t>TCFD Disclosure</t>
  </si>
  <si>
    <t>Company name</t>
  </si>
  <si>
    <t>ISIN</t>
  </si>
  <si>
    <t>HQ Country</t>
  </si>
  <si>
    <t>HQ Region</t>
  </si>
  <si>
    <t>Sector cluster</t>
  </si>
  <si>
    <t>Scope 3 cat</t>
  </si>
  <si>
    <t>1.1 metric assessment</t>
  </si>
  <si>
    <t>Indicator 1 assessment</t>
  </si>
  <si>
    <t>2.1</t>
  </si>
  <si>
    <t>2.2 metric assessment</t>
  </si>
  <si>
    <t>Sub indicator 2.2 assessment</t>
  </si>
  <si>
    <t>2.3 (2)</t>
  </si>
  <si>
    <t>Indicator 2 assessment</t>
  </si>
  <si>
    <t>3.1</t>
  </si>
  <si>
    <t>3.2 metric assessment</t>
  </si>
  <si>
    <t>Sub indicator 3.2 assessment</t>
  </si>
  <si>
    <t>3.3</t>
  </si>
  <si>
    <t>3.3 (2)</t>
  </si>
  <si>
    <t>Indicator 3 assessment</t>
  </si>
  <si>
    <t>4.1</t>
  </si>
  <si>
    <t>4.2 metric assessment</t>
  </si>
  <si>
    <t>Sub indicator 4.2 assessment</t>
  </si>
  <si>
    <t>4.3</t>
  </si>
  <si>
    <t>4.3 (2)</t>
  </si>
  <si>
    <t>Indicator 4 score</t>
  </si>
  <si>
    <t>5.1 metric assessment</t>
  </si>
  <si>
    <t>Sub indicator 5.1 assessment</t>
  </si>
  <si>
    <t>5.2 metric assessment</t>
  </si>
  <si>
    <t>Sub indicator 5.2 assessment</t>
  </si>
  <si>
    <t>Indicator 5 assessment</t>
  </si>
  <si>
    <t>6.1 metric assessment</t>
  </si>
  <si>
    <t>Sub indicator 6.1 assessment</t>
  </si>
  <si>
    <t>6.2 metric assessment</t>
  </si>
  <si>
    <t>Sub indicator 6.2 assessment</t>
  </si>
  <si>
    <t>Indicator 6 assessment</t>
  </si>
  <si>
    <t>7.1 metric assessment</t>
  </si>
  <si>
    <t>Sub indicator 7.1 assessment</t>
  </si>
  <si>
    <t>7.2 metric assessment</t>
  </si>
  <si>
    <t>Sub indicator 7.2 assessment</t>
  </si>
  <si>
    <t>7.3 metrics</t>
  </si>
  <si>
    <t>Sub indicator 7.3 assessment</t>
  </si>
  <si>
    <t>Indicator 7 assessment</t>
  </si>
  <si>
    <t>8.1</t>
  </si>
  <si>
    <t>Sub indicator 8.1 assessment</t>
  </si>
  <si>
    <t>8.2</t>
  </si>
  <si>
    <t>Sub indicator 8.2 assessment</t>
  </si>
  <si>
    <t>8.3</t>
  </si>
  <si>
    <t>Sub indicator 8.3 assessment</t>
  </si>
  <si>
    <t>Indicator 8 assessment</t>
  </si>
  <si>
    <t>Indicator 9</t>
  </si>
  <si>
    <t>10.1</t>
  </si>
  <si>
    <t>Sub indicator 10.1 assessment</t>
  </si>
  <si>
    <t>10.2</t>
  </si>
  <si>
    <t>Sub indicator 10.2 assessment</t>
  </si>
  <si>
    <t>Indicator 10 assessment</t>
  </si>
  <si>
    <t>a</t>
  </si>
  <si>
    <t>b</t>
  </si>
  <si>
    <t>A.P. Moller (Maersk)</t>
  </si>
  <si>
    <t>DK0010244425</t>
  </si>
  <si>
    <t>Denmark</t>
  </si>
  <si>
    <t>Europe</t>
  </si>
  <si>
    <t>Transportation</t>
  </si>
  <si>
    <t>Y</t>
  </si>
  <si>
    <t>Not applicable</t>
  </si>
  <si>
    <t>N</t>
  </si>
  <si>
    <t>Not assessed</t>
  </si>
  <si>
    <t>Adelaide Brighton</t>
  </si>
  <si>
    <t>AU000000ABC7</t>
  </si>
  <si>
    <t>Australia</t>
  </si>
  <si>
    <t>Oceania</t>
  </si>
  <si>
    <t>AES Corp.</t>
  </si>
  <si>
    <t>US00130H1059</t>
  </si>
  <si>
    <t>USA</t>
  </si>
  <si>
    <t>North America</t>
  </si>
  <si>
    <t>Electricity Utilities</t>
  </si>
  <si>
    <t>AGL Energy Ltd.</t>
  </si>
  <si>
    <t>AU000000AGL7</t>
  </si>
  <si>
    <t>Yes (use of sold product from oil and gas distribution businesses - Category 11 of the GHG protocol)</t>
  </si>
  <si>
    <t>Air France-KLM</t>
  </si>
  <si>
    <t>FR0000031122</t>
  </si>
  <si>
    <t>France</t>
  </si>
  <si>
    <t>Airbus Group</t>
  </si>
  <si>
    <t>NL0000235190</t>
  </si>
  <si>
    <t>Netherlands</t>
  </si>
  <si>
    <t>Yes (use of sold product - Category 11 of the GHG protocol)</t>
  </si>
  <si>
    <t>Not Assessed</t>
  </si>
  <si>
    <t>American Airlines Group Inc.</t>
  </si>
  <si>
    <t>US02376R1023</t>
  </si>
  <si>
    <t>American Electric Power Company Inc.</t>
  </si>
  <si>
    <t>US0255371017</t>
  </si>
  <si>
    <t>Aneka Tambang Tbk (ANTAM)</t>
  </si>
  <si>
    <t>ID1000106602</t>
  </si>
  <si>
    <t>Indonesia</t>
  </si>
  <si>
    <t>Asia</t>
  </si>
  <si>
    <t>Coal Mining</t>
  </si>
  <si>
    <t>Anglo American</t>
  </si>
  <si>
    <t>GB00B1XZS820</t>
  </si>
  <si>
    <t>United Kingdom</t>
  </si>
  <si>
    <t>Yes (processing of sold products (Category 10 of the GHG protocol) and use of sold products (Category 11 of the GHG protocol))</t>
  </si>
  <si>
    <t>Anhui Conch Cement Company Ltd.</t>
  </si>
  <si>
    <t>CNE1000001W2</t>
  </si>
  <si>
    <t>China</t>
  </si>
  <si>
    <t>Arcelor Mittal</t>
  </si>
  <si>
    <t>LU0323134006</t>
  </si>
  <si>
    <t>Luxembourg</t>
  </si>
  <si>
    <t>BASF SE</t>
  </si>
  <si>
    <t>DE000BASF111</t>
  </si>
  <si>
    <t>Germany</t>
  </si>
  <si>
    <t>Yes (purchased goods and services (Category 1 of the GHG protocol) and use of sold products (Category 11 of the GHG protocol))</t>
  </si>
  <si>
    <t>Bayer AG</t>
  </si>
  <si>
    <t>DE000BAY0017</t>
  </si>
  <si>
    <t>Bayerische Motoren Werke Aktiengesellschaft (BMW)</t>
  </si>
  <si>
    <t>DE0005190003</t>
  </si>
  <si>
    <t>Berkshire Hathaway</t>
  </si>
  <si>
    <t>US0846707026</t>
  </si>
  <si>
    <t>Other Industrials</t>
  </si>
  <si>
    <t>BHP Group Plc</t>
  </si>
  <si>
    <t>AU000000BHP4</t>
  </si>
  <si>
    <t>Bluescope Steel Ltd.</t>
  </si>
  <si>
    <t>AU000000BSL0</t>
  </si>
  <si>
    <t>Boeing Co.</t>
  </si>
  <si>
    <t>US0970231058</t>
  </si>
  <si>
    <t>Boral Ltd.</t>
  </si>
  <si>
    <t>AU000000BLD2</t>
  </si>
  <si>
    <t>BP</t>
  </si>
  <si>
    <t>GB0007980591</t>
  </si>
  <si>
    <t>Oil &amp; Gas</t>
  </si>
  <si>
    <t>Bumi Resources</t>
  </si>
  <si>
    <t>ID1000068703</t>
  </si>
  <si>
    <t>Bunge Ltd.</t>
  </si>
  <si>
    <t>BMG169621056</t>
  </si>
  <si>
    <t>Consumer goods and Services</t>
  </si>
  <si>
    <t>Yes (purchased goods and services - Category 1 of the GHG protocol)</t>
  </si>
  <si>
    <t>Canadian Natural Resources Ltd.</t>
  </si>
  <si>
    <t>CA1363851017</t>
  </si>
  <si>
    <t>Canada</t>
  </si>
  <si>
    <t>Caterpillar Inc.</t>
  </si>
  <si>
    <t>US1491231015</t>
  </si>
  <si>
    <t>Yes (use of sold product, Category 11 of the GHG protocol - but excluding electricity use of sold product)</t>
  </si>
  <si>
    <t>Cemex SAB de CV</t>
  </si>
  <si>
    <t>MXP225611567</t>
  </si>
  <si>
    <t>Mexico</t>
  </si>
  <si>
    <t>Centrica</t>
  </si>
  <si>
    <t>GB00B033F229</t>
  </si>
  <si>
    <t>Oil &amp; Gas Distribution</t>
  </si>
  <si>
    <t>CEZ AS</t>
  </si>
  <si>
    <t>CZ0005112300</t>
  </si>
  <si>
    <t>Czech Republic</t>
  </si>
  <si>
    <t>Chevron Corp.</t>
  </si>
  <si>
    <t>US1667641005</t>
  </si>
  <si>
    <t>China National Offshore Oil Corp. (CNOOC) Ltd.</t>
  </si>
  <si>
    <t>HK0883013259</t>
  </si>
  <si>
    <t>China Petroleum &amp; Chemical Corp. (Sinopec)</t>
  </si>
  <si>
    <t>CNE1000002Q2</t>
  </si>
  <si>
    <t>China Shenhua Energy</t>
  </si>
  <si>
    <t>CNE1000002R0</t>
  </si>
  <si>
    <t>China Steel Corp.</t>
  </si>
  <si>
    <t>TW0002002003</t>
  </si>
  <si>
    <t>Taiwan</t>
  </si>
  <si>
    <t>Coal India</t>
  </si>
  <si>
    <t>INE522F01014</t>
  </si>
  <si>
    <t>India</t>
  </si>
  <si>
    <t>Coca-Cola Co.</t>
  </si>
  <si>
    <t>US1912161007</t>
  </si>
  <si>
    <t>Colgate-Palmolive Co.</t>
  </si>
  <si>
    <t>US1941621039</t>
  </si>
  <si>
    <t>ConocoPhillips</t>
  </si>
  <si>
    <t>US20825C1045</t>
  </si>
  <si>
    <t>CRH</t>
  </si>
  <si>
    <t>IE0001827041</t>
  </si>
  <si>
    <t>Ireland</t>
  </si>
  <si>
    <t>Cummins Inc.</t>
  </si>
  <si>
    <t>US2310211063</t>
  </si>
  <si>
    <t>Daikin Industries Ltd.</t>
  </si>
  <si>
    <t>JP3481800005</t>
  </si>
  <si>
    <t>Japan</t>
  </si>
  <si>
    <t>Daimler AG</t>
  </si>
  <si>
    <t>DE0007100000</t>
  </si>
  <si>
    <t>Dangote Cement Plc</t>
  </si>
  <si>
    <t>NGDANGCEM008</t>
  </si>
  <si>
    <t>Nigeria</t>
  </si>
  <si>
    <t>Africa</t>
  </si>
  <si>
    <t>Danone SA</t>
  </si>
  <si>
    <t>FR0000120644</t>
  </si>
  <si>
    <t>Delta Air Lines Inc.</t>
  </si>
  <si>
    <t>US2473617023</t>
  </si>
  <si>
    <t>Devon Energy Corp.</t>
  </si>
  <si>
    <t>US25179M1036</t>
  </si>
  <si>
    <t>Dominion Energy Inc.</t>
  </si>
  <si>
    <t>US25746U1097</t>
  </si>
  <si>
    <t>Dow Inc.</t>
  </si>
  <si>
    <t>US2605571031</t>
  </si>
  <si>
    <t>Duke Energy Corp.</t>
  </si>
  <si>
    <t>US26441C2044</t>
  </si>
  <si>
    <t>E.ON</t>
  </si>
  <si>
    <t>DE000ENAG999</t>
  </si>
  <si>
    <t>Ecopetrol SA</t>
  </si>
  <si>
    <t>COC04PA00016</t>
  </si>
  <si>
    <t>Colombia</t>
  </si>
  <si>
    <t>South America</t>
  </si>
  <si>
    <t>Electricite de France (EDF)</t>
  </si>
  <si>
    <t>FR0010242511</t>
  </si>
  <si>
    <t>Enbridge</t>
  </si>
  <si>
    <t>CA29250N1050</t>
  </si>
  <si>
    <t>Enel</t>
  </si>
  <si>
    <t>IT0003128367</t>
  </si>
  <si>
    <t>Italy</t>
  </si>
  <si>
    <t>ENEOS Holdings Inc.</t>
  </si>
  <si>
    <t>JP3386450005</t>
  </si>
  <si>
    <t>Engie</t>
  </si>
  <si>
    <t>FR0010208488</t>
  </si>
  <si>
    <t>Eni</t>
  </si>
  <si>
    <t>IT0003132476</t>
  </si>
  <si>
    <t>Equinor</t>
  </si>
  <si>
    <t>NO0010096985</t>
  </si>
  <si>
    <t>Norway</t>
  </si>
  <si>
    <t>Eskom Holdings SOC Ltd.</t>
  </si>
  <si>
    <t>ZAG000066697</t>
  </si>
  <si>
    <t>South Africa</t>
  </si>
  <si>
    <t>Exelon Corp.</t>
  </si>
  <si>
    <t>US30161N1019</t>
  </si>
  <si>
    <t>Exxon Mobil Corp.</t>
  </si>
  <si>
    <t>US30231G1022</t>
  </si>
  <si>
    <t>Fiat Chrysler Automobiles NV</t>
  </si>
  <si>
    <t>NL0010877643</t>
  </si>
  <si>
    <t>FirstEnergy Corp.</t>
  </si>
  <si>
    <t>US3379321074</t>
  </si>
  <si>
    <t>Ford Motor Co.</t>
  </si>
  <si>
    <t>US3453708600</t>
  </si>
  <si>
    <t>Formosa Petrochemical</t>
  </si>
  <si>
    <t>TW0006505001</t>
  </si>
  <si>
    <t>Fortum</t>
  </si>
  <si>
    <t>FI0009007132</t>
  </si>
  <si>
    <t>Finland</t>
  </si>
  <si>
    <t>Gazprom</t>
  </si>
  <si>
    <t>RU0007661625</t>
  </si>
  <si>
    <t>Russia</t>
  </si>
  <si>
    <t>General Electric Co.</t>
  </si>
  <si>
    <t>US3696041033</t>
  </si>
  <si>
    <t>General Motors Co.</t>
  </si>
  <si>
    <t>US37045V1008</t>
  </si>
  <si>
    <t>Glencore PLC</t>
  </si>
  <si>
    <t>JE00B4T3BW64</t>
  </si>
  <si>
    <t>Switzerland</t>
  </si>
  <si>
    <t>HeidelbergCement AG</t>
  </si>
  <si>
    <t>DE0006047004</t>
  </si>
  <si>
    <t>Hitachi Ltd.</t>
  </si>
  <si>
    <t>JP3788600009</t>
  </si>
  <si>
    <t>Hon Hai Precision Industry</t>
  </si>
  <si>
    <t>TW0002317005</t>
  </si>
  <si>
    <t>Honda Motor Co.</t>
  </si>
  <si>
    <t>JP3854600008</t>
  </si>
  <si>
    <t>Iberdrola SA</t>
  </si>
  <si>
    <t>ES0144580Y14</t>
  </si>
  <si>
    <t>Spain</t>
  </si>
  <si>
    <t>Imperial Oil</t>
  </si>
  <si>
    <t>CA4530384086</t>
  </si>
  <si>
    <t>International Paper Company</t>
  </si>
  <si>
    <t>US4601461035</t>
  </si>
  <si>
    <t>Kinder Morgan</t>
  </si>
  <si>
    <t>US49456B1017</t>
  </si>
  <si>
    <t>Koninklijke Philips</t>
  </si>
  <si>
    <t>NL0000009538</t>
  </si>
  <si>
    <t>Korea Electric Power Corp. (KEPCO)</t>
  </si>
  <si>
    <t>KR7015760002</t>
  </si>
  <si>
    <t>South Korea</t>
  </si>
  <si>
    <t>l'Air Liquide</t>
  </si>
  <si>
    <t>FR0000120073</t>
  </si>
  <si>
    <t>LafargeHolcim Ltd.</t>
  </si>
  <si>
    <t>CH0012214059</t>
  </si>
  <si>
    <t>Lockheed Martin Corp.</t>
  </si>
  <si>
    <t>US5398301094</t>
  </si>
  <si>
    <t>y</t>
  </si>
  <si>
    <t>Lukoil OAO</t>
  </si>
  <si>
    <t>RU0009024277</t>
  </si>
  <si>
    <t>LyondellBasell Industries Cl A</t>
  </si>
  <si>
    <t>NL0009434992</t>
  </si>
  <si>
    <t>Marathon Petroleum</t>
  </si>
  <si>
    <t>US56585A1025</t>
  </si>
  <si>
    <t>Martin Merietta Materials</t>
  </si>
  <si>
    <t>US5732841060</t>
  </si>
  <si>
    <t>MMC Norilsk Nickel</t>
  </si>
  <si>
    <t>RU0007288411</t>
  </si>
  <si>
    <t>Yes (processing of sold products - Category 10 of the GHG protocol)</t>
  </si>
  <si>
    <t>National Grid PLC</t>
  </si>
  <si>
    <t>GB00BDR05C01</t>
  </si>
  <si>
    <t>Naturgy Energy Group SA</t>
  </si>
  <si>
    <t>ES0116870314</t>
  </si>
  <si>
    <t>Nestle</t>
  </si>
  <si>
    <t>CH0038863350</t>
  </si>
  <si>
    <t>NextEra Energy Inc</t>
  </si>
  <si>
    <t>US65339F1012</t>
  </si>
  <si>
    <t>Nippon Steel Corp.</t>
  </si>
  <si>
    <t>JP3381000003</t>
  </si>
  <si>
    <t>Nissan Motor Co. Ltd.</t>
  </si>
  <si>
    <t>JP3672400003</t>
  </si>
  <si>
    <t>NRG Energy Inc.</t>
  </si>
  <si>
    <t>US6293775085</t>
  </si>
  <si>
    <t>NTPC Ltd.</t>
  </si>
  <si>
    <t>INE733E01010</t>
  </si>
  <si>
    <t>Occidental Petroleum Corp.</t>
  </si>
  <si>
    <t>US6745991058</t>
  </si>
  <si>
    <t>Oil &amp; Natural Gas Corp.</t>
  </si>
  <si>
    <t>INE213A01029</t>
  </si>
  <si>
    <t>OMV AG</t>
  </si>
  <si>
    <t>AT0000743059</t>
  </si>
  <si>
    <t>Austria</t>
  </si>
  <si>
    <t>Origin Energy</t>
  </si>
  <si>
    <t>AU000000ORG5</t>
  </si>
  <si>
    <t>Paccar Inc.</t>
  </si>
  <si>
    <t>US6937181088</t>
  </si>
  <si>
    <t>Panasonic Corp.</t>
  </si>
  <si>
    <t>JP3866800000</t>
  </si>
  <si>
    <t>PepsiCo Inc.</t>
  </si>
  <si>
    <t>US7134481081</t>
  </si>
  <si>
    <t>PetroChina Co. Ltd.</t>
  </si>
  <si>
    <t>CNE1000003W8</t>
  </si>
  <si>
    <t>Petróleo Brasileiro SA (Petrobras)</t>
  </si>
  <si>
    <t>BRPETRACNPR6</t>
  </si>
  <si>
    <t>Brazil</t>
  </si>
  <si>
    <t>Peugeot SA</t>
  </si>
  <si>
    <t>FR0000121501</t>
  </si>
  <si>
    <t>Phillips 66</t>
  </si>
  <si>
    <t>US7185461040</t>
  </si>
  <si>
    <t>Polska Grupa Energetyczna SA (PGE)</t>
  </si>
  <si>
    <t>PLPGER000010</t>
  </si>
  <si>
    <t>Poland</t>
  </si>
  <si>
    <t>Posco</t>
  </si>
  <si>
    <t>KR7005490008</t>
  </si>
  <si>
    <t>Power Assets Holdings Ltd.</t>
  </si>
  <si>
    <t>HK0006000050</t>
  </si>
  <si>
    <t>PPL Corp.</t>
  </si>
  <si>
    <t>US69351T1060</t>
  </si>
  <si>
    <t>Procter &amp; Gamble Co.</t>
  </si>
  <si>
    <t>US7427181091</t>
  </si>
  <si>
    <t>PTT</t>
  </si>
  <si>
    <t>TH0646010007</t>
  </si>
  <si>
    <t>Thailand</t>
  </si>
  <si>
    <t>Qantas Airways Ltd.</t>
  </si>
  <si>
    <t>AU000000QAN2</t>
  </si>
  <si>
    <t>Raytheon Technologies Corp.</t>
  </si>
  <si>
    <t>US7551115071</t>
  </si>
  <si>
    <t>Reliance Industries</t>
  </si>
  <si>
    <t>INE002A01018</t>
  </si>
  <si>
    <t>Renault SA</t>
  </si>
  <si>
    <t>FR0000131906</t>
  </si>
  <si>
    <t>Repsol</t>
  </si>
  <si>
    <t>ES0173516115</t>
  </si>
  <si>
    <t>Rio Tinto Ltd.</t>
  </si>
  <si>
    <t>GB0007188757</t>
  </si>
  <si>
    <t>Rolls-Royce Holdings</t>
  </si>
  <si>
    <t>GB00B63H8491</t>
  </si>
  <si>
    <t>Rosneft Oil Company</t>
  </si>
  <si>
    <t>RU000A0J2Q06</t>
  </si>
  <si>
    <t>Royal Dutch Shell</t>
  </si>
  <si>
    <t>GB00B03MLX29</t>
  </si>
  <si>
    <t>RWE Aktiengesellschaft</t>
  </si>
  <si>
    <t>DE0007037129</t>
  </si>
  <si>
    <t>Saic Motor Corp.</t>
  </si>
  <si>
    <t>CNE000000TY6</t>
  </si>
  <si>
    <t>Saint Gobain</t>
  </si>
  <si>
    <t>FR0000125007</t>
  </si>
  <si>
    <t>Santos Ltd.</t>
  </si>
  <si>
    <t>AU000000STO6</t>
  </si>
  <si>
    <t>Sasol Ltd.</t>
  </si>
  <si>
    <t>ZAE000006896</t>
  </si>
  <si>
    <t xml:space="preserve">Severstal </t>
  </si>
  <si>
    <t>RU0009046510</t>
  </si>
  <si>
    <t>Siemens AG</t>
  </si>
  <si>
    <t>DE0007236101</t>
  </si>
  <si>
    <t>SK Innovation Co. Ltd.</t>
  </si>
  <si>
    <t>KR7096770003</t>
  </si>
  <si>
    <t>South32</t>
  </si>
  <si>
    <t>AU000000S320</t>
  </si>
  <si>
    <t>SSAB AB</t>
  </si>
  <si>
    <t>SE0000171100</t>
  </si>
  <si>
    <t>Sweden</t>
  </si>
  <si>
    <t>SSE PLC</t>
  </si>
  <si>
    <t>GB0007908733</t>
  </si>
  <si>
    <t>Suncor Energy Inc.</t>
  </si>
  <si>
    <t>CA8672241079</t>
  </si>
  <si>
    <t>Suzano SA</t>
  </si>
  <si>
    <t>BRFIBRACNOR9</t>
  </si>
  <si>
    <t>Suzuki Motor Corp.</t>
  </si>
  <si>
    <t>JP3397200001</t>
  </si>
  <si>
    <t>TC Energy</t>
  </si>
  <si>
    <t>CA89353D1078</t>
  </si>
  <si>
    <t>Teck Resources Ltd.</t>
  </si>
  <si>
    <t>CA8787422044</t>
  </si>
  <si>
    <t>The Southern Company</t>
  </si>
  <si>
    <t>US8425871071</t>
  </si>
  <si>
    <t>Thyssenkrupp AG</t>
  </si>
  <si>
    <t>DE0007500001</t>
  </si>
  <si>
    <t>Toray Industries Inc.</t>
  </si>
  <si>
    <t>JP3621000003</t>
  </si>
  <si>
    <t>Total</t>
  </si>
  <si>
    <t>FR0000120271</t>
  </si>
  <si>
    <t>Toyota Motor</t>
  </si>
  <si>
    <t>JP3633400001</t>
  </si>
  <si>
    <t>Trane Technologies PLC</t>
  </si>
  <si>
    <t>IE00BK9ZQ967</t>
  </si>
  <si>
    <t>Unilever PLC</t>
  </si>
  <si>
    <t>GB00B10RZP78</t>
  </si>
  <si>
    <t>Uniper</t>
  </si>
  <si>
    <t>DE000UNSE018</t>
  </si>
  <si>
    <t>United Airlines Holdings Inc.</t>
  </si>
  <si>
    <t>US9100471096</t>
  </si>
  <si>
    <t>United Tractors</t>
  </si>
  <si>
    <t>ID1000058407</t>
  </si>
  <si>
    <t>Vale</t>
  </si>
  <si>
    <t>BRVALEACNOR0</t>
  </si>
  <si>
    <t>Valero Energy Corp.</t>
  </si>
  <si>
    <t>US91913Y1001</t>
  </si>
  <si>
    <t>Vedanta Ltd.</t>
  </si>
  <si>
    <t>INE205A01025</t>
  </si>
  <si>
    <t>Vistra Energy Corp.</t>
  </si>
  <si>
    <t>US92840M1027</t>
  </si>
  <si>
    <t>Volkswagen AG</t>
  </si>
  <si>
    <t>DE0007664039</t>
  </si>
  <si>
    <t>Volvo</t>
  </si>
  <si>
    <t>SE0000115446</t>
  </si>
  <si>
    <t>Walmart Inc.</t>
  </si>
  <si>
    <t>US9311421039</t>
  </si>
  <si>
    <t>WEC Energy Group Inc.</t>
  </si>
  <si>
    <t>US92939U1060</t>
  </si>
  <si>
    <t>Weyerhaeuser Co.</t>
  </si>
  <si>
    <t>US9621661043</t>
  </si>
  <si>
    <t>Woodside Energy</t>
  </si>
  <si>
    <t>AU000000WPL2</t>
  </si>
  <si>
    <t>Woolworths Group Ltd.</t>
  </si>
  <si>
    <t>AU000000WOW2</t>
  </si>
  <si>
    <t>Xcel Energy Inc.</t>
  </si>
  <si>
    <t>US98389B1008</t>
  </si>
  <si>
    <t>Oil and Gas: Supplementary Data (CTI)</t>
  </si>
  <si>
    <t xml:space="preserve">These indicators reflect the company’s publicly disclosed information as of February 5, 2021, with oil and gas capex model data from Rystad Energy as of March 2020. </t>
  </si>
  <si>
    <t>1. COMPANY'S RECENT ACTIONS: How much of the company's 2019 upstream oil &amp; gas CAPEX is estimated to be inconsistent with the IEA's Beyond Two Degrees Scenario? (USD Billions)</t>
  </si>
  <si>
    <t>2.IMPAIRMENT PRICE INDICATOR: Are the company's commodity price forecasts going up, going down, or flat?</t>
  </si>
  <si>
    <t>3. IMPAIRMENT PRICE INDICATOR: What is the maximum price in the company’s commodity price forecast? (shown in 2020 real terms Brent equivalent US$ prices (and the year of maximum price)).</t>
  </si>
  <si>
    <t>4.CAPEX ANALYSIS:  What is the percentage of the company's potential future oil &amp; gas CAPEX that is inconsistent with the IEA's Beyond Two Degrees Scenario?</t>
  </si>
  <si>
    <t>N/A</t>
  </si>
  <si>
    <t>Flat</t>
  </si>
  <si>
    <t>$55 (2020)</t>
  </si>
  <si>
    <t>Going up</t>
  </si>
  <si>
    <t>$60 (2030)</t>
  </si>
  <si>
    <t>$65 (2024)</t>
  </si>
  <si>
    <t>Not disclosed</t>
  </si>
  <si>
    <t>$60 (2023)</t>
  </si>
  <si>
    <t>&gt;$65 (2030)</t>
  </si>
  <si>
    <t>$50 (2021)</t>
  </si>
  <si>
    <t>$60 (2026)</t>
  </si>
  <si>
    <t>$50 (2025)</t>
  </si>
  <si>
    <t>$62.5 (2024)</t>
  </si>
  <si>
    <t>$69 (2023)</t>
  </si>
  <si>
    <t>$70 (2024)</t>
  </si>
  <si>
    <t>$65 (2025)</t>
  </si>
  <si>
    <t>Carbon Tracker's research is included in the Climate Action 100+ benchmark.  Carbon Tracker provides the following disclaimer:</t>
  </si>
  <si>
    <t>Carbon Tracker is a non-profit company set up to produce new thinking on climate risk. The organisation is funded by a range of European and American foundations. Carbon Tracker is not an investment adviser, and makes no representation regarding the advisability of investing in any particular company or investment fund or other vehicle. A decision to invest in any such investment fund or other entity should not be made in reliance on any of the statements set forth in this publication. While the organisations have obtained information believed to be reliable, they shall not be liable for any claims or losses of any nature in connection with information contained in this document, including but not limited to, lost profits or punitive or consequential damages. The information used to compile this report has been collected from a number of sources in the public domain and from Carbon Tracker licensors. Some of its content may be proprietary and belong to Carbon Tracker or its licensors. The information contained in this research report does not constitute an offer to sell securities or the solicitation of an offer to buy, or recommendation for investment in, any securities within any jurisdiction. The information is not intended as financial advice. This research report provides general inform action only. The information and opinions constitute a judgment as at the date indicated and are subject to change without notice. The information may therefore not be accurate or current. The information and opinions contained in this report have been compiled or arrived at from sources believed to be reliable and in good faith, but no representation or warranty, express or implied, is made by Carbon Tracker as to their accuracy, completeness or correctness and Carbon Tracker does also not warrant that the information is up-to-date.</t>
  </si>
  <si>
    <t>Electric Utilities: Supplementary Data (CTI &amp; 2Dii)</t>
  </si>
  <si>
    <t>Indicators 1-4 are assessed using CTI modelling, which is based on asset level coal generation data as of July 2019 and natural gas data as of December 2019. Public disclosure and asset ownership information is assessed as of January 2021. Indicators 5-6 are assessed by 2Dii and reflect the company’s physical assets as of December 31, 2020.</t>
  </si>
  <si>
    <t>Carbon Tracker Initiative (CTI) Data</t>
  </si>
  <si>
    <t>Two Degrees Investing Initiative (2Dii) Data</t>
  </si>
  <si>
    <t>Company Name</t>
  </si>
  <si>
    <t xml:space="preserve">1. COAL PHASE-OUT:  Has the company announced a full phase-out of coal units by 2040 that is consistent with CTI’s interpretation of the IEA’s Beyond 2 Degrees scenario (B2DS)? </t>
  </si>
  <si>
    <t xml:space="preserve">2. GAS PHASE-OUT:  Has the company announced a full phase-out of natural gas units by 2050 that is consistent with CTI’s interpretation of the IEA’s B2DS scenario? </t>
  </si>
  <si>
    <t>3. ALIGNMENT OF COAL PHASE-OUT:  The percentage of the company's operating and planned coal capacity that is aligned with CTI's interpretation of IEA's B2DS (N/A signifies that no coal plants were identified). </t>
  </si>
  <si>
    <t xml:space="preserve">4. ALIGNMENT OF GAS PHASE-OUT:  The percentage of the company's operating and planned gas capacity that is aligned with CTI's interpretation of IEA's B2DS. (N/A signifies that no gas plants were identified). </t>
  </si>
  <si>
    <t>5. Assessment of the company's 2021 technology mix vs. the sector average.</t>
  </si>
  <si>
    <t>6. Assessment of IEA scenario alignment for each technology based on 2026 forecasts.</t>
  </si>
  <si>
    <t>Rating (Given between 1-4)</t>
  </si>
  <si>
    <t>5a. Coal</t>
  </si>
  <si>
    <t>5b. Oil</t>
  </si>
  <si>
    <t>5c. Gas</t>
  </si>
  <si>
    <t>5d. Nuclear</t>
  </si>
  <si>
    <t>5e. Hydro</t>
  </si>
  <si>
    <t>5f. Renewables</t>
  </si>
  <si>
    <t>6a. Coal</t>
  </si>
  <si>
    <t>6b. Oil</t>
  </si>
  <si>
    <t>6c. Gas</t>
  </si>
  <si>
    <t>6d. Nuclear</t>
  </si>
  <si>
    <t>6e. Hydro</t>
  </si>
  <si>
    <t>6f. Renewables</t>
  </si>
  <si>
    <t>3. Partial retirement of the fleet</t>
  </si>
  <si>
    <t>4. Unannounced/ insufficient data</t>
  </si>
  <si>
    <t>27% of capacity (29% of units)</t>
  </si>
  <si>
    <t>53% of capacity (36% of units)</t>
  </si>
  <si>
    <t>Slightly Behind</t>
  </si>
  <si>
    <t>Ahead</t>
  </si>
  <si>
    <t>Behind</t>
  </si>
  <si>
    <t>Aligned</t>
  </si>
  <si>
    <t>Above SDS &gt;2</t>
  </si>
  <si>
    <t>Significantly above SDS &gt;3</t>
  </si>
  <si>
    <t>Below B2DS &lt;1.75C</t>
  </si>
  <si>
    <t>2. Full retirement of the fleet not consistent with B2DS</t>
  </si>
  <si>
    <t>57% of capacity (33% of units)</t>
  </si>
  <si>
    <t>76% of capacity (44% of units)</t>
  </si>
  <si>
    <t>Slightly Ahead</t>
  </si>
  <si>
    <t>Below SDS 1.75-2</t>
  </si>
  <si>
    <t>47% of capacity (14% of units)</t>
  </si>
  <si>
    <t>52% of capacity (3% of units)</t>
  </si>
  <si>
    <t>56% of capacity (17% of units)</t>
  </si>
  <si>
    <t>73% of capacity (4% of units)</t>
  </si>
  <si>
    <t>1. Full retirement of the fleet consistent with B2DS</t>
  </si>
  <si>
    <t>74% of capacity (0% of units)</t>
  </si>
  <si>
    <t>23% of capacity (2% of units)</t>
  </si>
  <si>
    <t>56% of capacity (0% of units)</t>
  </si>
  <si>
    <t>11% of capacity (0% of units)</t>
  </si>
  <si>
    <t>49% of capacity (0% of units)</t>
  </si>
  <si>
    <t>24% of capacity (10% of units)</t>
  </si>
  <si>
    <t>52% of capacity (0% of units)</t>
  </si>
  <si>
    <t>20% of capacity (17% of units)</t>
  </si>
  <si>
    <t>100% of capacity (100%)</t>
  </si>
  <si>
    <t>47% of capacity (0% of units)</t>
  </si>
  <si>
    <t>92% of capacity (91% of units)</t>
  </si>
  <si>
    <t>64% of capacity (0% of units)</t>
  </si>
  <si>
    <t>100% of capacity (100% of units)</t>
  </si>
  <si>
    <t>60%of capacity  (9% of units)</t>
  </si>
  <si>
    <t>46% of capacity (23% of units)</t>
  </si>
  <si>
    <t>54% of capacity (3% of units)</t>
  </si>
  <si>
    <t>40% of capacity (0% of units)</t>
  </si>
  <si>
    <t>38% of capacity (24% of units)</t>
  </si>
  <si>
    <t>59% of capacity (0% of units)</t>
  </si>
  <si>
    <t>53% of capacity (0% of units)</t>
  </si>
  <si>
    <t>32% of capacity (0% of units)</t>
  </si>
  <si>
    <t>36% of capacity (6% of units)</t>
  </si>
  <si>
    <t>12% of capacity (0% of units)</t>
  </si>
  <si>
    <t>43%of capacity (0% of units)</t>
  </si>
  <si>
    <t>31% of capacity (22% of units)</t>
  </si>
  <si>
    <t>70% of capacity (0% of units)</t>
  </si>
  <si>
    <t>31% of capacity (6% of units)</t>
  </si>
  <si>
    <t>28% of capacity (0% of units)</t>
  </si>
  <si>
    <t>44% of capacity (0% of units)</t>
  </si>
  <si>
    <t>100% of capacity (0% of units)</t>
  </si>
  <si>
    <t>31% of capacity (3% of units)</t>
  </si>
  <si>
    <t>76% of capacity (0% of units)</t>
  </si>
  <si>
    <t>14% of capacity (0% of units)</t>
  </si>
  <si>
    <t>41% of capacity (0% of units)</t>
  </si>
  <si>
    <t>63% of capacity (0% of units)</t>
  </si>
  <si>
    <t>34% of capacity (23% of units)</t>
  </si>
  <si>
    <t>35% of capacity (0% of units)</t>
  </si>
  <si>
    <t>27% of capacity (0% of units)</t>
  </si>
  <si>
    <t>29% of capacity (0% of units)</t>
  </si>
  <si>
    <t>65%of capacity  (0% of units)</t>
  </si>
  <si>
    <t>41% of capacity (38% of units)</t>
  </si>
  <si>
    <t>72% of capacity (36% of units)</t>
  </si>
  <si>
    <t>61% of capacity (0% of units)</t>
  </si>
  <si>
    <t>51% of capacity (0% of units)</t>
  </si>
  <si>
    <t>55% of capacity (16% of units)</t>
  </si>
  <si>
    <t>44% of capacity (35% of units)</t>
  </si>
  <si>
    <t>75% of capacity (53% of units)</t>
  </si>
  <si>
    <t>Autos: Supplementary Data (2Dii)</t>
  </si>
  <si>
    <t>These indicators reflect the company’s physical assets as of December 31, 2020.</t>
  </si>
  <si>
    <t>1. Assessment of the company's 2021 technology mix vs. the sector average.</t>
  </si>
  <si>
    <t>2. Assessment of IEA scenario alignment for each technology based on 2026 forecasts.</t>
  </si>
  <si>
    <t>1a. Internal Combustion Engine</t>
  </si>
  <si>
    <t>1b. Hybrid</t>
  </si>
  <si>
    <t>1c. Electric Vehicle</t>
  </si>
  <si>
    <t>CONTACT US</t>
  </si>
  <si>
    <t>In order to resolve a complaint regarding the Site or to receive further information regarding use of the Site, please contact us at: benchmark@climateaction100.org.</t>
  </si>
  <si>
    <t>DISCLAIMERS</t>
  </si>
  <si>
    <t>Climate Action 100+ does not require or seek collective decision-making or action with respect to acquiring, holding, disposing and/or voting of securities. Signatories are independent fiduciaries responsible for their own investment and voting decisions. The use of particular engagement tools and tactics, including the scope of participation in Climate Action 100+ engagements, is at the discretion of individual signatories. Signatories may not claim to represent other signatories or make statements referencing other signatories without their express consent. Any decision by signatories to engage in collective decision-making or action with respect to acquiring, holding, disposing and/or voting of securities shall be at their sole discretion and made in their individual capacities and not on behalf of Climate Action 100+, its investor networks or their other signatories or members.</t>
  </si>
  <si>
    <t>Climate Action 100+ and its investor networks do not act or speak on behalf of each other or Climate Action 100+ signatories. They also do not seek directly or indirectly, either on their own or another’s behalf, the power to act as proxy for a security holder and do not furnish or otherwise request, or act on behalf of a person who furnishes or requests, a form of revocation, abstention, consent or authorization. In addition, Climate Action 100+ does not provide investment or voting recommendations.</t>
  </si>
  <si>
    <t>Climate Action 100+ and its investor networks do not provide investment, legal, accounting or tax advice. Climate Action 100+ and its investor networks do not necessarily endorse or validate the information contained herein.</t>
  </si>
  <si>
    <t>The terms of engagement, responsibilities, rights and other information contained elsewhere herein are intended to be interpreted in a manner consistent with the foregoing. </t>
  </si>
  <si>
    <t>DATA USAGE TERMS &amp; CONDITIONS</t>
  </si>
  <si>
    <t xml:space="preserve">
By accessing the data and information published on this website, you acknowledge that you understand and agree to these website terms and conditions. In particular, please read the paragraphs below which detail certain data use restrictions.
The data and information provided by Climate Action 100+ and its research partner Transition Pathway Initiative (TPI) can be used by you in a variety of ways – such as to inform your investment research, your corporate engagement and proxy-voting, to analyse your portfolios and publish the outcomes to demonstrate to your stakeholders your delivery of climate policy objectives. However, you must make your own decisions on how to use this data as Climate Action 100+ and TPI cannot guarantee the accuracy of any data made available, the data and information on the website is not intended to constitute or form the basis of any advice (investment, professional or otherwise), and Climate Action 100+ and  TPI do not accept any liability for any claim or loss arising from any use of, or reliance on, the data or information. Furthermore, we do not impose any obligations on supporting organisations to use the data provided in any particular way. It is for individual organisations to determine the most appropriate ways in which this data can be helpful to their internal processes.
Subject to the paragraph above, none of the data or information on the website is permitted to be used in connection with the creation, development, exploitation, calculation, dissemination, distribution or publication of financial indices or analytics products or datasets (including any scoring, indicator, metric or model relating to environmental, climate, carbon, sustainability or other similar considerations) or financial products (being exchange traded funds, mutual funds, undertakings collective investment in transferable securities (UCITS), collective investment schemes, separate managed accounts, listed futures and listed options); and you are prohibited from using any data or information on the website in any of such ways and from permitting or purporting to permit any such use.
Notwithstanding any other provision of these website terms and conditions, none of the data or information on the website may be reproduced or made available by you to any other person except that you may reproduce an insubstantial amount of the data or information on the website for the uses permitted above.
The data and information on the website may not be used in any way other than as permitted above.
If you have any questions regarding cases not covered under this Data Usage Terms &amp; Conditions, please email gri.ca100@lse.ac.uk</t>
  </si>
  <si>
    <t>AGREEMENT TO TERMS</t>
  </si>
  <si>
    <t>These Terms of Use constitute a legally binding agreement made between you, whether personally or on behalf of an entity (“you”) and Climate Action 100+ (“Company“, “we”, “us”, or “our”), concerning your access to and use of the http://www.climateaction100.orgwebsite as well as any other media form, media channel, mobile website or mobile application related, linked, or otherwise connected thereto (collectively, the “Site”). You agree that by accessing the Site, you have read, understood, and agreed to be bound by all of these Terms of Use. IF YOU DO NOT AGREE WITH ALL OF THESE TERMS OF USE, THEN YOU ARE EXPRESSLY PROHIBITED FROM USING THE SITE AND YOU MUST DISCONTINUE USE IMMEDIATELY.</t>
  </si>
  <si>
    <t>Supplemental terms and conditions or documents that may be posted on the Site from time to time are hereby expressly incorporated herein by reference. We reserve the right, in our sole discretion, to make changes or modifications to these Terms of Use at any time and for any reason. It is your responsibility to periodically review these Terms of Use to stay informed of updates.</t>
  </si>
  <si>
    <t>INTELLECTUAL PROPERTY RIGHTS</t>
  </si>
  <si>
    <t>Unless otherwise indicated, the Site is our proprietary property and all source code, databases, functionality, software, website designs, audio, video, text, photographs, and graphics on the Site (collectively, the “Content”) and the trademarks, service marks, and logos contained therein (the “Marks”) are owned or controlled by us or licensed to us, and are protected by copyright and trademark laws and various other intellectual property rights and unfair competition laws of the United States, international copyright laws, and international conventions. The Content and the Marks are provided on the Site “AS IS” for your information and personal use only. Except as expressly provided in these Terms of Use, no part of the Site and no Content or Marks may be copied, reproduced, aggregated, republished, uploaded, posted, publicly displayed, encoded, translated, transmitted, distributed, sold, licensed, or otherwise exploited for any commercial purpose whatsoever, without our express prior written permission.</t>
  </si>
  <si>
    <t>CORRECTIONS</t>
  </si>
  <si>
    <t>There may be information on the Site that contains typographical errors, inaccuracies, or omissions, including descriptions, pricing, availability, and various other information. We reserve the right to correct any errors, inaccuracies, or omissions and to change or update the information on the Site at any time, without prior notice.</t>
  </si>
  <si>
    <t>COMPANY REVIEW &amp; REDRESS PROCESS</t>
  </si>
  <si>
    <t xml:space="preserve">Transition Pathway Initiative (TPI) processes the company data provided by FTSE Russell according to the methodology set out below and it carries out its own Carbon Performance assessment (benchmark sub-indicators 2.3, 3.3 and 4.3) from beginning to end. Both of these assessments are then subject to TPI’s own quality assurance as follows: </t>
  </si>
  <si>
    <r>
      <t xml:space="preserve">•       </t>
    </r>
    <r>
      <rPr>
        <b/>
        <sz val="10"/>
        <color theme="1"/>
        <rFont val="Arial"/>
        <family val="2"/>
      </rPr>
      <t>Initial data collection and review</t>
    </r>
    <r>
      <rPr>
        <sz val="10"/>
        <color theme="1"/>
        <rFont val="Arial"/>
        <family val="2"/>
      </rPr>
      <t xml:space="preserve">. An analyst collects Carbon Performance data from company disclosures and conducts a detailed review to confirm that the data are complete and consistent with those collected by FTSE Russell, where the data overlap. Any inconsistencies are discussed with FTSE Russell. </t>
    </r>
  </si>
  <si>
    <r>
      <t xml:space="preserve">•       </t>
    </r>
    <r>
      <rPr>
        <b/>
        <sz val="10"/>
        <color theme="1"/>
        <rFont val="Arial"/>
        <family val="2"/>
      </rPr>
      <t>Initial findings review</t>
    </r>
    <r>
      <rPr>
        <sz val="10"/>
        <color theme="1"/>
        <rFont val="Arial"/>
        <family val="2"/>
      </rPr>
      <t>.  The preliminary assessment is reviewed by TPI analysts who were not originally involved in making it.</t>
    </r>
  </si>
  <si>
    <r>
      <t xml:space="preserve">•       </t>
    </r>
    <r>
      <rPr>
        <b/>
        <sz val="10"/>
        <color theme="1"/>
        <rFont val="Arial"/>
        <family val="2"/>
      </rPr>
      <t>Company review</t>
    </r>
    <r>
      <rPr>
        <sz val="10"/>
        <color theme="1"/>
        <rFont val="Arial"/>
        <family val="2"/>
      </rPr>
      <t>.  Once the initial findings review is complete, TPI writes to companies with their assessment and requests companies to review it and confirm the accuracy of the company disclosures being used. The company review is done for all companies, including those who provide unsuitable or insufficiently detailed disclosures.</t>
    </r>
  </si>
  <si>
    <r>
      <t xml:space="preserve">•       </t>
    </r>
    <r>
      <rPr>
        <b/>
        <sz val="10"/>
        <color theme="1"/>
        <rFont val="Arial"/>
        <family val="2"/>
      </rPr>
      <t>Final assessment</t>
    </r>
    <r>
      <rPr>
        <sz val="10"/>
        <color theme="1"/>
        <rFont val="Arial"/>
        <family val="2"/>
      </rPr>
      <t>.  Company assessments are reviewed and, if it is considered appropriate, revised.</t>
    </r>
  </si>
  <si>
    <t xml:space="preserve">Further details of the procedures for incorporating company feedback are outlined below. </t>
  </si>
  <si>
    <t xml:space="preserve">Allowing companies the opportunity to review and, if necessary, correct their assessments is an integral part of Transition Pathway Initiative’s (TPIs) quality assurance process. TPI sends each company its draft assessment and the data that underpin that assessment, offering companies the opportunity to review and comment. If a company seeks to challenge its result/representation, our process is as follows: </t>
  </si>
  <si>
    <t>•       TPI reviews the information provided by the company (involving FTSE Russell where appropriate). At this point, additional information may be requested.</t>
  </si>
  <si>
    <t xml:space="preserve">•       If it is concluded that the company’s challenge has merit, the assessment is updated. </t>
  </si>
  <si>
    <t>•       If it is concluded that there are insufficient grounds to change the assessment, TPI publishes its original assessment.</t>
  </si>
  <si>
    <t xml:space="preserve">•       If the company requests an explanation regarding its feedback after the publication of its assessment, TPI explains the decisions taken. </t>
  </si>
  <si>
    <t>•       If a company requests an update of its assessment based on data publicly disclosed after the research cut-off date communicated to the company, TPI can note the new disclosure on the company’s profile on the TPI website.</t>
  </si>
  <si>
    <t>•       If a company chooses to further contest the assessment and reverts to legal means to do so, the company’s assessment is withheld from the Climate Action 100+ Net Zero Company Benchmark website and the company is identified as having challenged its assessment.</t>
  </si>
  <si>
    <t>Version tracking</t>
  </si>
  <si>
    <t>New version</t>
  </si>
  <si>
    <t>Date of update</t>
  </si>
  <si>
    <t>Person making the change</t>
  </si>
  <si>
    <t>Change made</t>
  </si>
  <si>
    <t xml:space="preserve">Hover over the relevant cells to view the wording of specific indicators, sub-indicators, and metrics, as well as important notes about them. If nothing appears when you hover, check that you are not in protected view. Please also use the group functions to expand (+) or collapse (-) indicator columns. Top left also has an expand all (2) and collapse all (1) function </t>
  </si>
  <si>
    <t>Hover over the relevant cells to view the wording of specific indicators, sub-indicators, and metrics, as well as important notes about them. If nothing appears when you hover, check that you are not in protected view.</t>
  </si>
  <si>
    <t>19th March 2021</t>
  </si>
  <si>
    <t>Kerri-Anne Hempshall</t>
  </si>
  <si>
    <t>1.1</t>
  </si>
  <si>
    <t>1.2</t>
  </si>
  <si>
    <t>23rd March 2021</t>
  </si>
  <si>
    <t>1.3</t>
  </si>
  <si>
    <t>1.4</t>
  </si>
  <si>
    <t>1.5</t>
  </si>
  <si>
    <t>29th March 2021</t>
  </si>
  <si>
    <t>Version 1.5</t>
  </si>
  <si>
    <t>Caterpillar was previously assessed as a 'Yes' on  8.2.a and 8.2.b, however this was corrected to ‘No’ on both metrics.</t>
  </si>
  <si>
    <t>Bayer's original assessment of 3.2b 'No' has been corrected to 'YES' and therefore sub-indicator 3.2 is now 'YES' and overall indicator 3 is now 'YES.'</t>
  </si>
  <si>
    <t>Toray's assessment has correced from 'Yes' to ‘No’ on 7.2.b. This means that they are now also assessed as ‘No’ on 7.2.</t>
  </si>
  <si>
    <t xml:space="preserve">BHP Group's original assessment has been correced from a 'No' to a 'Yes' on 7.2b. As they were already assessed as 'Yes' on 7.2a, their assessement on 7.2 also changed from a 'Partial' to a 'Yes'. </t>
  </si>
  <si>
    <t xml:space="preserve">Sasol's assessment on 8.1b has correced from 'No' to 'Yes'. As they had already scored 'Yes' on 8.1a, this has also moved their assessment on sub-indicator 8.1 from 'Partial' to 'Yes'.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</si>
</sst>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dd\ mmm\ yyyy"/>
  </numFmts>
  <fonts count="42" x14ac:knownFonts="1">
    <font>
      <sz val="11"/>
      <color theme="1"/>
      <name val="Calibri"/>
      <family val="2"/>
      <scheme val="minor"/>
    </font>
    <font>
      <u/>
      <sz val="11"/>
      <color theme="10"/>
      <name val="Calibri"/>
      <family val="2"/>
      <scheme val="minor"/>
    </font>
    <font>
      <sz val="12"/>
      <color theme="1"/>
      <name val="Arial"/>
      <family val="2"/>
    </font>
    <font>
      <sz val="12"/>
      <color theme="1"/>
      <name val="Arial"/>
      <family val="2"/>
    </font>
    <font>
      <b/>
      <sz val="10"/>
      <color theme="1"/>
      <name val="Arial"/>
      <family val="2"/>
    </font>
    <font>
      <sz val="10"/>
      <color theme="1"/>
      <name val="Arial"/>
      <family val="2"/>
    </font>
    <font>
      <b/>
      <sz val="11"/>
      <color theme="1"/>
      <name val="Calibri"/>
      <family val="2"/>
      <scheme val="minor"/>
    </font>
    <font>
      <b/>
      <i/>
      <sz val="10"/>
      <color theme="1"/>
      <name val="Arial"/>
      <family val="2"/>
    </font>
    <font>
      <i/>
      <sz val="10"/>
      <color theme="1"/>
      <name val="Arial"/>
      <family val="2"/>
    </font>
    <font>
      <sz val="11"/>
      <color rgb="FFFF0000"/>
      <name val="Calibri"/>
      <family val="2"/>
      <scheme val="minor"/>
    </font>
    <font>
      <b/>
      <sz val="11"/>
      <color rgb="FFFF0000"/>
      <name val="Calibri"/>
      <family val="2"/>
      <scheme val="minor"/>
    </font>
    <font>
      <b/>
      <sz val="26"/>
      <color theme="1"/>
      <name val="Calibri"/>
      <family val="2"/>
      <scheme val="minor"/>
    </font>
    <font>
      <sz val="11"/>
      <color theme="0"/>
      <name val="Calibri"/>
      <family val="2"/>
      <scheme val="minor"/>
    </font>
    <font>
      <b/>
      <sz val="14"/>
      <color rgb="FFEB3524"/>
      <name val="Arial"/>
      <family val="2"/>
    </font>
    <font>
      <sz val="10"/>
      <color rgb="FF000000"/>
      <name val="Arial"/>
      <family val="2"/>
    </font>
    <font>
      <sz val="11"/>
      <color theme="1"/>
      <name val="Arial"/>
      <family val="2"/>
    </font>
    <font>
      <b/>
      <sz val="11"/>
      <color theme="1"/>
      <name val="Arial"/>
      <family val="2"/>
    </font>
    <font>
      <u/>
      <sz val="11"/>
      <color theme="10"/>
      <name val="Arial"/>
      <family val="2"/>
    </font>
    <font>
      <u/>
      <sz val="10"/>
      <color theme="10"/>
      <name val="Arial"/>
      <family val="2"/>
    </font>
    <font>
      <sz val="9"/>
      <color theme="5"/>
      <name val="Arial"/>
      <family val="2"/>
    </font>
    <font>
      <sz val="11"/>
      <color rgb="FF000000"/>
      <name val="Arial"/>
      <family val="2"/>
    </font>
    <font>
      <sz val="10"/>
      <color theme="0"/>
      <name val="Arial"/>
      <family val="2"/>
    </font>
    <font>
      <b/>
      <sz val="10"/>
      <color rgb="FF00B050"/>
      <name val="Arial"/>
      <family val="2"/>
    </font>
    <font>
      <b/>
      <sz val="10"/>
      <color rgb="FFFF0000"/>
      <name val="Arial"/>
      <family val="2"/>
    </font>
    <font>
      <b/>
      <sz val="10"/>
      <color rgb="FFFFC000"/>
      <name val="Arial"/>
      <family val="2"/>
    </font>
    <font>
      <b/>
      <u/>
      <sz val="10"/>
      <color rgb="FF000000"/>
      <name val="Arial"/>
      <family val="2"/>
    </font>
    <font>
      <i/>
      <sz val="10"/>
      <color rgb="FF000000"/>
      <name val="Arial"/>
      <family val="2"/>
    </font>
    <font>
      <sz val="10"/>
      <color rgb="FFFF0000"/>
      <name val="Arial"/>
      <family val="2"/>
    </font>
    <font>
      <sz val="10"/>
      <name val="Arial"/>
      <family val="2"/>
    </font>
    <font>
      <sz val="10"/>
      <color rgb="FFFF2F92"/>
      <name val="Arial"/>
      <family val="2"/>
    </font>
    <font>
      <b/>
      <u/>
      <sz val="10"/>
      <color theme="1"/>
      <name val="Arial"/>
      <family val="2"/>
    </font>
    <font>
      <b/>
      <sz val="10"/>
      <color rgb="FFC00000"/>
      <name val="Arial"/>
      <family val="2"/>
    </font>
    <font>
      <b/>
      <sz val="10"/>
      <color rgb="FF000000"/>
      <name val="Arial"/>
      <family val="2"/>
    </font>
    <font>
      <b/>
      <sz val="10"/>
      <name val="Arial"/>
      <family val="2"/>
    </font>
    <font>
      <sz val="8"/>
      <color rgb="FFFF0000"/>
      <name val="Calibri"/>
      <family val="2"/>
      <scheme val="minor"/>
    </font>
    <font>
      <i/>
      <sz val="11"/>
      <color rgb="FF4472C4"/>
      <name val="Arial"/>
      <family val="2"/>
    </font>
    <font>
      <b/>
      <sz val="11"/>
      <color rgb="FFFF0000"/>
      <name val="Arial"/>
      <family val="2"/>
    </font>
    <font>
      <b/>
      <sz val="10"/>
      <color rgb="FFFFFFFF"/>
      <name val="Arial"/>
      <family val="2"/>
    </font>
    <font>
      <b/>
      <sz val="11"/>
      <color rgb="FFFFFFFF"/>
      <name val="Arial"/>
      <family val="2"/>
    </font>
    <font>
      <b/>
      <sz val="10"/>
      <color rgb="FFED7D31"/>
      <name val="Arial"/>
      <family val="2"/>
    </font>
    <font>
      <sz val="11"/>
      <color rgb="FFED7D31"/>
      <name val="Calibri"/>
      <family val="2"/>
      <scheme val="minor"/>
    </font>
    <font>
      <sz val="10"/>
      <color rgb="FFED7D31"/>
      <name val="Arial"/>
      <family val="2"/>
    </font>
  </fonts>
  <fills count="19">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DEEAF6"/>
        <bgColor rgb="FFDEEAF6"/>
      </patternFill>
    </fill>
    <fill>
      <patternFill patternType="solid">
        <fgColor rgb="FFFFFFFF"/>
        <bgColor indexed="64"/>
      </patternFill>
    </fill>
    <fill>
      <patternFill patternType="solid">
        <fgColor rgb="FFFF0000"/>
        <bgColor indexed="64"/>
      </patternFill>
    </fill>
    <fill>
      <patternFill patternType="solid">
        <fgColor rgb="FFE7E6E6"/>
        <bgColor indexed="64"/>
      </patternFill>
    </fill>
    <fill>
      <patternFill patternType="solid">
        <fgColor rgb="FFFFF2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rgb="FFDA001A"/>
        <bgColor indexed="64"/>
      </patternFill>
    </fill>
    <fill>
      <patternFill patternType="solid">
        <fgColor theme="7"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rgb="FFDDEBF7"/>
        <bgColor indexed="64"/>
      </patternFill>
    </fill>
    <fill>
      <patternFill patternType="solid">
        <fgColor rgb="FFD9D9D9"/>
        <bgColor indexed="64"/>
      </patternFill>
    </fill>
    <fill>
      <patternFill patternType="solid">
        <fgColor rgb="FFED7D31"/>
        <bgColor indexed="64"/>
      </patternFill>
    </fill>
  </fills>
  <borders count="30">
    <border>
      <left/>
      <right/>
      <top/>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indexed="64"/>
      </bottom>
      <diagonal/>
    </border>
    <border>
      <left/>
      <right/>
      <top style="thin">
        <color rgb="FFED7D31"/>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diagonal/>
    </border>
    <border>
      <left/>
      <right/>
      <top style="thin">
        <color theme="5"/>
      </top>
      <bottom style="thin">
        <color rgb="FFED7D31"/>
      </bottom>
      <diagonal/>
    </border>
    <border>
      <left/>
      <right/>
      <top style="thin">
        <color theme="5"/>
      </top>
      <bottom/>
      <diagonal/>
    </border>
    <border>
      <left/>
      <right/>
      <top/>
      <bottom style="thin">
        <color theme="5"/>
      </bottom>
      <diagonal/>
    </border>
    <border>
      <left style="thin">
        <color indexed="64"/>
      </left>
      <right/>
      <top/>
      <bottom style="thin">
        <color rgb="FF000000"/>
      </bottom>
      <diagonal/>
    </border>
    <border>
      <left/>
      <right style="thin">
        <color indexed="64"/>
      </right>
      <top/>
      <bottom style="thin">
        <color rgb="FF000000"/>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theme="1"/>
      </left>
      <right style="thin">
        <color theme="1"/>
      </right>
      <top/>
      <bottom style="thin">
        <color theme="1"/>
      </bottom>
      <diagonal/>
    </border>
    <border>
      <left style="thin">
        <color indexed="64"/>
      </left>
      <right/>
      <top/>
      <bottom style="thin">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244">
    <xf numFmtId="0" fontId="0" fillId="0" borderId="0" xfId="0"/>
    <xf numFmtId="0" fontId="0" fillId="0" borderId="0" xfId="0" applyAlignment="1">
      <alignment wrapText="1"/>
    </xf>
    <xf numFmtId="0" fontId="2" fillId="0" borderId="0" xfId="2"/>
    <xf numFmtId="0" fontId="0" fillId="11" borderId="0" xfId="0" applyFill="1"/>
    <xf numFmtId="0" fontId="0" fillId="2" borderId="0" xfId="0" applyFill="1"/>
    <xf numFmtId="0" fontId="0" fillId="2" borderId="0" xfId="0" applyFill="1" applyAlignment="1">
      <alignment wrapText="1"/>
    </xf>
    <xf numFmtId="0" fontId="11" fillId="2" borderId="0" xfId="0" applyFont="1" applyFill="1" applyAlignment="1">
      <alignment horizontal="right"/>
    </xf>
    <xf numFmtId="0" fontId="10" fillId="0" borderId="0" xfId="0" applyFont="1"/>
    <xf numFmtId="0" fontId="6" fillId="0" borderId="0" xfId="0" applyFont="1"/>
    <xf numFmtId="0" fontId="15" fillId="2" borderId="0" xfId="1" applyFont="1" applyFill="1" applyBorder="1" applyAlignment="1" applyProtection="1">
      <alignment wrapText="1"/>
      <protection locked="0"/>
    </xf>
    <xf numFmtId="0" fontId="15" fillId="2" borderId="0" xfId="0" applyFont="1" applyFill="1" applyAlignment="1">
      <alignment wrapText="1"/>
    </xf>
    <xf numFmtId="0" fontId="15" fillId="2" borderId="0" xfId="0" applyFont="1" applyFill="1"/>
    <xf numFmtId="0" fontId="16" fillId="2" borderId="0" xfId="0" applyFont="1" applyFill="1" applyAlignment="1">
      <alignment wrapText="1"/>
    </xf>
    <xf numFmtId="0" fontId="16" fillId="2" borderId="0" xfId="0" applyFont="1" applyFill="1"/>
    <xf numFmtId="0" fontId="17" fillId="2" borderId="0" xfId="1" applyFont="1" applyFill="1" applyBorder="1"/>
    <xf numFmtId="0" fontId="17" fillId="2" borderId="0" xfId="1" applyFont="1" applyFill="1" applyBorder="1" applyAlignment="1" applyProtection="1">
      <alignment wrapText="1"/>
      <protection locked="0"/>
    </xf>
    <xf numFmtId="0" fontId="18" fillId="2" borderId="0" xfId="1" applyFont="1" applyFill="1" applyBorder="1" applyAlignment="1" applyProtection="1">
      <alignment vertical="center" wrapText="1"/>
      <protection locked="0"/>
    </xf>
    <xf numFmtId="0" fontId="15" fillId="0" borderId="0" xfId="0" applyFont="1"/>
    <xf numFmtId="0" fontId="18" fillId="2" borderId="0" xfId="1" applyFont="1" applyFill="1" applyBorder="1" applyAlignment="1" applyProtection="1">
      <alignment wrapText="1"/>
      <protection locked="0"/>
    </xf>
    <xf numFmtId="0" fontId="15" fillId="2" borderId="0" xfId="1" applyFont="1" applyFill="1" applyBorder="1" applyAlignment="1" applyProtection="1">
      <alignment vertical="center" wrapText="1"/>
      <protection locked="0"/>
    </xf>
    <xf numFmtId="0" fontId="16" fillId="2" borderId="0" xfId="1" applyFont="1" applyFill="1" applyBorder="1" applyAlignment="1" applyProtection="1">
      <alignment vertical="center" wrapText="1"/>
      <protection locked="0"/>
    </xf>
    <xf numFmtId="0" fontId="20" fillId="0" borderId="0" xfId="0" applyFont="1" applyAlignment="1">
      <alignment wrapText="1"/>
    </xf>
    <xf numFmtId="0" fontId="21" fillId="12" borderId="5" xfId="0" applyFont="1" applyFill="1" applyBorder="1" applyAlignment="1">
      <alignment horizontal="left" vertical="center" wrapText="1"/>
    </xf>
    <xf numFmtId="0" fontId="9" fillId="2" borderId="0" xfId="0" applyFont="1" applyFill="1"/>
    <xf numFmtId="0" fontId="14" fillId="0" borderId="1" xfId="0" applyFont="1" applyBorder="1" applyAlignment="1">
      <alignment horizontal="left" vertical="center" wrapText="1" readingOrder="1"/>
    </xf>
    <xf numFmtId="0" fontId="5" fillId="0" borderId="1" xfId="0" applyFont="1" applyBorder="1" applyAlignment="1">
      <alignment horizontal="left" vertical="center" wrapText="1" readingOrder="1"/>
    </xf>
    <xf numFmtId="0" fontId="14" fillId="0" borderId="6" xfId="0" applyFont="1" applyBorder="1" applyAlignment="1">
      <alignment horizontal="left" vertical="center" wrapText="1" readingOrder="1"/>
    </xf>
    <xf numFmtId="0" fontId="21" fillId="12" borderId="7" xfId="0" applyFont="1" applyFill="1" applyBorder="1" applyAlignment="1">
      <alignment horizontal="left" vertical="center" wrapText="1"/>
    </xf>
    <xf numFmtId="0" fontId="5" fillId="0" borderId="0" xfId="0" applyFont="1"/>
    <xf numFmtId="0" fontId="18" fillId="2" borderId="6" xfId="1" applyFont="1" applyFill="1" applyBorder="1" applyAlignment="1">
      <alignment horizontal="left" vertical="center"/>
    </xf>
    <xf numFmtId="0" fontId="0" fillId="0" borderId="0" xfId="0" applyAlignment="1">
      <alignment horizontal="left" vertical="center" wrapText="1"/>
    </xf>
    <xf numFmtId="0" fontId="13" fillId="8" borderId="0" xfId="0" applyFont="1" applyFill="1" applyAlignment="1">
      <alignment horizontal="left" vertical="center" wrapText="1"/>
    </xf>
    <xf numFmtId="0" fontId="0" fillId="0" borderId="0" xfId="0" applyAlignment="1">
      <alignment horizontal="left" vertical="center"/>
    </xf>
    <xf numFmtId="0" fontId="4" fillId="8" borderId="0" xfId="0" applyFont="1" applyFill="1" applyAlignment="1">
      <alignment horizontal="left" vertical="center" wrapText="1"/>
    </xf>
    <xf numFmtId="0" fontId="18" fillId="2" borderId="5" xfId="1" applyFont="1" applyFill="1" applyBorder="1" applyAlignment="1">
      <alignment horizontal="left" vertical="center"/>
    </xf>
    <xf numFmtId="0" fontId="5" fillId="8" borderId="0" xfId="0" applyFont="1" applyFill="1" applyAlignment="1">
      <alignment horizontal="left" vertical="center" wrapText="1"/>
    </xf>
    <xf numFmtId="0" fontId="18" fillId="0" borderId="1" xfId="1" applyFont="1" applyBorder="1" applyAlignment="1">
      <alignment horizontal="left" vertical="center"/>
    </xf>
    <xf numFmtId="0" fontId="18" fillId="2" borderId="1" xfId="1" applyFont="1" applyFill="1" applyBorder="1" applyAlignment="1">
      <alignment horizontal="left" vertical="center"/>
    </xf>
    <xf numFmtId="0" fontId="4" fillId="2" borderId="1" xfId="0" applyFont="1" applyFill="1" applyBorder="1" applyAlignment="1">
      <alignment horizontal="left" vertical="center"/>
    </xf>
    <xf numFmtId="0" fontId="5" fillId="0" borderId="5" xfId="0" applyFont="1" applyBorder="1" applyAlignment="1">
      <alignment horizontal="left" vertical="center"/>
    </xf>
    <xf numFmtId="0" fontId="5" fillId="0" borderId="1" xfId="0" applyFont="1" applyBorder="1" applyAlignment="1">
      <alignment horizontal="left" vertical="center"/>
    </xf>
    <xf numFmtId="0" fontId="5" fillId="13" borderId="0" xfId="0" applyFont="1" applyFill="1" applyAlignment="1">
      <alignment horizontal="left" vertical="center" wrapText="1"/>
    </xf>
    <xf numFmtId="0" fontId="5" fillId="0" borderId="1" xfId="0" applyFont="1" applyBorder="1" applyAlignment="1">
      <alignment horizontal="left" vertical="center" wrapText="1"/>
    </xf>
    <xf numFmtId="0" fontId="5" fillId="0" borderId="6" xfId="0" applyFont="1" applyBorder="1" applyAlignment="1">
      <alignment horizontal="left" vertical="center"/>
    </xf>
    <xf numFmtId="0" fontId="5" fillId="0" borderId="0" xfId="0" applyFont="1" applyAlignment="1">
      <alignment horizontal="left" vertical="center"/>
    </xf>
    <xf numFmtId="0" fontId="4" fillId="6" borderId="0" xfId="0" applyFont="1" applyFill="1" applyAlignment="1">
      <alignment horizontal="left" vertical="center" wrapText="1"/>
    </xf>
    <xf numFmtId="0" fontId="6" fillId="0" borderId="0" xfId="0" applyFont="1" applyAlignment="1">
      <alignment horizontal="left" vertical="center"/>
    </xf>
    <xf numFmtId="0" fontId="5" fillId="5" borderId="0" xfId="0" applyFont="1" applyFill="1" applyAlignment="1">
      <alignment horizontal="left" vertical="center" wrapText="1"/>
    </xf>
    <xf numFmtId="0" fontId="5" fillId="0" borderId="0" xfId="0" applyFont="1" applyAlignment="1">
      <alignment horizontal="left" vertical="center" wrapText="1"/>
    </xf>
    <xf numFmtId="0" fontId="5" fillId="0" borderId="0" xfId="0" applyFont="1" applyAlignment="1">
      <alignment wrapText="1"/>
    </xf>
    <xf numFmtId="0" fontId="27" fillId="2" borderId="0" xfId="0" applyFont="1" applyFill="1" applyAlignment="1">
      <alignment wrapText="1"/>
    </xf>
    <xf numFmtId="0" fontId="27" fillId="2" borderId="0" xfId="0" applyFont="1" applyFill="1" applyAlignment="1">
      <alignment horizontal="left" vertical="top"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27" fillId="0" borderId="4" xfId="0" applyFont="1" applyBorder="1" applyAlignment="1">
      <alignment wrapText="1"/>
    </xf>
    <xf numFmtId="0" fontId="28" fillId="0" borderId="0" xfId="0" applyFont="1" applyAlignment="1">
      <alignment horizontal="left" vertical="top" wrapText="1"/>
    </xf>
    <xf numFmtId="0" fontId="5" fillId="0" borderId="0" xfId="2" applyFont="1" applyAlignment="1">
      <alignment wrapText="1"/>
    </xf>
    <xf numFmtId="0" fontId="5" fillId="0" borderId="0" xfId="2" applyFont="1" applyAlignment="1">
      <alignment horizontal="right" wrapText="1"/>
    </xf>
    <xf numFmtId="49" fontId="5" fillId="0" borderId="0" xfId="2" applyNumberFormat="1" applyFont="1" applyAlignment="1">
      <alignment vertical="top" wrapText="1"/>
    </xf>
    <xf numFmtId="0" fontId="4" fillId="15" borderId="0" xfId="0" applyFont="1" applyFill="1" applyAlignment="1">
      <alignment horizontal="left" vertical="top" wrapText="1"/>
    </xf>
    <xf numFmtId="0" fontId="5" fillId="15" borderId="0" xfId="0" applyFont="1" applyFill="1" applyAlignment="1">
      <alignment horizontal="left" vertical="top" wrapText="1"/>
    </xf>
    <xf numFmtId="0" fontId="5" fillId="15" borderId="0" xfId="1" applyFont="1" applyFill="1" applyBorder="1" applyAlignment="1">
      <alignment horizontal="left" vertical="top" wrapText="1"/>
    </xf>
    <xf numFmtId="0" fontId="5" fillId="0" borderId="0" xfId="0" applyFont="1" applyAlignment="1">
      <alignment horizontal="left" vertical="top"/>
    </xf>
    <xf numFmtId="0" fontId="2" fillId="0" borderId="0" xfId="0" applyFont="1" applyAlignment="1">
      <alignment wrapText="1"/>
    </xf>
    <xf numFmtId="0" fontId="4" fillId="3" borderId="13" xfId="0" applyFont="1" applyFill="1" applyBorder="1" applyAlignment="1">
      <alignment horizontal="center" vertical="center" wrapText="1"/>
    </xf>
    <xf numFmtId="0" fontId="4" fillId="4" borderId="13" xfId="2" applyFont="1" applyFill="1" applyBorder="1" applyAlignment="1">
      <alignment horizontal="center" vertical="center" wrapText="1"/>
    </xf>
    <xf numFmtId="0" fontId="4" fillId="4" borderId="12" xfId="2" applyFont="1" applyFill="1" applyBorder="1" applyAlignment="1">
      <alignment horizontal="center" vertical="center" wrapText="1"/>
    </xf>
    <xf numFmtId="0" fontId="4" fillId="4" borderId="0" xfId="2" applyFont="1" applyFill="1" applyAlignment="1">
      <alignment horizontal="center" vertical="center" wrapText="1"/>
    </xf>
    <xf numFmtId="0" fontId="5" fillId="4" borderId="0" xfId="2" applyFont="1" applyFill="1" applyAlignment="1">
      <alignment vertical="center" wrapText="1"/>
    </xf>
    <xf numFmtId="0" fontId="4" fillId="15" borderId="0" xfId="0" applyFont="1" applyFill="1" applyAlignment="1">
      <alignment horizontal="left" vertical="center" wrapText="1"/>
    </xf>
    <xf numFmtId="0" fontId="34" fillId="0" borderId="0" xfId="0" applyFont="1" applyAlignment="1">
      <alignment horizontal="right" vertical="top" wrapText="1"/>
    </xf>
    <xf numFmtId="0" fontId="5" fillId="2" borderId="0" xfId="0" applyFont="1" applyFill="1" applyAlignment="1">
      <alignment wrapText="1"/>
    </xf>
    <xf numFmtId="0" fontId="30" fillId="2" borderId="0" xfId="0" applyFont="1" applyFill="1" applyAlignment="1">
      <alignment horizontal="left" wrapText="1" indent="10"/>
    </xf>
    <xf numFmtId="0" fontId="23" fillId="2" borderId="0" xfId="0" applyFont="1" applyFill="1" applyAlignment="1">
      <alignment horizontal="left" wrapText="1" indent="10"/>
    </xf>
    <xf numFmtId="0" fontId="23" fillId="2" borderId="0" xfId="0" applyFont="1" applyFill="1" applyAlignment="1">
      <alignment wrapText="1"/>
    </xf>
    <xf numFmtId="0" fontId="30" fillId="2" borderId="0" xfId="0" applyFont="1" applyFill="1" applyAlignment="1">
      <alignment wrapText="1"/>
    </xf>
    <xf numFmtId="0" fontId="31" fillId="2" borderId="0" xfId="0" applyFont="1" applyFill="1" applyAlignment="1">
      <alignment wrapText="1"/>
    </xf>
    <xf numFmtId="0" fontId="2" fillId="0" borderId="0" xfId="2" applyAlignment="1">
      <alignment wrapText="1"/>
    </xf>
    <xf numFmtId="0" fontId="5" fillId="2" borderId="4" xfId="0" applyFont="1" applyFill="1" applyBorder="1" applyAlignment="1">
      <alignment wrapText="1"/>
    </xf>
    <xf numFmtId="0" fontId="5" fillId="0" borderId="4" xfId="0" applyFont="1" applyBorder="1" applyAlignment="1">
      <alignment wrapText="1"/>
    </xf>
    <xf numFmtId="0" fontId="23" fillId="2" borderId="4" xfId="0" applyFont="1" applyFill="1" applyBorder="1" applyAlignment="1">
      <alignment horizontal="left" wrapText="1" indent="10"/>
    </xf>
    <xf numFmtId="0" fontId="30" fillId="2" borderId="4" xfId="0" applyFont="1" applyFill="1" applyBorder="1" applyAlignment="1">
      <alignment wrapText="1"/>
    </xf>
    <xf numFmtId="9" fontId="5" fillId="0" borderId="0" xfId="2" applyNumberFormat="1" applyFont="1" applyAlignment="1">
      <alignment horizontal="right" vertical="center" wrapText="1"/>
    </xf>
    <xf numFmtId="9" fontId="5" fillId="0" borderId="0" xfId="2" applyNumberFormat="1" applyFont="1" applyAlignment="1">
      <alignment horizontal="right" wrapText="1"/>
    </xf>
    <xf numFmtId="0" fontId="4" fillId="0" borderId="0" xfId="2" applyFont="1" applyAlignment="1">
      <alignment horizontal="right" wrapText="1"/>
    </xf>
    <xf numFmtId="0" fontId="28" fillId="0" borderId="0" xfId="0" applyFont="1" applyAlignment="1">
      <alignment wrapText="1"/>
    </xf>
    <xf numFmtId="0" fontId="28" fillId="0" borderId="0" xfId="0" applyFont="1" applyAlignment="1">
      <alignment horizontal="left" wrapText="1"/>
    </xf>
    <xf numFmtId="0" fontId="3" fillId="0" borderId="0" xfId="0" applyFont="1" applyAlignment="1">
      <alignment wrapText="1"/>
    </xf>
    <xf numFmtId="0" fontId="4" fillId="14" borderId="9" xfId="0" applyFont="1" applyFill="1" applyBorder="1" applyAlignment="1">
      <alignment horizontal="center" vertical="center" wrapText="1"/>
    </xf>
    <xf numFmtId="0" fontId="27" fillId="0" borderId="0" xfId="2" applyFont="1" applyAlignment="1">
      <alignment wrapText="1"/>
    </xf>
    <xf numFmtId="0" fontId="23" fillId="0" borderId="0" xfId="0" applyFont="1" applyAlignment="1">
      <alignment wrapText="1"/>
    </xf>
    <xf numFmtId="0" fontId="27" fillId="0" borderId="0" xfId="0" applyFont="1" applyAlignment="1">
      <alignment wrapText="1"/>
    </xf>
    <xf numFmtId="49" fontId="27" fillId="0" borderId="0" xfId="2" applyNumberFormat="1" applyFont="1" applyAlignment="1">
      <alignment vertical="top" wrapText="1"/>
    </xf>
    <xf numFmtId="0" fontId="0" fillId="8" borderId="0" xfId="0" applyFill="1" applyAlignment="1">
      <alignment horizontal="left" vertical="center" wrapText="1"/>
    </xf>
    <xf numFmtId="0" fontId="37" fillId="18" borderId="15" xfId="0" applyFont="1" applyFill="1" applyBorder="1" applyAlignment="1">
      <alignment horizontal="left" vertical="center" wrapText="1"/>
    </xf>
    <xf numFmtId="0" fontId="38" fillId="18" borderId="15" xfId="0" applyFont="1" applyFill="1" applyBorder="1" applyAlignment="1">
      <alignment wrapText="1"/>
    </xf>
    <xf numFmtId="0" fontId="20" fillId="0" borderId="0" xfId="0" applyFont="1" applyAlignment="1">
      <alignment horizontal="left" vertical="center"/>
    </xf>
    <xf numFmtId="0" fontId="15" fillId="2" borderId="0" xfId="0" applyFont="1" applyFill="1" applyAlignment="1">
      <alignment horizontal="left" vertical="center" wrapText="1"/>
    </xf>
    <xf numFmtId="0" fontId="39" fillId="0" borderId="0" xfId="0" applyFont="1" applyAlignment="1">
      <alignment horizontal="left" vertical="center" wrapText="1"/>
    </xf>
    <xf numFmtId="0" fontId="40" fillId="0" borderId="0" xfId="0" applyFont="1"/>
    <xf numFmtId="0" fontId="41" fillId="0" borderId="0" xfId="0" applyFont="1" applyAlignment="1">
      <alignment horizontal="left" vertical="center"/>
    </xf>
    <xf numFmtId="0" fontId="32" fillId="16" borderId="0" xfId="2" applyFont="1" applyFill="1" applyAlignment="1">
      <alignment vertical="center" wrapText="1"/>
    </xf>
    <xf numFmtId="0" fontId="32" fillId="16" borderId="18" xfId="2" applyFont="1" applyFill="1" applyBorder="1" applyAlignment="1">
      <alignment vertical="center" wrapText="1"/>
    </xf>
    <xf numFmtId="0" fontId="1" fillId="2" borderId="0" xfId="1" applyFill="1" applyBorder="1" applyAlignment="1">
      <alignment wrapText="1"/>
    </xf>
    <xf numFmtId="0" fontId="32" fillId="16" borderId="0" xfId="0" applyFont="1" applyFill="1" applyAlignment="1">
      <alignment wrapText="1"/>
    </xf>
    <xf numFmtId="0" fontId="5" fillId="0" borderId="0" xfId="0" applyFont="1" applyAlignment="1">
      <alignment horizontal="center" vertical="center"/>
    </xf>
    <xf numFmtId="0" fontId="5" fillId="17" borderId="0" xfId="0" applyFont="1" applyFill="1" applyAlignment="1">
      <alignment horizontal="center" vertical="center"/>
    </xf>
    <xf numFmtId="0" fontId="5" fillId="10" borderId="0" xfId="0" applyFont="1" applyFill="1" applyAlignment="1">
      <alignment horizontal="center" vertical="center"/>
    </xf>
    <xf numFmtId="0" fontId="4" fillId="14" borderId="9" xfId="0" applyFont="1" applyFill="1" applyBorder="1" applyAlignment="1">
      <alignment horizontal="center" vertical="center"/>
    </xf>
    <xf numFmtId="0" fontId="0" fillId="0" borderId="0" xfId="0" applyAlignment="1">
      <alignment horizontal="center" vertical="center"/>
    </xf>
    <xf numFmtId="0" fontId="4" fillId="3" borderId="5" xfId="0" applyFont="1" applyFill="1" applyBorder="1" applyAlignment="1">
      <alignment horizontal="center" vertical="center"/>
    </xf>
    <xf numFmtId="0" fontId="4" fillId="14" borderId="7" xfId="0" applyFont="1" applyFill="1" applyBorder="1" applyAlignment="1">
      <alignment horizontal="center" vertical="center"/>
    </xf>
    <xf numFmtId="0" fontId="4" fillId="14" borderId="8" xfId="0" applyFont="1" applyFill="1" applyBorder="1" applyAlignment="1">
      <alignment horizontal="center" vertical="center"/>
    </xf>
    <xf numFmtId="0" fontId="4" fillId="10" borderId="0" xfId="0" applyFont="1" applyFill="1" applyAlignment="1">
      <alignment horizontal="center" vertical="center"/>
    </xf>
    <xf numFmtId="0" fontId="4" fillId="3" borderId="13" xfId="0" applyFont="1" applyFill="1" applyBorder="1" applyAlignment="1">
      <alignment horizontal="center" vertical="center"/>
    </xf>
    <xf numFmtId="0" fontId="4" fillId="3" borderId="2" xfId="0" applyFont="1" applyFill="1" applyBorder="1" applyAlignment="1">
      <alignment horizontal="center" vertical="center"/>
    </xf>
    <xf numFmtId="0" fontId="4" fillId="14" borderId="10"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0" xfId="0" applyFont="1" applyFill="1" applyBorder="1" applyAlignment="1">
      <alignment horizontal="center" vertical="center"/>
    </xf>
    <xf numFmtId="0" fontId="4" fillId="14" borderId="2" xfId="0" applyFont="1" applyFill="1" applyBorder="1" applyAlignment="1">
      <alignment horizontal="center" vertical="center"/>
    </xf>
    <xf numFmtId="0" fontId="4" fillId="14" borderId="5" xfId="0" applyFont="1" applyFill="1" applyBorder="1" applyAlignment="1">
      <alignment horizontal="center" vertical="center"/>
    </xf>
    <xf numFmtId="0" fontId="4" fillId="3" borderId="11"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4" xfId="0" applyFont="1" applyFill="1" applyBorder="1" applyAlignment="1">
      <alignment horizontal="center" vertical="center" wrapText="1"/>
    </xf>
    <xf numFmtId="0" fontId="5" fillId="0" borderId="19" xfId="2" applyFont="1" applyBorder="1" applyAlignment="1">
      <alignment wrapText="1"/>
    </xf>
    <xf numFmtId="164" fontId="5" fillId="0" borderId="19" xfId="2" applyNumberFormat="1" applyFont="1" applyBorder="1" applyAlignment="1">
      <alignment horizontal="right" wrapText="1"/>
    </xf>
    <xf numFmtId="0" fontId="5" fillId="0" borderId="19" xfId="2" applyFont="1" applyBorder="1" applyAlignment="1">
      <alignment horizontal="right" wrapText="1"/>
    </xf>
    <xf numFmtId="9" fontId="5" fillId="0" borderId="19" xfId="2" applyNumberFormat="1" applyFont="1" applyBorder="1" applyAlignment="1">
      <alignment wrapText="1"/>
    </xf>
    <xf numFmtId="164" fontId="5" fillId="0" borderId="19" xfId="2" applyNumberFormat="1" applyFont="1" applyBorder="1" applyAlignment="1">
      <alignment wrapText="1"/>
    </xf>
    <xf numFmtId="0" fontId="5" fillId="0" borderId="19" xfId="2" applyFont="1" applyBorder="1" applyAlignment="1">
      <alignment horizontal="left" wrapText="1"/>
    </xf>
    <xf numFmtId="0" fontId="5" fillId="0" borderId="19" xfId="2" applyFont="1" applyBorder="1" applyAlignment="1">
      <alignment horizontal="left" vertical="top" wrapText="1"/>
    </xf>
    <xf numFmtId="0" fontId="4" fillId="4" borderId="18" xfId="2" applyFont="1" applyFill="1" applyBorder="1" applyAlignment="1">
      <alignment horizontal="center" vertical="center" wrapText="1"/>
    </xf>
    <xf numFmtId="0" fontId="4" fillId="4" borderId="17" xfId="2" applyFont="1" applyFill="1" applyBorder="1" applyAlignment="1">
      <alignment horizontal="center" vertical="center" wrapText="1"/>
    </xf>
    <xf numFmtId="0" fontId="5" fillId="16" borderId="0" xfId="0" applyFont="1" applyFill="1" applyAlignment="1">
      <alignment wrapText="1"/>
    </xf>
    <xf numFmtId="0" fontId="5" fillId="16" borderId="18" xfId="0" applyFont="1" applyFill="1" applyBorder="1" applyAlignment="1">
      <alignment wrapText="1"/>
    </xf>
    <xf numFmtId="0" fontId="32" fillId="16" borderId="16" xfId="2" applyFont="1" applyFill="1" applyBorder="1" applyAlignment="1">
      <alignment vertical="center" wrapText="1"/>
    </xf>
    <xf numFmtId="0" fontId="32" fillId="16" borderId="17" xfId="2" applyFont="1" applyFill="1" applyBorder="1" applyAlignment="1">
      <alignment vertical="center" wrapText="1"/>
    </xf>
    <xf numFmtId="9" fontId="5" fillId="0" borderId="19" xfId="2" applyNumberFormat="1" applyFont="1" applyBorder="1" applyAlignment="1">
      <alignment horizontal="right" vertical="center" wrapText="1"/>
    </xf>
    <xf numFmtId="9" fontId="5" fillId="0" borderId="19" xfId="2" applyNumberFormat="1" applyFont="1" applyBorder="1" applyAlignment="1">
      <alignment horizontal="right" wrapText="1"/>
    </xf>
    <xf numFmtId="49" fontId="5" fillId="0" borderId="19" xfId="2" applyNumberFormat="1" applyFont="1" applyBorder="1" applyAlignment="1">
      <alignment vertical="top" wrapText="1"/>
    </xf>
    <xf numFmtId="0" fontId="14" fillId="0" borderId="19" xfId="2" applyFont="1" applyBorder="1" applyAlignment="1">
      <alignment vertical="top" wrapText="1"/>
    </xf>
    <xf numFmtId="0" fontId="39" fillId="0" borderId="21" xfId="0" applyFont="1" applyBorder="1" applyAlignment="1">
      <alignment horizontal="left" vertical="center" wrapText="1"/>
    </xf>
    <xf numFmtId="0" fontId="39" fillId="0" borderId="22" xfId="0" applyFont="1" applyBorder="1" applyAlignment="1">
      <alignment horizontal="left" vertical="center" wrapText="1"/>
    </xf>
    <xf numFmtId="0" fontId="40" fillId="0" borderId="23" xfId="0" applyFont="1" applyBorder="1"/>
    <xf numFmtId="0" fontId="17" fillId="2" borderId="0" xfId="1" applyFont="1" applyFill="1" applyBorder="1" applyAlignment="1" applyProtection="1">
      <alignment vertical="center" wrapText="1"/>
      <protection locked="0"/>
    </xf>
    <xf numFmtId="0" fontId="17" fillId="2" borderId="0" xfId="1" applyFont="1" applyFill="1" applyBorder="1" applyAlignment="1" applyProtection="1">
      <alignment horizontal="left" vertical="center" wrapText="1"/>
      <protection locked="0"/>
    </xf>
    <xf numFmtId="0" fontId="17" fillId="2" borderId="0" xfId="1" applyFont="1" applyFill="1" applyBorder="1" applyAlignment="1">
      <alignment horizontal="left" vertical="top"/>
    </xf>
    <xf numFmtId="0" fontId="17" fillId="2" borderId="0" xfId="1" applyFont="1" applyFill="1" applyBorder="1" applyAlignment="1">
      <alignment horizontal="left" vertical="center" wrapText="1"/>
    </xf>
    <xf numFmtId="0" fontId="17" fillId="2" borderId="0" xfId="1" applyFont="1" applyFill="1" applyBorder="1" applyAlignment="1">
      <alignment wrapText="1"/>
    </xf>
    <xf numFmtId="0" fontId="27" fillId="10" borderId="0" xfId="0" applyFont="1" applyFill="1" applyAlignment="1">
      <alignment horizontal="left" vertical="center"/>
    </xf>
    <xf numFmtId="0" fontId="15" fillId="0" borderId="0" xfId="0" applyFont="1" applyAlignment="1">
      <alignment wrapText="1"/>
    </xf>
    <xf numFmtId="0" fontId="39" fillId="0" borderId="0" xfId="0" applyFont="1" applyAlignment="1">
      <alignment horizontal="left" vertical="center"/>
    </xf>
    <xf numFmtId="0" fontId="5" fillId="10"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vertical="center" wrapText="1"/>
    </xf>
    <xf numFmtId="0" fontId="28" fillId="0" borderId="19" xfId="0" applyFont="1" applyBorder="1" applyAlignment="1">
      <alignment horizontal="left" vertical="top"/>
    </xf>
    <xf numFmtId="0" fontId="5" fillId="0" borderId="19" xfId="0" applyFont="1" applyBorder="1" applyAlignment="1">
      <alignment horizontal="left" vertical="top"/>
    </xf>
    <xf numFmtId="0" fontId="28" fillId="0" borderId="19" xfId="0" applyFont="1" applyBorder="1" applyAlignment="1">
      <alignment horizontal="left" vertical="top" wrapText="1"/>
    </xf>
    <xf numFmtId="0" fontId="5" fillId="14" borderId="19" xfId="0" applyFont="1" applyFill="1" applyBorder="1" applyAlignment="1">
      <alignment horizontal="left" vertical="top"/>
    </xf>
    <xf numFmtId="0" fontId="0" fillId="0" borderId="19" xfId="0" applyBorder="1" applyAlignment="1">
      <alignment horizontal="left" vertical="top"/>
    </xf>
    <xf numFmtId="0" fontId="5" fillId="0" borderId="19" xfId="0" applyFont="1" applyBorder="1" applyAlignment="1">
      <alignment horizontal="left" vertical="top" wrapText="1"/>
    </xf>
    <xf numFmtId="0" fontId="29" fillId="0" borderId="19" xfId="0" applyFont="1" applyBorder="1" applyAlignment="1">
      <alignment horizontal="left" vertical="top"/>
    </xf>
    <xf numFmtId="0" fontId="5" fillId="9" borderId="19" xfId="0" applyFont="1" applyFill="1" applyBorder="1" applyAlignment="1">
      <alignment horizontal="left" vertical="top"/>
    </xf>
    <xf numFmtId="0" fontId="5" fillId="0" borderId="0" xfId="0" applyFont="1" applyAlignment="1">
      <alignment horizontal="left" wrapText="1"/>
    </xf>
    <xf numFmtId="0" fontId="2"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27" fillId="0" borderId="4" xfId="0" applyFont="1" applyBorder="1" applyAlignment="1">
      <alignment horizontal="left" wrapText="1"/>
    </xf>
    <xf numFmtId="0" fontId="35" fillId="8" borderId="0" xfId="0" applyFont="1" applyFill="1" applyAlignment="1">
      <alignment horizontal="left" vertical="center" wrapText="1"/>
    </xf>
    <xf numFmtId="0" fontId="4" fillId="3" borderId="9"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7" xfId="0" applyFont="1" applyFill="1" applyBorder="1" applyAlignment="1">
      <alignment horizontal="center" vertical="center" wrapText="1"/>
    </xf>
    <xf numFmtId="0" fontId="31" fillId="2" borderId="0" xfId="0" applyFont="1" applyFill="1" applyAlignment="1">
      <alignment horizontal="left" wrapText="1"/>
    </xf>
    <xf numFmtId="0" fontId="4" fillId="0" borderId="0" xfId="0" applyFont="1" applyAlignment="1">
      <alignment horizontal="left" vertical="top" wrapText="1"/>
    </xf>
    <xf numFmtId="0" fontId="15" fillId="0" borderId="0" xfId="0" applyFont="1" applyAlignment="1">
      <alignment vertical="top" wrapText="1"/>
    </xf>
    <xf numFmtId="0" fontId="4" fillId="0" borderId="22" xfId="0" applyFont="1" applyBorder="1" applyAlignment="1">
      <alignment horizontal="left" vertical="top" wrapText="1"/>
    </xf>
    <xf numFmtId="0" fontId="15" fillId="0" borderId="22" xfId="0" applyFont="1" applyBorder="1" applyAlignment="1">
      <alignment vertical="top" wrapText="1"/>
    </xf>
    <xf numFmtId="0" fontId="4" fillId="0" borderId="23" xfId="0" applyFont="1" applyBorder="1" applyAlignment="1">
      <alignment horizontal="left" vertical="top" wrapText="1"/>
    </xf>
    <xf numFmtId="0" fontId="15" fillId="0" borderId="23" xfId="0" applyFont="1" applyBorder="1" applyAlignment="1">
      <alignment vertical="top" wrapText="1"/>
    </xf>
    <xf numFmtId="0" fontId="4" fillId="0" borderId="21" xfId="0" applyFont="1" applyBorder="1" applyAlignment="1">
      <alignment horizontal="left" vertical="top" wrapText="1"/>
    </xf>
    <xf numFmtId="0" fontId="15" fillId="0" borderId="21" xfId="0" applyFont="1" applyBorder="1" applyAlignment="1">
      <alignment vertical="top" wrapText="1"/>
    </xf>
    <xf numFmtId="0" fontId="0" fillId="0" borderId="7" xfId="0" applyBorder="1" applyAlignment="1">
      <alignment horizontal="left" wrapText="1"/>
    </xf>
    <xf numFmtId="0" fontId="0" fillId="0" borderId="5" xfId="0" applyBorder="1" applyAlignment="1">
      <alignment wrapText="1"/>
    </xf>
    <xf numFmtId="0" fontId="0" fillId="0" borderId="7" xfId="0" applyBorder="1" applyAlignment="1">
      <alignment horizontal="left"/>
    </xf>
    <xf numFmtId="165" fontId="0" fillId="0" borderId="7" xfId="0" applyNumberFormat="1" applyBorder="1" applyAlignment="1">
      <alignment horizontal="left"/>
    </xf>
    <xf numFmtId="0" fontId="0" fillId="9" borderId="7" xfId="0" applyFill="1" applyBorder="1" applyAlignment="1">
      <alignment horizontal="left"/>
    </xf>
    <xf numFmtId="0" fontId="0" fillId="9" borderId="7" xfId="0" applyFill="1" applyBorder="1" applyAlignment="1">
      <alignment horizontal="left" wrapText="1"/>
    </xf>
    <xf numFmtId="0" fontId="0" fillId="0" borderId="26" xfId="0" applyBorder="1" applyAlignment="1">
      <alignment wrapText="1"/>
    </xf>
    <xf numFmtId="0" fontId="0" fillId="0" borderId="5" xfId="0" applyBorder="1" applyAlignment="1">
      <alignment vertical="top"/>
    </xf>
    <xf numFmtId="0" fontId="0" fillId="0" borderId="5" xfId="0" applyBorder="1" applyAlignment="1">
      <alignment horizontal="left" vertical="top"/>
    </xf>
    <xf numFmtId="0" fontId="0" fillId="0" borderId="28" xfId="0" applyBorder="1"/>
    <xf numFmtId="0" fontId="0" fillId="0" borderId="20" xfId="0" applyBorder="1" applyAlignment="1">
      <alignment vertical="top"/>
    </xf>
    <xf numFmtId="0" fontId="0" fillId="0" borderId="2" xfId="0" applyBorder="1" applyAlignment="1">
      <alignment horizontal="left" vertical="top"/>
    </xf>
    <xf numFmtId="0" fontId="0" fillId="0" borderId="11" xfId="0" applyBorder="1" applyAlignment="1">
      <alignment vertical="top"/>
    </xf>
    <xf numFmtId="0" fontId="0" fillId="0" borderId="4" xfId="0" applyBorder="1" applyAlignment="1">
      <alignment horizontal="left" vertical="top"/>
    </xf>
    <xf numFmtId="0" fontId="0" fillId="0" borderId="29" xfId="0" applyBorder="1" applyAlignment="1">
      <alignment vertical="top"/>
    </xf>
    <xf numFmtId="0" fontId="0" fillId="0" borderId="27" xfId="0" applyBorder="1" applyAlignment="1">
      <alignment horizontal="left" vertical="top"/>
    </xf>
    <xf numFmtId="0" fontId="0" fillId="0" borderId="1" xfId="0" applyBorder="1" applyAlignment="1">
      <alignment horizontal="left" vertical="top"/>
    </xf>
    <xf numFmtId="0" fontId="0" fillId="0" borderId="6" xfId="0" applyBorder="1" applyAlignment="1">
      <alignment horizontal="left" vertical="top"/>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27" xfId="0" applyBorder="1" applyAlignment="1">
      <alignment horizontal="left" vertical="top" wrapText="1"/>
    </xf>
    <xf numFmtId="0" fontId="6" fillId="2" borderId="0" xfId="0" applyFont="1" applyFill="1" applyAlignment="1">
      <alignment horizontal="center" vertical="center" wrapText="1"/>
    </xf>
    <xf numFmtId="0" fontId="19" fillId="2" borderId="0" xfId="0" applyFont="1" applyFill="1" applyAlignment="1">
      <alignment horizontal="center" vertical="center" wrapText="1"/>
    </xf>
    <xf numFmtId="0" fontId="12" fillId="11" borderId="0" xfId="0" applyFont="1" applyFill="1" applyAlignment="1">
      <alignment horizontal="left" vertical="top" wrapText="1"/>
    </xf>
    <xf numFmtId="0" fontId="35" fillId="8" borderId="0" xfId="0" applyFont="1" applyFill="1" applyAlignment="1">
      <alignment horizontal="left" vertical="center" wrapText="1"/>
    </xf>
    <xf numFmtId="0" fontId="36" fillId="8" borderId="0" xfId="0" applyFont="1" applyFill="1" applyAlignment="1">
      <alignment horizontal="left" vertical="center" wrapText="1"/>
    </xf>
    <xf numFmtId="0" fontId="31" fillId="17" borderId="0" xfId="0" applyFont="1" applyFill="1" applyAlignment="1">
      <alignment horizontal="left" vertical="center" wrapText="1"/>
    </xf>
    <xf numFmtId="0" fontId="31" fillId="17" borderId="14" xfId="0" applyFont="1" applyFill="1" applyBorder="1" applyAlignment="1">
      <alignment horizontal="left" vertical="center" wrapText="1"/>
    </xf>
    <xf numFmtId="0" fontId="4" fillId="10" borderId="14"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4" fillId="3" borderId="7" xfId="0" applyFont="1" applyFill="1" applyBorder="1" applyAlignment="1">
      <alignment horizontal="center" vertical="center" wrapText="1"/>
    </xf>
    <xf numFmtId="0" fontId="5"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Border="1" applyAlignment="1">
      <alignment horizontal="center" vertical="center" wrapText="1"/>
    </xf>
    <xf numFmtId="0" fontId="4" fillId="7" borderId="0" xfId="0" applyFont="1" applyFill="1" applyAlignment="1">
      <alignment horizontal="left" vertical="top" wrapText="1"/>
    </xf>
    <xf numFmtId="0" fontId="5" fillId="7" borderId="0" xfId="0" applyFont="1" applyFill="1" applyAlignment="1">
      <alignment horizontal="left" vertical="top" wrapText="1"/>
    </xf>
    <xf numFmtId="0" fontId="31" fillId="0" borderId="0" xfId="0" applyFont="1" applyAlignment="1">
      <alignment horizontal="left" wrapText="1"/>
    </xf>
    <xf numFmtId="0" fontId="33" fillId="7" borderId="0" xfId="0" applyFont="1" applyFill="1" applyAlignment="1">
      <alignment horizontal="left" vertical="center" wrapText="1"/>
    </xf>
    <xf numFmtId="0" fontId="28" fillId="7" borderId="0" xfId="0" applyFont="1" applyFill="1" applyAlignment="1">
      <alignment horizontal="left" vertical="center" wrapText="1"/>
    </xf>
    <xf numFmtId="0" fontId="32" fillId="16" borderId="16" xfId="0" applyFont="1" applyFill="1" applyBorder="1" applyAlignment="1">
      <alignment horizontal="center" vertical="center" wrapText="1"/>
    </xf>
    <xf numFmtId="0" fontId="32" fillId="16" borderId="0" xfId="0" applyFont="1" applyFill="1" applyAlignment="1">
      <alignment horizontal="center" vertical="center" wrapText="1"/>
    </xf>
    <xf numFmtId="0" fontId="32" fillId="16" borderId="1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wrapText="1"/>
    </xf>
    <xf numFmtId="0" fontId="4" fillId="3" borderId="8" xfId="0" applyFont="1" applyFill="1" applyBorder="1" applyAlignment="1">
      <alignment horizontal="center" wrapText="1"/>
    </xf>
    <xf numFmtId="0" fontId="4" fillId="3" borderId="10" xfId="0" applyFont="1" applyFill="1" applyBorder="1" applyAlignment="1">
      <alignment horizontal="center" wrapText="1"/>
    </xf>
    <xf numFmtId="0" fontId="31" fillId="2" borderId="24" xfId="0" applyFont="1" applyFill="1" applyBorder="1" applyAlignment="1">
      <alignment horizontal="left" wrapText="1"/>
    </xf>
    <xf numFmtId="0" fontId="31" fillId="2" borderId="25" xfId="0" applyFont="1" applyFill="1" applyBorder="1" applyAlignment="1">
      <alignment horizontal="left" wrapText="1"/>
    </xf>
    <xf numFmtId="0" fontId="4" fillId="4" borderId="0" xfId="2" applyFont="1" applyFill="1" applyAlignment="1">
      <alignment horizontal="center" wrapText="1"/>
    </xf>
    <xf numFmtId="0" fontId="28" fillId="0" borderId="0" xfId="2" applyFont="1" applyAlignment="1">
      <alignment wrapText="1"/>
    </xf>
    <xf numFmtId="0" fontId="31" fillId="2" borderId="11" xfId="0" applyFont="1" applyFill="1" applyBorder="1" applyAlignment="1">
      <alignment horizontal="left" wrapText="1"/>
    </xf>
    <xf numFmtId="0" fontId="31" fillId="2" borderId="0" xfId="0" applyFont="1" applyFill="1" applyAlignment="1">
      <alignment horizontal="left" wrapText="1"/>
    </xf>
  </cellXfs>
  <cellStyles count="3">
    <cellStyle name="Link" xfId="1" builtinId="8"/>
    <cellStyle name="Normal" xfId="0" builtinId="0"/>
    <cellStyle name="Normal 2" xfId="2" xr:uid="{9E536326-F630-7043-8579-94F78B72D40E}"/>
  </cellStyles>
  <dxfs count="134">
    <dxf>
      <font>
        <color rgb="FF006100"/>
      </font>
      <fill>
        <patternFill>
          <bgColor rgb="FFC6EFCE"/>
        </patternFill>
      </fill>
    </dxf>
    <dxf>
      <font>
        <color rgb="FF9C0006"/>
      </font>
      <fill>
        <patternFill>
          <bgColor rgb="FFFFC7CE"/>
        </patternFill>
      </fill>
    </dxf>
    <dxf>
      <font>
        <color rgb="FF9C0006"/>
      </font>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color rgb="FF9C5700"/>
      </font>
      <fill>
        <patternFill>
          <bgColor rgb="FFFFEB9C"/>
        </patternFill>
      </fill>
    </dxf>
    <dxf>
      <font>
        <color rgb="FF9C5700"/>
      </font>
      <fill>
        <patternFill>
          <bgColor rgb="FFFFEB9C"/>
        </patternFill>
      </fill>
    </dxf>
    <dxf>
      <fill>
        <patternFill>
          <bgColor theme="5" tint="0.59996337778862885"/>
        </patternFill>
      </fill>
    </dxf>
    <dxf>
      <fill>
        <patternFill>
          <bgColor theme="5" tint="0.59996337778862885"/>
        </patternFill>
      </fill>
    </dxf>
    <dxf>
      <font>
        <color rgb="FF9C5700"/>
      </font>
      <fill>
        <patternFill>
          <bgColor rgb="FFFFEB9C"/>
        </patternFill>
      </fill>
    </dxf>
    <dxf>
      <font>
        <color rgb="FF9C5700"/>
      </font>
      <fill>
        <patternFill>
          <bgColor rgb="FFFFEB9C"/>
        </patternFill>
      </fill>
    </dxf>
    <dxf>
      <fill>
        <patternFill>
          <bgColor theme="5" tint="0.59996337778862885"/>
        </patternFill>
      </fill>
    </dxf>
    <dxf>
      <fill>
        <patternFill>
          <bgColor theme="5" tint="0.59996337778862885"/>
        </patternFill>
      </fill>
    </dxf>
    <dxf>
      <fill>
        <patternFill>
          <bgColor theme="5"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5" tint="0.59996337778862885"/>
        </patternFill>
      </fill>
    </dxf>
    <dxf>
      <fill>
        <patternFill>
          <bgColor theme="5"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ont>
        <color rgb="FF9C5700"/>
      </font>
      <fill>
        <patternFill>
          <bgColor rgb="FFFFEB9C"/>
        </patternFill>
      </fill>
    </dxf>
    <dxf>
      <fill>
        <patternFill>
          <bgColor theme="5" tint="0.59996337778862885"/>
        </patternFill>
      </fill>
    </dxf>
    <dxf>
      <font>
        <color rgb="FF9C5700"/>
      </font>
      <fill>
        <patternFill>
          <bgColor rgb="FFFFEB9C"/>
        </patternFill>
      </fill>
    </dxf>
    <dxf>
      <fill>
        <patternFill>
          <bgColor theme="5" tint="0.59996337778862885"/>
        </patternFill>
      </fill>
    </dxf>
    <dxf>
      <font>
        <color rgb="FF9C5700"/>
      </font>
      <fill>
        <patternFill>
          <bgColor rgb="FFFFEB9C"/>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ont>
        <color rgb="FF9C5700"/>
      </font>
      <fill>
        <patternFill>
          <bgColor rgb="FFFFEB9C"/>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ont>
        <color rgb="FF9C5700"/>
      </font>
      <fill>
        <patternFill>
          <bgColor rgb="FFFFEB9C"/>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637609</xdr:colOff>
      <xdr:row>2</xdr:row>
      <xdr:rowOff>203200</xdr:rowOff>
    </xdr:from>
    <xdr:to>
      <xdr:col>1</xdr:col>
      <xdr:colOff>1778000</xdr:colOff>
      <xdr:row>3</xdr:row>
      <xdr:rowOff>266392</xdr:rowOff>
    </xdr:to>
    <xdr:grpSp>
      <xdr:nvGrpSpPr>
        <xdr:cNvPr id="2" name="Group 1">
          <a:extLst>
            <a:ext uri="{FF2B5EF4-FFF2-40B4-BE49-F238E27FC236}">
              <a16:creationId xmlns:a16="http://schemas.microsoft.com/office/drawing/2014/main" id="{0FD5DD21-C3AB-BA4C-9256-3517DFFE9BA7}"/>
            </a:ext>
          </a:extLst>
        </xdr:cNvPr>
        <xdr:cNvGrpSpPr/>
      </xdr:nvGrpSpPr>
      <xdr:grpSpPr>
        <a:xfrm>
          <a:off x="637609" y="1388533"/>
          <a:ext cx="2749058" cy="808259"/>
          <a:chOff x="511535" y="3859525"/>
          <a:chExt cx="11056038" cy="1404000"/>
        </a:xfrm>
      </xdr:grpSpPr>
      <xdr:pic>
        <xdr:nvPicPr>
          <xdr:cNvPr id="3" name="Picture 2">
            <a:extLst>
              <a:ext uri="{FF2B5EF4-FFF2-40B4-BE49-F238E27FC236}">
                <a16:creationId xmlns:a16="http://schemas.microsoft.com/office/drawing/2014/main" id="{911C5E54-DD7E-854C-B85A-3BEC07D1DAEA}"/>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11535" y="3859525"/>
            <a:ext cx="1476620" cy="1378178"/>
          </a:xfrm>
          <a:prstGeom prst="rect">
            <a:avLst/>
          </a:prstGeom>
        </xdr:spPr>
      </xdr:pic>
      <xdr:pic>
        <xdr:nvPicPr>
          <xdr:cNvPr id="4" name="Picture 3">
            <a:extLst>
              <a:ext uri="{FF2B5EF4-FFF2-40B4-BE49-F238E27FC236}">
                <a16:creationId xmlns:a16="http://schemas.microsoft.com/office/drawing/2014/main" id="{85DD7ADA-5617-D242-BBA6-1A5067AB1466}"/>
              </a:ext>
            </a:extLst>
          </xdr:cNvPr>
          <xdr:cNvPicPr>
            <a:picLocks noChangeAspect="1"/>
          </xdr:cNvPicPr>
        </xdr:nvPicPr>
        <xdr:blipFill rotWithShape="1">
          <a:blip xmlns:r="http://schemas.openxmlformats.org/officeDocument/2006/relationships" r:embed="rId2" cstate="screen">
            <a:extLst>
              <a:ext uri="{28A0092B-C50C-407E-A947-70E740481C1C}">
                <a14:useLocalDpi xmlns:a14="http://schemas.microsoft.com/office/drawing/2010/main"/>
              </a:ext>
            </a:extLst>
          </a:blip>
          <a:srcRect/>
          <a:stretch/>
        </xdr:blipFill>
        <xdr:spPr>
          <a:xfrm>
            <a:off x="4765687" y="3859525"/>
            <a:ext cx="2002808" cy="1378178"/>
          </a:xfrm>
          <a:prstGeom prst="rect">
            <a:avLst/>
          </a:prstGeom>
        </xdr:spPr>
      </xdr:pic>
      <xdr:pic>
        <xdr:nvPicPr>
          <xdr:cNvPr id="5" name="Picture 4" descr="http://angeloakcapital.com/wp-content/uploads/PRI-Logo.png">
            <a:extLst>
              <a:ext uri="{FF2B5EF4-FFF2-40B4-BE49-F238E27FC236}">
                <a16:creationId xmlns:a16="http://schemas.microsoft.com/office/drawing/2014/main" id="{C5C6401F-67B8-B240-A43D-EB32AC83BA83}"/>
              </a:ext>
            </a:extLst>
          </xdr:cNvPr>
          <xdr:cNvPicPr>
            <a:picLocks noChangeAspect="1" noChangeArrowheads="1"/>
          </xdr:cNvPicPr>
        </xdr:nvPicPr>
        <xdr:blipFill>
          <a:blip xmlns:r="http://schemas.openxmlformats.org/officeDocument/2006/relationships" r:embed="rId3" cstate="screen">
            <a:extLst>
              <a:ext uri="{28A0092B-C50C-407E-A947-70E740481C1C}">
                <a14:useLocalDpi xmlns:a14="http://schemas.microsoft.com/office/drawing/2010/main"/>
              </a:ext>
            </a:extLst>
          </a:blip>
          <a:srcRect/>
          <a:stretch>
            <a:fillRect/>
          </a:stretch>
        </xdr:blipFill>
        <xdr:spPr bwMode="auto">
          <a:xfrm>
            <a:off x="9443573" y="4331821"/>
            <a:ext cx="2124000" cy="3990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a:extLst>
              <a:ext uri="{FF2B5EF4-FFF2-40B4-BE49-F238E27FC236}">
                <a16:creationId xmlns:a16="http://schemas.microsoft.com/office/drawing/2014/main" id="{59DBBC8B-FE10-C645-9D23-CB91C0408191}"/>
              </a:ext>
            </a:extLst>
          </xdr:cNvPr>
          <xdr:cNvPicPr>
            <a:picLocks noChangeAspect="1"/>
          </xdr:cNvPicPr>
        </xdr:nvPicPr>
        <xdr:blipFill rotWithShape="1">
          <a:blip xmlns:r="http://schemas.openxmlformats.org/officeDocument/2006/relationships" r:embed="rId4" cstate="screen">
            <a:extLst>
              <a:ext uri="{28A0092B-C50C-407E-A947-70E740481C1C}">
                <a14:useLocalDpi xmlns:a14="http://schemas.microsoft.com/office/drawing/2010/main"/>
              </a:ext>
            </a:extLst>
          </a:blip>
          <a:srcRect/>
          <a:stretch/>
        </xdr:blipFill>
        <xdr:spPr>
          <a:xfrm>
            <a:off x="2301831" y="3859525"/>
            <a:ext cx="2163572" cy="1404000"/>
          </a:xfrm>
          <a:prstGeom prst="rect">
            <a:avLst/>
          </a:prstGeom>
        </xdr:spPr>
      </xdr:pic>
    </xdr:grpSp>
    <xdr:clientData/>
  </xdr:twoCellAnchor>
  <xdr:twoCellAnchor editAs="oneCell">
    <xdr:from>
      <xdr:col>1</xdr:col>
      <xdr:colOff>700239</xdr:colOff>
      <xdr:row>2</xdr:row>
      <xdr:rowOff>507999</xdr:rowOff>
    </xdr:from>
    <xdr:to>
      <xdr:col>1</xdr:col>
      <xdr:colOff>1158918</xdr:colOff>
      <xdr:row>2</xdr:row>
      <xdr:rowOff>662520</xdr:rowOff>
    </xdr:to>
    <xdr:pic>
      <xdr:nvPicPr>
        <xdr:cNvPr id="7" name="Picture 6">
          <a:extLst>
            <a:ext uri="{FF2B5EF4-FFF2-40B4-BE49-F238E27FC236}">
              <a16:creationId xmlns:a16="http://schemas.microsoft.com/office/drawing/2014/main" id="{42810205-5252-004D-B4C6-9D8435D31A1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30847"/>
        <a:stretch/>
      </xdr:blipFill>
      <xdr:spPr>
        <a:xfrm>
          <a:off x="2313139" y="1689099"/>
          <a:ext cx="458679" cy="154521"/>
        </a:xfrm>
        <a:prstGeom prst="rect">
          <a:avLst/>
        </a:prstGeom>
      </xdr:spPr>
    </xdr:pic>
    <xdr:clientData/>
  </xdr:twoCellAnchor>
  <xdr:twoCellAnchor editAs="oneCell">
    <xdr:from>
      <xdr:col>0</xdr:col>
      <xdr:colOff>660757</xdr:colOff>
      <xdr:row>1</xdr:row>
      <xdr:rowOff>115232</xdr:rowOff>
    </xdr:from>
    <xdr:to>
      <xdr:col>1</xdr:col>
      <xdr:colOff>1055269</xdr:colOff>
      <xdr:row>2</xdr:row>
      <xdr:rowOff>165100</xdr:rowOff>
    </xdr:to>
    <xdr:pic>
      <xdr:nvPicPr>
        <xdr:cNvPr id="8" name="Picture 7" descr="https://theinvestoragenda.org/wp-content/uploads/2018/02/climateaction100_withnewtagline-300x155.png">
          <a:extLst>
            <a:ext uri="{FF2B5EF4-FFF2-40B4-BE49-F238E27FC236}">
              <a16:creationId xmlns:a16="http://schemas.microsoft.com/office/drawing/2014/main" id="{9C84A5D4-541A-7647-8825-371C5125D10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60757" y="305732"/>
          <a:ext cx="2007412" cy="1040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66675</xdr:rowOff>
    </xdr:from>
    <xdr:ext cx="2571750" cy="1133475"/>
    <xdr:pic>
      <xdr:nvPicPr>
        <xdr:cNvPr id="2" name="Picture 1" descr="https://theinvestoragenda.org/wp-content/uploads/2018/02/climateaction100_withnewtagline-300x155.png">
          <a:extLst>
            <a:ext uri="{FF2B5EF4-FFF2-40B4-BE49-F238E27FC236}">
              <a16:creationId xmlns:a16="http://schemas.microsoft.com/office/drawing/2014/main" id="{C324290F-9009-244D-902C-65CFA9143D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66675"/>
          <a:ext cx="2571750" cy="11334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215900</xdr:colOff>
      <xdr:row>0</xdr:row>
      <xdr:rowOff>203200</xdr:rowOff>
    </xdr:from>
    <xdr:to>
      <xdr:col>0</xdr:col>
      <xdr:colOff>2501900</xdr:colOff>
      <xdr:row>1</xdr:row>
      <xdr:rowOff>806450</xdr:rowOff>
    </xdr:to>
    <xdr:pic>
      <xdr:nvPicPr>
        <xdr:cNvPr id="6" name="Picture 5" descr="Carbon Tracker">
          <a:extLst>
            <a:ext uri="{FF2B5EF4-FFF2-40B4-BE49-F238E27FC236}">
              <a16:creationId xmlns:a16="http://schemas.microsoft.com/office/drawing/2014/main" id="{89EF763A-8D44-8A46-A15B-5823774B8A1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2334" b="32666"/>
        <a:stretch/>
      </xdr:blipFill>
      <xdr:spPr bwMode="auto">
        <a:xfrm>
          <a:off x="215900" y="965200"/>
          <a:ext cx="2286000" cy="80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2620434</xdr:colOff>
      <xdr:row>1</xdr:row>
      <xdr:rowOff>45155</xdr:rowOff>
    </xdr:from>
    <xdr:to>
      <xdr:col>1</xdr:col>
      <xdr:colOff>1059</xdr:colOff>
      <xdr:row>5</xdr:row>
      <xdr:rowOff>96661</xdr:rowOff>
    </xdr:to>
    <xdr:pic>
      <xdr:nvPicPr>
        <xdr:cNvPr id="5" name="Picture 4" descr="2° Investing Initiative">
          <a:extLst>
            <a:ext uri="{FF2B5EF4-FFF2-40B4-BE49-F238E27FC236}">
              <a16:creationId xmlns:a16="http://schemas.microsoft.com/office/drawing/2014/main" id="{F0E6EFCA-221E-064B-AA25-92E044902B55}"/>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2223" b="28735"/>
        <a:stretch/>
      </xdr:blipFill>
      <xdr:spPr bwMode="auto">
        <a:xfrm>
          <a:off x="2620434" y="242711"/>
          <a:ext cx="1476375" cy="8473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152400</xdr:colOff>
      <xdr:row>1</xdr:row>
      <xdr:rowOff>40640</xdr:rowOff>
    </xdr:from>
    <xdr:to>
      <xdr:col>0</xdr:col>
      <xdr:colOff>2438400</xdr:colOff>
      <xdr:row>5</xdr:row>
      <xdr:rowOff>72390</xdr:rowOff>
    </xdr:to>
    <xdr:pic>
      <xdr:nvPicPr>
        <xdr:cNvPr id="6" name="Picture 5" descr="Carbon Tracker">
          <a:extLst>
            <a:ext uri="{FF2B5EF4-FFF2-40B4-BE49-F238E27FC236}">
              <a16:creationId xmlns:a16="http://schemas.microsoft.com/office/drawing/2014/main" id="{DDBF653A-B60C-F44C-8494-7CB50328F5A5}"/>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2334" b="32666"/>
        <a:stretch/>
      </xdr:blipFill>
      <xdr:spPr bwMode="auto">
        <a:xfrm>
          <a:off x="152400" y="231140"/>
          <a:ext cx="2286000"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190500</xdr:colOff>
      <xdr:row>1</xdr:row>
      <xdr:rowOff>0</xdr:rowOff>
    </xdr:from>
    <xdr:to>
      <xdr:col>0</xdr:col>
      <xdr:colOff>1981200</xdr:colOff>
      <xdr:row>1</xdr:row>
      <xdr:rowOff>819150</xdr:rowOff>
    </xdr:to>
    <xdr:pic>
      <xdr:nvPicPr>
        <xdr:cNvPr id="5" name="Picture 4" descr="2° Investing Initiative">
          <a:extLst>
            <a:ext uri="{FF2B5EF4-FFF2-40B4-BE49-F238E27FC236}">
              <a16:creationId xmlns:a16="http://schemas.microsoft.com/office/drawing/2014/main" id="{B97A162F-C839-3549-8812-11D502AB30C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2223" b="28735"/>
        <a:stretch/>
      </xdr:blipFill>
      <xdr:spPr bwMode="auto">
        <a:xfrm>
          <a:off x="190500" y="254000"/>
          <a:ext cx="1790700"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73D5F4F-9358-47A0-9CA3-269086F4DA1F}">
    <nsvFilter filterId="{99F7B60B-798A-45FF-9C90-B34765321A3E}" ref="A10:CD169" tableId="0"/>
  </namedSheetView>
</namedSheetViews>
</file>

<file path=xl/persons/person.xml><?xml version="1.0" encoding="utf-8"?>
<personList xmlns="http://schemas.microsoft.com/office/spreadsheetml/2018/threadedcomments" xmlns:x="http://schemas.openxmlformats.org/spreadsheetml/2006/main">
  <person displayName="Kerri-Anne Hempshall" id="{20E639C5-3B8D-7047-AFF4-A65810B8FBE1}" userId="b66a139a01e7e61e" providerId="Windows Live"/>
  <person displayName="Kerri-Anne Hempshall" id="{BF830582-4397-4693-AE81-DD5ECBCBB6C8}" userId="S::kerri-anne.hempshall@unpri.org::cd386050-9530-4851-8540-99293b327a17" providerId="AD"/>
</personList>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8" dT="2021-03-12T10:36:15.40" personId="{20E639C5-3B8D-7047-AFF4-A65810B8FBE1}" id="{CB0F4FE4-9F9D-E14D-9245-0E2BC1DD2853}">
    <text xml:space="preserve">The necessary time frame for companies to achieve net-zero GHG emissions differs depending on the sector.
Contingency: Metric 1.1b cannot be 'Yes' unless 1.1a is also ‘Yes’.  </text>
  </threadedComment>
  <threadedComment ref="L8" dT="2021-03-12T10:38:09.48" personId="{20E639C5-3B8D-7047-AFF4-A65810B8FBE1}" id="{36207AA5-50AD-0745-AEAF-EA05A309A420}">
    <text>Contingency: Metrics 2.2a and 2.2b cannot be 'Yes' unless sub-indicator 2.1 is also ‘Yes’.  Sub-indicator 2.3 is not currently conditional on 2.1 or 2.2. Therefore, it is possible to have 'No' on 2.1 but 'Yes' on 2.3. Respectively, 2.1/2.2a/2.2b will be ‘Yes’ if 3.1/3.2a/3.2b are ‘Yes’ and are net-zero targets (i.e. net zero will be achieved in the medium term).</text>
  </threadedComment>
  <threadedComment ref="T8" dT="2021-03-12T10:47:56.40" personId="{20E639C5-3B8D-7047-AFF4-A65810B8FBE1}" id="{CDD74693-3786-C14F-9AF4-D71542FBC2AA}">
    <text>Contingency: Metrics 3.2a and 3.2b cannot be 'Yes' unless sub-indicator 3.1 is also ‘Yes’.  Sub-indicator 3.3 is not currently conditional on 3.1 or 3.2. Therefore, it is possible to have 'No' on 3.1 but 'Yes' on 3.3. Respectively, 3.1/3.2a/3.2b will be ‘Yes’ if 4.1/4.2a/4.2b are ‘Yes’ and are net-zero targets (i.e. net zero will be achieved in the short term).</text>
  </threadedComment>
  <threadedComment ref="AB8" dT="2021-03-12T10:52:38.01" personId="{20E639C5-3B8D-7047-AFF4-A65810B8FBE1}" id="{FBDBE69D-4AFA-FF4B-9276-265A457DB1A2}">
    <text>Contingency: Metrics 4.2a and 4.2b cannot be 'Yes' unless sub-indicator 4.1 is also ‘Yes’.  Sub-indicator 4.3 is not currently conditional on 4.1 or 4.2. Therefore, it is possible to have 'No' on 4.1 but 'Yes' on 4.3.</text>
  </threadedComment>
  <threadedComment ref="AJ8" dT="2021-03-12T11:21:19.92" personId="{20E639C5-3B8D-7047-AFF4-A65810B8FBE1}" id="{D7CC893A-DA6D-8F4C-8918-ECE67C49B0AE}">
    <text>Contingency: Sub-indicator 5.1 is contingent on sub-indicators 2.1, 2.2 (long-term targets) and 3.1, 3.2 (medium-term targets) being ‘Yes’. Sub-indicator 5.1 is not conditional on 2.3 and/or 3.3 (net-zero alignment), i.e. 5.1 can be ‘Yes’ and 2.3/3.3 ‘No’.</text>
  </threadedComment>
  <threadedComment ref="AR8" dT="2021-03-12T11:26:28.20" personId="{20E639C5-3B8D-7047-AFF4-A65810B8FBE1}" id="{56FE7C9B-EF3C-EE4B-B5FF-779945C3501E}">
    <text xml:space="preserve">For focus list companies in the upstream oil and gas, electric utilities and automotive sectors, a supplementary assessment is available. See the Capital Allocation Assessment Indicators for further details on companies in these sectors.
Contingency: Metric 6.2a cannot be ‘Yes’ if either 6.1a or 6.1b are not ‘Yes’. </text>
  </threadedComment>
  <threadedComment ref="AZ8" dT="2021-03-12T11:29:09.63" personId="{20E639C5-3B8D-7047-AFF4-A65810B8FBE1}" id="{CB818511-E94F-4846-8F8F-4A4E0287768F}">
    <text>Contingency: Metric 7.3b cannot be ‘Yes’ unless metric 7.3a is also ‘Yes’.  (i.e. 7.3.b should not be able to be 'Yes' unless 7.3.a is also 'Yes’).</text>
  </threadedComment>
  <threadedComment ref="BK8" dT="2021-03-12T11:40:19.70" personId="{20E639C5-3B8D-7047-AFF4-A65810B8FBE1}" id="{519DEDF3-3CC2-1546-A6A8-3BD86EBCE91F}">
    <text xml:space="preserve">Contingency: Metric 8.2b is contingent on indicators 2.1 or 3.1 or 4.1 being ‘Yes’.  </text>
  </threadedComment>
  <threadedComment ref="BV8" dT="2021-03-12T11:44:27.43" personId="{20E639C5-3B8D-7047-AFF4-A65810B8FBE1}" id="{1725E628-8AE1-2849-922D-F45202847D09}">
    <text>A “Just Transition” requires that the company considers the impacts from transitioning to a lower-carbon business model on its workers and communities.  
Indicator 9  is still in development and will not be assessed in the current cycle.</text>
  </threadedComment>
  <threadedComment ref="BX8" dT="2021-03-12T11:44:47.38" personId="{20E639C5-3B8D-7047-AFF4-A65810B8FBE1}" id="{66C6A474-A685-CC4A-B9B5-6B14FF86DFF8}">
    <text>Contingency: Metric 10.2b cannot be ‘Yes’ unless metric 10.2a is also ‘Yes’.</text>
  </threadedComment>
  <threadedComment ref="F9" dT="2021-03-12T10:33:11.87" personId="{20E639C5-3B8D-7047-AFF4-A65810B8FBE1}" id="{405A8EC8-7A11-2A4D-96F7-C788491BC9F1}">
    <text>Three companies were assessed for their carbon performance in two different sectors: Diversified Mining and Industrials (Aluminium). This secondary sector classification applies to sub-indicators 2.3, 3.3, and 4.3 only.</text>
  </threadedComment>
  <threadedComment ref="L9" dT="2021-03-12T10:38:33.65" personId="{20E639C5-3B8D-7047-AFF4-A65810B8FBE1}" id="{AB5AFC66-8CE9-4D4D-956A-A89F407D2F9F}">
    <text>The company has set a target for reducing its GHG emissions by between 2036 and 2050 on a clearly defined scope of emissions.</text>
  </threadedComment>
  <threadedComment ref="O9" dT="2021-03-12T10:44:49.33" personId="{20E639C5-3B8D-7047-AFF4-A65810B8FBE1}" id="{453E022D-0088-E541-924E-4753C5968BF8}">
    <text xml:space="preserve">If the company has set a scope 3 GHG emissions target, it covers the most relevant scope 3 emissions categories for the company’s sector (for applicable sectors), and the company has published the methodology used to establish any scope 3 target. </text>
  </threadedComment>
  <threadedComment ref="P9" dT="2021-03-12T10:45:35.38" personId="{20E639C5-3B8D-7047-AFF4-A65810B8FBE1}" id="{32E343EF-A7EB-BF47-8FBA-5D78DF11167D}">
    <text xml:space="preserve">The target (or, in the absence of a target, the company's latest disclosed GHG emissions intensity) is aligned with the goal of limiting global warming to 1.5°C.* </text>
  </threadedComment>
  <threadedComment ref="P9" dT="2021-03-12T13:17:12.94" personId="{BF830582-4397-4693-AE81-DD5ECBCBB6C8}" id="{CC477B46-899D-41F2-B604-D9B3483559DA}" parentId="{32E343EF-A7EB-BF47-8FBA-5D78DF11167D}">
    <text>The intent is for the long-term target to be aligned with a trajectory to achieve the Paris Agreement goal of limiting global temperature increase to 1.5°C with low or no overshoot (equivalent to IPCC Special Report on 1.5° Celsius pathway P1 or net-zero emissions by 2050). If a company’s current emissions intensity is aligned with the assessment scenario used (or will be aligned in the short or medium term), it is assumed that the intensity will continue to be aligned in the long term.
This sub-indicator is based on TPI’s Carbon Performance methodologies which applies the Sectoral Decarbonisation Approach (SDA), a science-based method for companies to set GHG reduction targets necessary to stay within reference climate scenarios.</text>
  </threadedComment>
  <threadedComment ref="T9" dT="2021-03-12T10:48:26.62" personId="{20E639C5-3B8D-7047-AFF4-A65810B8FBE1}" id="{D06837CE-EAF3-4541-95F5-27502124423B}">
    <text xml:space="preserve">The company has set a target for reducing its GHG emissions by between 2026 and 2035 on a clearly defined scope of emissions. </text>
  </threadedComment>
  <threadedComment ref="U9" dT="2021-03-12T10:48:46.77" personId="{20E639C5-3B8D-7047-AFF4-A65810B8FBE1}" id="{4E617777-9933-FD42-B50F-0CDE138944D5}">
    <text>The medium-term (2026 to 2035) GHG reduction target covers at least 95% of scope 1 &amp; 2 emissions and the most relevant scope 3 emissions (where applicable).</text>
  </threadedComment>
  <threadedComment ref="X9" dT="2021-03-12T10:49:52.60" personId="{20E639C5-3B8D-7047-AFF4-A65810B8FBE1}" id="{4B562B23-692C-4F48-8290-3B09497102E6}">
    <text xml:space="preserve">The target (or, in the absence of a target, the company's latest disclosed GHG emissions intensity) is aligned with the goal of limiting global warming to 1.5°C.* </text>
  </threadedComment>
  <threadedComment ref="AB9" dT="2021-03-12T11:17:36.19" personId="{20E639C5-3B8D-7047-AFF4-A65810B8FBE1}" id="{486BE57C-FC04-E54F-84E9-C8EBD066F246}">
    <text>The company has set a target for reducing its GHG emissions up to 2025 on a clearly defined scope of emissions.</text>
  </threadedComment>
  <threadedComment ref="AC9" dT="2021-03-12T11:18:03.18" personId="{20E639C5-3B8D-7047-AFF4-A65810B8FBE1}" id="{AC7465A0-7319-1842-B551-EDF2B291FD71}">
    <text>The short-term (up to 2025) GHG reduction target covers at least 95% of scope 1 &amp; 2 emissions and the most relevant scope 3 emissions (where applicable).</text>
  </threadedComment>
  <threadedComment ref="AF9" dT="2021-03-12T11:19:56.03" personId="{20E639C5-3B8D-7047-AFF4-A65810B8FBE1}" id="{6544AEBE-C4BD-4F41-A862-0A7EC8C459A2}">
    <text>The target (or, in the absence of a target, the company's latest disclosed GHG emissions intensity) is aligned with the goal of limiting global warming to 1.5°C.*</text>
  </threadedComment>
  <threadedComment ref="AJ9" dT="2021-03-12T11:21:40.08" personId="{20E639C5-3B8D-7047-AFF4-A65810B8FBE1}" id="{FECB0D23-8BF9-DF47-BE4E-CB67925E3BC1}">
    <text>The company has a decarbonisation strategy to meet its long and medium-term GHG reduction targets.</text>
  </threadedComment>
  <threadedComment ref="AJ9" dT="2021-03-12T11:22:00.46" personId="{20E639C5-3B8D-7047-AFF4-A65810B8FBE1}" id="{4BEAF565-52E7-2640-8E84-6543D327419C}" parentId="{FECB0D23-8BF9-DF47-BE4E-CB67925E3BC1}">
    <text>The use of offsetting or carbon credits should be avoided and limited, if at all applied. Offsetting or ‘carbon dioxide removal’ should not be used by companies operating in sectors where viable decarbonisation technologies exist. For example, offsetting would not be considered credible if used to offset emissions for a coal-fired power plant because viable alternatives exist to coal-fired power plants.</text>
  </threadedComment>
  <threadedComment ref="AM9" dT="2021-03-12T11:22:36.22" personId="{20E639C5-3B8D-7047-AFF4-A65810B8FBE1}" id="{7A93BA48-8C6A-E84D-B2B7-C8AD030BFE7F}">
    <text>The company’s decarbonisation strategy includes a commitment to ‘green revenues’ from low carbon products and services.</text>
  </threadedComment>
  <threadedComment ref="AM9" dT="2021-03-12T11:25:09.76" personId="{20E639C5-3B8D-7047-AFF4-A65810B8FBE1}" id="{3BB280C0-F8D0-FB4C-BFB0-1C0150381AF9}" parentId="{7A93BA48-8C6A-E84D-B2B7-C8AD030BFE7F}">
    <text>Currently sub-indicator 5.2 and related metrics only apply to focus companies headquartered in the European Union (E.U.). 
The assessment will leverage the European Union’s Green Taxonomy criteria on ‘turnover’ (or revenues) for companies headquartered in the E.U. The criteria used to assess non-E.U. companies will be an ongoing area of development as part of broader discussions on the use of green revenue classification systems and regional taxonomies.</text>
  </threadedComment>
  <threadedComment ref="AR9" dT="2021-03-12T11:26:49.44" personId="{20E639C5-3B8D-7047-AFF4-A65810B8FBE1}" id="{78E6126C-2796-2B4C-8628-31B7ABF6FB8A}">
    <text>The company is working to decarbonise its future capital expenditures.</text>
  </threadedComment>
  <threadedComment ref="AU9" dT="2021-03-12T11:27:55.47" personId="{20E639C5-3B8D-7047-AFF4-A65810B8FBE1}" id="{72CA75A3-E951-9C49-A60E-FEAD022D1ADE}">
    <text xml:space="preserve">The company discloses the methodology used to determine the Paris alignment of its future capital expenditures. </text>
  </threadedComment>
  <threadedComment ref="AZ9" dT="2021-03-12T11:29:30.55" personId="{20E639C5-3B8D-7047-AFF4-A65810B8FBE1}" id="{56CF7B6D-32B9-CB40-90A3-407838EF1A01}">
    <text>The company has a Paris-Agreement-aligned climate lobbying position and all of its direct lobbying activities are aligned with this.</text>
  </threadedComment>
  <threadedComment ref="BC9" dT="2021-03-12T11:30:19.85" personId="{20E639C5-3B8D-7047-AFF4-A65810B8FBE1}" id="{0B37A97C-3F93-934A-A2E3-022CCFE82B90}">
    <text>The company has Paris-Agreement-aligned lobbying expectations for its trade associations, and it discloses its trade association memberships.</text>
  </threadedComment>
  <threadedComment ref="BF9" dT="2021-03-12T11:35:17.86" personId="{20E639C5-3B8D-7047-AFF4-A65810B8FBE1}" id="{0A8AB9BF-A0BA-B54B-B856-D5B649CFD2F9}">
    <text>The company has a process to ensure its trade associations lobby in accordance with the Paris Agreement.</text>
  </threadedComment>
  <threadedComment ref="BK9" dT="2021-03-12T11:40:40.64" personId="{20E639C5-3B8D-7047-AFF4-A65810B8FBE1}" id="{4E6A0436-7CB2-AC4A-9F7E-B203CC379302}">
    <text>The company’s board has clear oversight of climate change.</text>
  </threadedComment>
  <threadedComment ref="BN9" dT="2021-03-12T11:42:23.58" personId="{20E639C5-3B8D-7047-AFF4-A65810B8FBE1}" id="{6F22CEF6-DD67-A84D-9C11-8207BA0B4A96}">
    <text>The company’s executive remuneration scheme incorporates climate change performance elements.</text>
  </threadedComment>
  <threadedComment ref="BQ9" dT="2021-03-12T11:43:14.48" personId="{20E639C5-3B8D-7047-AFF4-A65810B8FBE1}" id="{926F0E0A-D760-E343-B679-F900E9A49CF2}">
    <text>The board has sufficient capabilities/competencies to assess and manage climate related risks and opportunities.</text>
  </threadedComment>
  <threadedComment ref="BQ9" dT="2021-03-12T11:43:28.61" personId="{20E639C5-3B8D-7047-AFF4-A65810B8FBE1}" id="{D8990912-84A8-DE4A-80E7-A7CF776BF173}" parentId="{926F0E0A-D760-E343-B679-F900E9A49CF2}">
    <text xml:space="preserve">Sub-indicator 8.3 and its underlying metrics will not be assessed in the current cycle. </text>
  </threadedComment>
  <threadedComment ref="BX9" dT="2021-03-12T11:45:04.40" personId="{20E639C5-3B8D-7047-AFF4-A65810B8FBE1}" id="{99EEC01B-F2B8-124D-852E-2FFE8F9D2097}">
    <text>The company has committed to implement the recommendations of the Task Force on Climate-related Financial Disclosures (TCFD).</text>
  </threadedComment>
  <threadedComment ref="CA9" dT="2021-03-12T11:46:04.39" personId="{20E639C5-3B8D-7047-AFF4-A65810B8FBE1}" id="{E1C48349-BE21-A245-B9A0-0BA49E8F5015}">
    <text xml:space="preserve">The company employs climate-scenario planning to test its strategic and operational resilience. </text>
  </threadedComment>
  <threadedComment ref="H10" dT="2021-03-12T10:37:10.94" personId="{20E639C5-3B8D-7047-AFF4-A65810B8FBE1}" id="{DBF920F2-5FD5-D84E-828A-AA728F7921FD}">
    <text>The company has made a qualitative net-zero GHG emissions ambition statement that explicitly includes at least 95% of scope 1 and 2 emissions.</text>
  </threadedComment>
  <threadedComment ref="I10" dT="2021-03-12T10:37:29.27" personId="{20E639C5-3B8D-7047-AFF4-A65810B8FBE1}" id="{2D704219-88FF-FF41-8244-E4E4481FF55C}">
    <text xml:space="preserve">The company’s net-zero GHG emissions ambition covers the most relevant scope 3 GHG emissions categories for the company’s sector, where applicable. </text>
  </threadedComment>
  <threadedComment ref="M10" dT="2021-03-12T10:39:29.08" personId="{20E639C5-3B8D-7047-AFF4-A65810B8FBE1}" id="{EAA578B8-13DB-1647-A92E-851AA36841CD}">
    <text>The company has specified that this target covers at least 95% of total scope 1 and 2 emissions.</text>
  </threadedComment>
  <threadedComment ref="N10" dT="2021-03-12T13:16:45.94" personId="{BF830582-4397-4693-AE81-DD5ECBCBB6C8}" id="{5142E88B-1B7F-4202-BEBE-56767A790AF3}">
    <text>The long-term (2036 to 2050) GHG reduction target covers at least 95% of scope 1 &amp; 2 emissions and the most relevant scope 3 emissions (where applicable).</text>
  </threadedComment>
  <threadedComment ref="U10" dT="2021-03-12T10:49:06.15" personId="{20E639C5-3B8D-7047-AFF4-A65810B8FBE1}" id="{B5983BDF-6431-B34D-BF7D-C02B04A2EE84}">
    <text>The company has specified that this target covers at least 95% of total scope 1 and 2 emissions.</text>
  </threadedComment>
  <threadedComment ref="V10" dT="2021-03-12T10:49:26.80" personId="{20E639C5-3B8D-7047-AFF4-A65810B8FBE1}" id="{72287C5D-90C8-FF48-A4FD-F4FE27ACA1F5}">
    <text>If the company has set a scope 3 GHG emissions target, it covers the most relevant scope 3 emissions categories for the company’s sector (for applicable sectors), and the company has published the methodology used to establish any scope 3 target.</text>
  </threadedComment>
  <threadedComment ref="X10" dT="2021-03-12T10:51:15.21" personId="{20E639C5-3B8D-7047-AFF4-A65810B8FBE1}" id="{1E8AD267-73DC-284B-8A22-14DF6A4DC756}">
    <text xml:space="preserve">The intent is for the medium-term target to be aligned with a trajectory to achieve the Paris Agreement goal of limiting global temperature increase to 1.5°C with low or no overshoot (equivalent to IPCC Special Report on 1.5° Celsius pathway P1 or net-zero emissions by 2050). If a company’s current emissions intensity is aligned with the assessment scenario used (or will be aligned in the short term), it is assumed that the intensity will continue to be aligned in the medium term.
This sub-indicator is based on TPI’s Carbon Performance methodologies which applies the Sectoral Decarbonisation Approach (SDA), a science-based method for companies to set GHG reduction targets necessary to stay within reference climate scenarios. </text>
  </threadedComment>
  <threadedComment ref="AC10" dT="2021-03-12T11:18:48.66" personId="{20E639C5-3B8D-7047-AFF4-A65810B8FBE1}" id="{594F55D9-9FC8-2147-BAB4-28A9F61A51EC}">
    <text>The company has specified that this target covers at least 95% of total scope 1 and 2 emissions.</text>
  </threadedComment>
  <threadedComment ref="AD10" dT="2021-03-12T11:19:13.47" personId="{20E639C5-3B8D-7047-AFF4-A65810B8FBE1}" id="{26F3F6B1-638E-8F48-9F57-59D897D60680}">
    <text>If the company has set a scope 3 GHG emissions target, it covers the most relevant scope 3 emissions categories for the company’s sector (for applicable sectors), and the company has published the methodology used to establish any scope 3 target.</text>
  </threadedComment>
  <threadedComment ref="AF10" dT="2021-03-12T11:20:27.16" personId="{20E639C5-3B8D-7047-AFF4-A65810B8FBE1}" id="{83EA0671-E1A8-C944-BE98-F90DC4586A42}">
    <text xml:space="preserve">The intent is for the short-term target to be aligned with a trajectory to achieve the Paris Agreement goal of limiting global temperature increase to 1.5°C with low or no overshoot (equivalent to IPCC Special Report on 1.5° Celsius pathway P1 or net-zero emissions by 2050). If a company’s current emissions intensity is aligned with the assessment scenario used, it is assumed that the intensity will continue to be aligned in the short term.
This sub-indicator is based on TPI’s Carbon Performance methodologies which applies the Sectoral Decarbonisation Approach (SDA), a science-based method for companies to set GHG reduction targets necessary to stay within reference climate scenarios. </text>
  </threadedComment>
  <threadedComment ref="AJ10" dT="2021-03-12T11:22:55.90" personId="{20E639C5-3B8D-7047-AFF4-A65810B8FBE1}" id="{3FA30334-E4E8-B849-92B1-E8242F75855B}">
    <text>The company identifies the set of actions it intends to take to achieve its GHG reduction targets over the targeted time frame. These measures clearly refer to the main sources of its GHG emissions, including scope 3 emissions where applicable.</text>
  </threadedComment>
  <threadedComment ref="AK10" dT="2021-03-12T11:23:15.71" personId="{20E639C5-3B8D-7047-AFF4-A65810B8FBE1}" id="{A806809F-3AE0-1249-A660-E375C2730C7B}">
    <text xml:space="preserve">The company quantifies key elements of this strategy with respect to the major sources of its emissions, including scope 3 emissions where applicable. </text>
  </threadedComment>
  <threadedComment ref="AK10" dT="2021-03-12T11:24:31.99" personId="{20E639C5-3B8D-7047-AFF4-A65810B8FBE1}" id="{E57E7FDA-7B12-9446-88F4-26338438C4BA}" parentId="{A806809F-3AE0-1249-A660-E375C2730C7B}">
    <text>Examples of key elements include: changing technology or product mix, supply chain measures, R&amp;D spending, etc.</text>
  </threadedComment>
  <threadedComment ref="AM10" dT="2021-03-12T11:25:29.10" personId="{20E639C5-3B8D-7047-AFF4-A65810B8FBE1}" id="{720D24B8-5F8C-EA43-A95F-E6CEF38780F6}">
    <text xml:space="preserve">The company already generates ‘green revenues’ and discloses their share in overall sales. </text>
  </threadedComment>
  <threadedComment ref="AN10" dT="2021-03-12T11:25:46.87" personId="{20E639C5-3B8D-7047-AFF4-A65810B8FBE1}" id="{1E0D2B64-BA44-AB4B-BE54-0DF2F69CFCD5}">
    <text xml:space="preserve">The company has set a target to increase the share of ‘green revenues’ in its overall sales OR discloses the ‘green revenue’ share that is above sector average. </text>
  </threadedComment>
  <threadedComment ref="AR10" dT="2021-03-12T11:27:07.97" personId="{20E639C5-3B8D-7047-AFF4-A65810B8FBE1}" id="{8D862E80-4C3E-F840-ACEB-D7F6A4C048D0}">
    <text>The company explicitly commits to align future capital expenditures with its long-term GHG reduction target(s).</text>
  </threadedComment>
  <threadedComment ref="AS10" dT="2021-03-12T11:27:24.02" personId="{20E639C5-3B8D-7047-AFF4-A65810B8FBE1}" id="{069B579B-B5BD-A647-A2E7-56CF3011D232}">
    <text>The company explicitly commits to align future capital expenditures with the Paris Agreement’s objective of limiting global warming to 1.5° Celsius.</text>
  </threadedComment>
  <threadedComment ref="AU10" dT="2021-03-12T11:28:20.18" personId="{20E639C5-3B8D-7047-AFF4-A65810B8FBE1}" id="{6ABC3E15-0E0B-DE4B-A63D-45D90CDF5427}">
    <text>The company discloses the methodology it uses to align its future capital expenditures with its decarbonisation goals, including key assumptions and key performance indicators (KPIs).</text>
  </threadedComment>
  <threadedComment ref="AV10" dT="2021-03-12T11:28:37.36" personId="{20E639C5-3B8D-7047-AFF4-A65810B8FBE1}" id="{35AFCE91-6E32-A541-B83D-667C198FAC55}">
    <text>The methodology quantifies key outcomes, including the share of its future capital expenditures that are aligned with a 1.5° Celsius scenario, and the year in which capital expenditures in carbon intensive assets will peak.</text>
  </threadedComment>
  <threadedComment ref="AZ10" dT="2021-03-12T11:29:48.11" personId="{20E639C5-3B8D-7047-AFF4-A65810B8FBE1}" id="{705AB955-3F6A-FA43-8866-261A8D2BE424}">
    <text>The company has a specific commitment/position statement to conduct all of its lobbying in line with the goals of the Paris Agreement.</text>
  </threadedComment>
  <threadedComment ref="BA10" dT="2021-03-12T11:30:04.06" personId="{20E639C5-3B8D-7047-AFF4-A65810B8FBE1}" id="{2EBAE9BF-3AFB-E14C-AD39-5B6CFCA63906}">
    <text>The company lists its climate-related lobbying activities, e.g., meetings, policy submissions, etc.</text>
  </threadedComment>
  <threadedComment ref="BC10" dT="2021-03-12T11:34:18.40" personId="{20E639C5-3B8D-7047-AFF4-A65810B8FBE1}" id="{EF2D88E1-0710-194D-930C-6E47391EBA04}">
    <text>The company has a specific commitment to ensure that the trade associations the company is a member of lobby in line with the goals of the Paris Agreement.</text>
  </threadedComment>
  <threadedComment ref="BD10" dT="2021-03-12T11:34:45.70" personId="{20E639C5-3B8D-7047-AFF4-A65810B8FBE1}" id="{6EF9C400-5270-F54E-AC10-F9D679F5D06F}">
    <text>The company discloses its trade associations memberships.</text>
  </threadedComment>
  <threadedComment ref="BF10" dT="2021-03-12T11:35:40.90" personId="{20E639C5-3B8D-7047-AFF4-A65810B8FBE1}" id="{6C139C80-C948-0E47-9F84-B45C27F4D2A2}">
    <text>The company conducts and publishes a review of its trade associations’ climate positions/alignment with the Paris Agreement.</text>
  </threadedComment>
  <threadedComment ref="BG10" dT="2021-03-12T11:39:37.03" personId="{20E639C5-3B8D-7047-AFF4-A65810B8FBE1}" id="{92C6B0F0-2184-9646-A354-F16386519804}">
    <text>The company explains what actions it took as a result of this review.</text>
  </threadedComment>
  <threadedComment ref="BK10" dT="2021-03-12T11:41:02.90" personId="{20E639C5-3B8D-7047-AFF4-A65810B8FBE1}" id="{AC40DC75-19D0-F44E-B8CA-9D644F9E0574}">
    <text>The company discloses evidence of board or board committee oversight of the management of climate change risks via at least one of the following:
 • There is a C-suite executive or member of the executive committee that is explicitly responsible for climate change (not just sustainability performance) and that executive reports to the board or a board level committee, and/or; 
• The CEO is responsible for climate change AND he/she reports to the board on climate change issues, and/or; 
• There is a committee (not necessarily a board-level committee) responsible for climate change (not just sustainability performance) and that committee reports to the board or a board-level committee.</text>
  </threadedComment>
  <threadedComment ref="BL10" dT="2021-03-12T11:41:27.19" personId="{20E639C5-3B8D-7047-AFF4-A65810B8FBE1}" id="{CD4801B8-D7F9-F84C-B676-A45EFC2D4579}">
    <text>The company has named a position at the board level with responsibility for climate change, via one of the following: 
• A board position with explicit responsibility for climate change, or; 
• CEO is identified as responsible for climate 
change, if he/she sits on the board.</text>
  </threadedComment>
  <threadedComment ref="BN10" dT="2021-03-12T11:42:39.82" personId="{20E639C5-3B8D-7047-AFF4-A65810B8FBE1}" id="{BAB112E4-9D7A-364F-9644-8D27C043A82B}">
    <text>The company’s CEO and/or at least one other senior executive’s remuneration arrangements specifically incorporate climate change performance as a KPI determining performance-linked compensation (reference to ‘ESG’ or ‘sustainability performance’ are insufficient).</text>
  </threadedComment>
  <threadedComment ref="BO10" dT="2021-03-12T11:42:56.90" personId="{20E639C5-3B8D-7047-AFF4-A65810B8FBE1}" id="{688F4BC4-1711-CA42-9869-495410F4F183}">
    <text>The company’s CEO and/or at least one other senior executive’s remuneration arrangements incorporate progress towards achieving the company’s GHG reduction targets as a KPI determining performance linked compensation (requires meeting relevant target indicators 2, 3, and/or 4).</text>
  </threadedComment>
  <threadedComment ref="BQ10" dT="2021-03-12T11:43:43.21" personId="{20E639C5-3B8D-7047-AFF4-A65810B8FBE1}" id="{2F5FE244-BAC7-D643-A612-F92CA458A024}">
    <text>The company has assessed its board competencies with respect to managing climate risks and discloses the results of the assessment.</text>
  </threadedComment>
  <threadedComment ref="BR10" dT="2021-03-12T11:43:58.41" personId="{20E639C5-3B8D-7047-AFF4-A65810B8FBE1}" id="{076C2E15-D390-D04A-8FA5-48AE186026BE}">
    <text>The company provides details on the criteria it uses to assess the board competencies with respect to managing climate risks and/or the measures it is taking to enhance these competencies.</text>
  </threadedComment>
  <threadedComment ref="BX10" dT="2021-03-12T11:45:23.43" personId="{20E639C5-3B8D-7047-AFF4-A65810B8FBE1}" id="{7C2087EA-F934-F24B-9AFE-A9347D0E6815}">
    <text>The company explicitly commits to align its disclosures with the TCFD recommendations OR it is listed as a supporter on the TCFD website.</text>
  </threadedComment>
  <threadedComment ref="BY10" dT="2021-03-12T11:45:38.70" personId="{20E639C5-3B8D-7047-AFF4-A65810B8FBE1}" id="{84A89E92-63B3-C54A-95FA-EED63C8F248D}">
    <text>The company explicitly sign-posts TCFD aligned disclosures in its annual reporting or publishes them in a TCFD report.</text>
  </threadedComment>
  <threadedComment ref="CA10" dT="2021-03-12T11:46:19.23" personId="{20E639C5-3B8D-7047-AFF4-A65810B8FBE1}" id="{77B6821E-8A35-DA41-82AE-19A88AE89005}">
    <text>The company has conducted a climate-related scenario analysis including quantitative elements and disclosed its results.</text>
  </threadedComment>
  <threadedComment ref="CB10" dT="2021-03-12T11:46:32.07" personId="{20E639C5-3B8D-7047-AFF4-A65810B8FBE1}" id="{AA73900F-1650-FF41-B778-17E965D2FAC1}">
    <text>The quantitative scenario analysis explicitly includes a 1.5° Celsius scenario, covers the entire company, discloses key assumptions and variables used, and reports on the key risks and opportunities identified.</text>
  </threadedComment>
</ThreadedComments>
</file>

<file path=xl/threadedComments/threadedComment2.xml><?xml version="1.0" encoding="utf-8"?>
<ThreadedComments xmlns="http://schemas.microsoft.com/office/spreadsheetml/2018/threadedcomments" xmlns:x="http://schemas.openxmlformats.org/spreadsheetml/2006/main">
  <threadedComment ref="D4" dT="2021-03-12T12:04:38.67" personId="{20E639C5-3B8D-7047-AFF4-A65810B8FBE1}" id="{54E963A3-3A5F-C04D-95D5-2A959D0924B5}">
    <text xml:space="preserve">This indicator uses Carbon Tracker’s least cost methodology to identify potential CAPEX (in US$ billion) that is linked to recently sanctioned upstream oil and gas projects that sits outside the demand constraints set by the IEA B2DS.  That analysis is based on data obtained from the Rystad UCube database.  This identifies if companies have recently sanctioned unneeded high-cost projects (‘N/A’ signifies that such projects have not been identified). </text>
  </threadedComment>
  <threadedComment ref="E4" dT="2021-03-12T12:04:53.51" personId="{20E639C5-3B8D-7047-AFF4-A65810B8FBE1}" id="{F778DC4B-1649-1F47-8DFD-EFC9CCD22172}">
    <text xml:space="preserve">This indicator analyzes company financial statements to identify whether the company is integrating low-carbon transition risks into its financial reporting.  It relies on company disclosures, combined with Carbon Tracker's analysis. The purpose is to identify whether commodity price risks have been priced into the company's upstream asset base. </text>
  </threadedComment>
  <threadedComment ref="F4" dT="2021-03-12T12:05:52.28" personId="{20E639C5-3B8D-7047-AFF4-A65810B8FBE1}" id="{7EAC6971-27AB-F44C-B969-0C2F76629A2F}">
    <text>This indicator analyzes company financial statements to identify whether the company is integrating low-carbon transition risks into its financial reporting.  It relies on company disclosures, combined with Carbon Tracker's analysis. The purpose is to identify whether commodity price risks have been priced into the company's upstream asset base. 
Oil prices shown in 2020 real terms Brent equivalent using 2% inflation adjustment (unless the company specifies another rate).</text>
  </threadedComment>
  <threadedComment ref="G4" dT="2021-03-12T12:06:34.56" personId="{20E639C5-3B8D-7047-AFF4-A65810B8FBE1}" id="{C7F78AF0-669B-B848-8401-FFA7A4F5E05A}">
    <text xml:space="preserve">This indicator uses Carbon Tracker's least cost methodology to identify the percentage of the company's potential CAPEX for upstream oil and gas projects that sit outside the demand constraints set by the IEA B2DS scenario.
The analysis excludes consideration of projects that are so costly they sit outside of the IEA Stated Policies Scenario (STEPS).
The analysis is based on data obtained from the Rystad UCube database. The purpose of this analysis is to identify, in dollar terms, the percentage of the company's future CAPEX (high-cost projects excluded) that would not be needed in a B2DS scenario.
</text>
  </threadedComment>
</ThreadedComments>
</file>

<file path=xl/threadedComments/threadedComment3.xml><?xml version="1.0" encoding="utf-8"?>
<ThreadedComments xmlns="http://schemas.microsoft.com/office/spreadsheetml/2018/threadedcomments" xmlns:x="http://schemas.openxmlformats.org/spreadsheetml/2006/main">
  <threadedComment ref="D7" dT="2021-03-12T11:58:53.20" personId="{20E639C5-3B8D-7047-AFF4-A65810B8FBE1}" id="{DF6D590A-3DD4-4D45-9CFB-2873B997B1C5}">
    <text>This indicator identifies the comprehensiveness of the company's announced retirement schedule for its coal plants based on disclosed retirement dates and Carbon Tracker's proprietary asset level least cost scenario analysis against the IEA's B2DS. The purpose is to show the scope and pace of a company's coal plant retirements.  
These results are rated from 1-4, as follows: (1) Companies with an announced full retirement of their coal fired generation fleet consistent with CTI’s interpretation of a Paris-aligned pathway; (2) Companies with full retirement which is not yet consistent with a Paris-aligned pathway; (3) Partial retirement of the fleet; (4) Unannounced/ insufficient data on retirements.</text>
  </threadedComment>
  <threadedComment ref="E7" dT="2021-03-12T11:59:18.86" personId="{20E639C5-3B8D-7047-AFF4-A65810B8FBE1}" id="{D74D7857-7A8C-1D47-92FB-BCE5B899A0B0}">
    <text>This indicator identifies the comprehensiveness of the company's announced retirement schedule for its natural gas plants based on disclosed retirement dates and Carbon Tracker's proprietary asset level least cost scenario analysis against IEA's B2DS.  The purpose is to show the scope and pace of a company's natural gas plant retirements.  
These results are rated from 1-4, as follows: (1) Companies with an announced full retirement of their coal fired generation fleet consistent with CTI’s interpretation of a Paris-aligned pathway; (2) Companies with full retirement which is not yet consistent with a Paris-aligned pathway; (3) Partial retirement of the fleet; (4) Unannounced/ insufficient data on retirements.</text>
  </threadedComment>
  <threadedComment ref="F7" dT="2021-03-12T11:59:50.16" personId="{20E639C5-3B8D-7047-AFF4-A65810B8FBE1}" id="{91F99874-7EB4-F544-B7F7-3DA7F222E177}">
    <text xml:space="preserve">This indicator uses Carbon Tracker's least cost methodology to identify the relative alignment of the company's coal capacity retirement compared to CTI's interpretation of IEA's B2DS where perfect alignment = 100%. (In parentheses, we identify what percentage of the company's coal units have been assigned a retirement date aligned with B2DS.)    </text>
  </threadedComment>
  <threadedComment ref="G7" dT="2021-03-12T13:37:16.93" personId="{BF830582-4397-4693-AE81-DD5ECBCBB6C8}" id="{C31B5182-AC92-4301-8770-C785194B4A65}">
    <text>This indicator uses Carbon Tracker's least cost methodology to identify the relative alignment of the company's gas capacity retirement plan compared to CTI's interpretation of IEA's B2DS where perfect alignment = 100%. (In parentheses, we identify what percentage of the company's gas units have been assigned a retirement date aligned with B2DS.)     </text>
  </threadedComment>
  <threadedComment ref="H7" dT="2021-03-12T13:38:50.23" personId="{BF830582-4397-4693-AE81-DD5ECBCBB6C8}" id="{5F6A679C-3378-4B7F-AAB6-475C5A9CB5F5}">
    <text>This indicator assesses the technology mix of the company in 2021 compared to the market in 2021. The analysis is conducted on the technology level, meaning 2Dii compares the technology share of the company with the technology share of the sector average. For example, if the market’s power technology mix consists of 20% of coal power, while the company’s technology mix consists for 17% of coal power, then the company is ‘ahead’ of the market, implying that it’s greener than the market in terms of coal power. 
Possible assessment outcomes include: Behind (&gt;15% negative deviation); Slightly Behind (5-15% negative deviation); Aligned (+ or - 5%); Slightly Ahead (5-15 % positive deviation); or, Ahead (&gt;15% positive deviation).</text>
  </threadedComment>
  <threadedComment ref="N7" dT="2021-03-12T13:42:04.55" personId="{BF830582-4397-4693-AE81-DD5ECBCBB6C8}" id="{82858005-075F-455F-9F70-D94A309AB6D3}">
    <text>Companies’ trajectories for each technology are assessed as being aligned with a Beyond 2°C Scenario (B2DS &lt;1.75C), close to a Sustainable Development Scenario (SDS 1.75C-2C), and above Sustainable Development Scenario (SDS &gt;2C).</text>
  </threadedComment>
  <threadedComment ref="N7" dT="2021-03-12T13:43:04.82" personId="{BF830582-4397-4693-AE81-DD5ECBCBB6C8}" id="{C04EAD9F-7CCB-4D5E-B7C6-4445E7795A36}" parentId="{82858005-075F-455F-9F70-D94A309AB6D3}">
    <text>This indicator analyses the company's planned capacity additions and retirements (for power companies) with IEA scenarios and identifies the scenario pathway to which it most closely corresponds per technology. For example, it assesses whether the company is planning to build more windmills and solar farms, and to retire coal plants, and with which scenario that is most closely aligned. </text>
  </threadedComment>
</ThreadedComments>
</file>

<file path=xl/threadedComments/threadedComment4.xml><?xml version="1.0" encoding="utf-8"?>
<ThreadedComments xmlns="http://schemas.microsoft.com/office/spreadsheetml/2018/threadedcomments" xmlns:x="http://schemas.openxmlformats.org/spreadsheetml/2006/main">
  <threadedComment ref="D3" dT="2021-03-12T12:10:50.75" personId="{20E639C5-3B8D-7047-AFF4-A65810B8FBE1}" id="{453DFBFD-66FD-ED45-95BB-4CA5760FAED1}">
    <text>This indicator assesses the technology mix of the company in 2021 compared to the market in 2021. The analysis is conducted on the technology level, meaning 2Dii compares the technology share of the company with the technology share of the sector average. For example, if the market’s technology mix consists of 10% electric vehicles, while the company’s technology mix consists of 17% electric vehicles, then the company is ‘ahead’ of the market.
Possible assessment outcomes include: Behind (&gt;15% negative deviation); Slightly Behind (5-15% negative deviation); Aligned (+ or - 5%); Slightly Ahead (5-15 % positive deviation); or, Ahead (&gt;15% positive deviation).</text>
  </threadedComment>
  <threadedComment ref="G3" dT="2021-03-12T12:11:27.15" personId="{20E639C5-3B8D-7047-AFF4-A65810B8FBE1}" id="{F2F147CE-4447-164E-B77E-FFCC1367B535}">
    <text>Companies’ trajectories for each technology are assessed as being aligned with a Beyond 2°C Scenario (B2DS &lt;1.75C), close to a Sustainable Development Scenario (SDS 1.75C-2C), and above Sustainable Development Scenario (SDS &gt;2C).</text>
  </threadedComment>
  <threadedComment ref="G3" dT="2021-03-12T12:11:47.16" personId="{20E639C5-3B8D-7047-AFF4-A65810B8FBE1}" id="{EE32CDEB-8A85-2047-9936-F293236B9FCF}" parentId="{F2F147CE-4447-164E-B77E-FFCC1367B535}">
    <text xml:space="preserve">This indicator analyses the automotive production plans of the company with IEA scenarios and identifies the scenario pathway to which it most closely corresponds per technology.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climateaction100.org/progress/net-zero-company-benchmark/methodology/" TargetMode="External"/><Relationship Id="rId2" Type="http://schemas.openxmlformats.org/officeDocument/2006/relationships/hyperlink" Target="https://www.climateaction100.org/progress/net-zero-company-benchmark/" TargetMode="External"/><Relationship Id="rId1" Type="http://schemas.openxmlformats.org/officeDocument/2006/relationships/hyperlink" Target="mailto:benchmark@climateaction100.org" TargetMode="External"/><Relationship Id="rId5" Type="http://schemas.openxmlformats.org/officeDocument/2006/relationships/drawing" Target="../drawings/drawing1.xml"/><Relationship Id="rId4" Type="http://schemas.openxmlformats.org/officeDocument/2006/relationships/hyperlink" Target="https://www.climateaction100.org/progress/net-zero-company-benchmark/frequently-asked-question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climateaction100.org/progress/net-zero-company-benchmark/methodology/" TargetMode="External"/><Relationship Id="rId2" Type="http://schemas.openxmlformats.org/officeDocument/2006/relationships/hyperlink" Target="https://www.climateaction100.org/progress/net-zero-company-benchmark/" TargetMode="External"/><Relationship Id="rId1" Type="http://schemas.openxmlformats.org/officeDocument/2006/relationships/hyperlink" Target="mailto:benchmark@climateaction100.org" TargetMode="External"/><Relationship Id="rId4" Type="http://schemas.openxmlformats.org/officeDocument/2006/relationships/hyperlink" Target="https://www.climateaction100.org/progress/net-zero-company-benchmark/frequently-asked-questions/"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2" Type="http://schemas.openxmlformats.org/officeDocument/2006/relationships/hyperlink" Target="mailto:info@climateaction100.org" TargetMode="External"/><Relationship Id="rId1" Type="http://schemas.openxmlformats.org/officeDocument/2006/relationships/hyperlink" Target="https://www.climateaction100.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2A3DE-6BE0-B041-BD20-5588984F0A29}">
  <dimension ref="A1:D10"/>
  <sheetViews>
    <sheetView workbookViewId="0">
      <selection activeCell="D13" sqref="D13"/>
    </sheetView>
  </sheetViews>
  <sheetFormatPr baseColWidth="10" defaultRowHeight="15" x14ac:dyDescent="0.2"/>
  <cols>
    <col min="1" max="1" width="47.5" customWidth="1"/>
    <col min="2" max="2" width="30.5" customWidth="1"/>
    <col min="3" max="3" width="40.33203125" customWidth="1"/>
    <col min="4" max="4" width="35.6640625" customWidth="1"/>
  </cols>
  <sheetData>
    <row r="1" spans="1:4" x14ac:dyDescent="0.2">
      <c r="A1" t="s">
        <v>744</v>
      </c>
      <c r="D1" s="1"/>
    </row>
    <row r="2" spans="1:4" x14ac:dyDescent="0.2">
      <c r="D2" s="1"/>
    </row>
    <row r="3" spans="1:4" ht="16" x14ac:dyDescent="0.2">
      <c r="A3" s="189" t="s">
        <v>745</v>
      </c>
      <c r="B3" s="189" t="s">
        <v>746</v>
      </c>
      <c r="C3" s="189" t="s">
        <v>747</v>
      </c>
      <c r="D3" s="190" t="s">
        <v>748</v>
      </c>
    </row>
    <row r="4" spans="1:4" ht="48" x14ac:dyDescent="0.2">
      <c r="A4" s="187" t="s">
        <v>753</v>
      </c>
      <c r="B4" s="188" t="s">
        <v>751</v>
      </c>
      <c r="C4" s="187" t="s">
        <v>752</v>
      </c>
      <c r="D4" s="185" t="s">
        <v>761</v>
      </c>
    </row>
    <row r="5" spans="1:4" ht="64" x14ac:dyDescent="0.2">
      <c r="A5" s="187" t="s">
        <v>754</v>
      </c>
      <c r="B5" s="187" t="s">
        <v>751</v>
      </c>
      <c r="C5" s="187" t="s">
        <v>752</v>
      </c>
      <c r="D5" s="185" t="s">
        <v>762</v>
      </c>
    </row>
    <row r="6" spans="1:4" ht="48" x14ac:dyDescent="0.2">
      <c r="A6" s="192" t="s">
        <v>756</v>
      </c>
      <c r="B6" s="193" t="s">
        <v>755</v>
      </c>
      <c r="C6" s="193" t="s">
        <v>752</v>
      </c>
      <c r="D6" s="186" t="s">
        <v>763</v>
      </c>
    </row>
    <row r="7" spans="1:4" ht="46" customHeight="1" x14ac:dyDescent="0.2">
      <c r="A7" s="195" t="s">
        <v>757</v>
      </c>
      <c r="B7" s="193" t="s">
        <v>755</v>
      </c>
      <c r="C7" s="196" t="s">
        <v>752</v>
      </c>
      <c r="D7" s="203" t="s">
        <v>764</v>
      </c>
    </row>
    <row r="8" spans="1:4" ht="15" hidden="1" customHeight="1" x14ac:dyDescent="0.2">
      <c r="A8" s="197"/>
      <c r="B8" s="201"/>
      <c r="C8" s="198"/>
      <c r="D8" s="204"/>
    </row>
    <row r="9" spans="1:4" ht="51" customHeight="1" x14ac:dyDescent="0.2">
      <c r="A9" s="199"/>
      <c r="B9" s="202"/>
      <c r="C9" s="200"/>
      <c r="D9" s="205"/>
    </row>
    <row r="10" spans="1:4" ht="64" x14ac:dyDescent="0.2">
      <c r="A10" s="194" t="s">
        <v>758</v>
      </c>
      <c r="B10" s="194" t="s">
        <v>759</v>
      </c>
      <c r="C10" s="194" t="s">
        <v>752</v>
      </c>
      <c r="D10" s="191" t="s">
        <v>765</v>
      </c>
    </row>
  </sheetData>
  <mergeCells count="1">
    <mergeCell ref="D7: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4F232-8AC4-2144-87AB-0331C53B33A4}">
  <dimension ref="A1:P44"/>
  <sheetViews>
    <sheetView showGridLines="0" zoomScale="75" zoomScaleNormal="75" workbookViewId="0">
      <selection activeCell="B6" sqref="B6"/>
    </sheetView>
  </sheetViews>
  <sheetFormatPr baseColWidth="10" defaultColWidth="10.83203125" defaultRowHeight="15" x14ac:dyDescent="0.2"/>
  <cols>
    <col min="1" max="1" width="21.1640625" customWidth="1"/>
    <col min="2" max="2" width="121.5" customWidth="1"/>
    <col min="3" max="3" width="33.33203125" customWidth="1"/>
    <col min="4" max="4" width="12.5" hidden="1" customWidth="1"/>
    <col min="5" max="5" width="0.83203125" hidden="1" customWidth="1"/>
    <col min="6" max="11" width="0.1640625" hidden="1" customWidth="1"/>
    <col min="12" max="14" width="0.1640625" customWidth="1"/>
  </cols>
  <sheetData>
    <row r="1" spans="1:5" x14ac:dyDescent="0.2">
      <c r="A1" s="4"/>
      <c r="B1" s="5"/>
      <c r="C1" s="4"/>
      <c r="D1" s="4"/>
      <c r="E1" s="4"/>
    </row>
    <row r="2" spans="1:5" ht="78" customHeight="1" x14ac:dyDescent="0.4">
      <c r="A2" s="4"/>
      <c r="B2" s="5"/>
      <c r="C2" s="23" t="s">
        <v>760</v>
      </c>
      <c r="D2" s="6" t="s">
        <v>0</v>
      </c>
      <c r="E2" s="4"/>
    </row>
    <row r="3" spans="1:5" ht="59" customHeight="1" x14ac:dyDescent="0.2">
      <c r="A3" s="4"/>
      <c r="B3" s="5"/>
      <c r="C3" s="4"/>
      <c r="D3" s="7"/>
      <c r="E3" s="4"/>
    </row>
    <row r="4" spans="1:5" ht="65" customHeight="1" x14ac:dyDescent="0.2">
      <c r="A4" s="4"/>
      <c r="B4" s="5"/>
      <c r="C4" s="4"/>
      <c r="D4" s="4"/>
      <c r="E4" s="4"/>
    </row>
    <row r="5" spans="1:5" ht="134" customHeight="1" x14ac:dyDescent="0.2">
      <c r="A5" s="4"/>
      <c r="B5" s="206" t="s">
        <v>1</v>
      </c>
      <c r="C5" s="206"/>
      <c r="D5" s="206"/>
      <c r="E5" s="4"/>
    </row>
    <row r="6" spans="1:5" x14ac:dyDescent="0.2">
      <c r="A6" s="4"/>
      <c r="B6" s="10"/>
      <c r="C6" s="11"/>
      <c r="D6" s="11"/>
      <c r="E6" s="4"/>
    </row>
    <row r="7" spans="1:5" x14ac:dyDescent="0.2">
      <c r="A7" s="4"/>
      <c r="B7" s="10"/>
      <c r="C7" s="11"/>
      <c r="D7" s="11"/>
      <c r="E7" s="4"/>
    </row>
    <row r="8" spans="1:5" ht="16" x14ac:dyDescent="0.2">
      <c r="A8" s="4"/>
      <c r="B8" s="12" t="s">
        <v>2</v>
      </c>
      <c r="C8" s="13" t="s">
        <v>3</v>
      </c>
      <c r="D8" s="11"/>
      <c r="E8" s="4"/>
    </row>
    <row r="9" spans="1:5" ht="20" customHeight="1" x14ac:dyDescent="0.2">
      <c r="A9" s="4"/>
      <c r="B9" s="15" t="s">
        <v>4</v>
      </c>
      <c r="C9" s="14" t="s">
        <v>5</v>
      </c>
      <c r="D9" s="11"/>
      <c r="E9" s="4"/>
    </row>
    <row r="10" spans="1:5" ht="16" customHeight="1" x14ac:dyDescent="0.2">
      <c r="A10" s="4"/>
      <c r="B10" s="9" t="s">
        <v>6</v>
      </c>
      <c r="C10" s="14" t="s">
        <v>7</v>
      </c>
      <c r="D10" s="16"/>
      <c r="E10" s="4"/>
    </row>
    <row r="11" spans="1:5" ht="20" customHeight="1" x14ac:dyDescent="0.2">
      <c r="A11" s="4"/>
      <c r="B11" s="147" t="s">
        <v>8</v>
      </c>
      <c r="C11" s="14" t="s">
        <v>9</v>
      </c>
      <c r="D11" s="16"/>
      <c r="E11" s="4"/>
    </row>
    <row r="12" spans="1:5" ht="34.5" customHeight="1" x14ac:dyDescent="0.2">
      <c r="A12" s="4"/>
      <c r="B12" s="19" t="s">
        <v>10</v>
      </c>
      <c r="C12" s="17"/>
      <c r="D12" s="16"/>
      <c r="E12" s="4"/>
    </row>
    <row r="13" spans="1:5" ht="37" customHeight="1" x14ac:dyDescent="0.2">
      <c r="A13" s="4"/>
      <c r="B13" s="19"/>
      <c r="C13" s="17"/>
      <c r="D13" s="16"/>
      <c r="E13" s="4"/>
    </row>
    <row r="14" spans="1:5" x14ac:dyDescent="0.2">
      <c r="A14" s="4"/>
      <c r="B14" s="20" t="s">
        <v>11</v>
      </c>
      <c r="C14" s="17"/>
      <c r="D14" s="16"/>
      <c r="E14" s="4"/>
    </row>
    <row r="15" spans="1:5" ht="76" x14ac:dyDescent="0.2">
      <c r="A15" s="4"/>
      <c r="B15" s="21" t="s">
        <v>12</v>
      </c>
      <c r="C15" s="13" t="s">
        <v>13</v>
      </c>
      <c r="D15" s="16"/>
      <c r="E15" s="4"/>
    </row>
    <row r="16" spans="1:5" ht="45" customHeight="1" x14ac:dyDescent="0.2">
      <c r="A16" s="4"/>
      <c r="B16" s="148" t="s">
        <v>14</v>
      </c>
      <c r="C16" s="149" t="s">
        <v>15</v>
      </c>
      <c r="D16" s="16"/>
      <c r="E16" s="4"/>
    </row>
    <row r="17" spans="1:16" x14ac:dyDescent="0.2">
      <c r="A17" s="4"/>
      <c r="B17" s="96" t="s">
        <v>16</v>
      </c>
      <c r="C17" s="11"/>
      <c r="D17" s="16"/>
      <c r="E17" s="4"/>
    </row>
    <row r="18" spans="1:16" ht="30.75" customHeight="1" x14ac:dyDescent="0.2">
      <c r="A18" s="4"/>
      <c r="B18" s="148" t="s">
        <v>17</v>
      </c>
      <c r="C18" s="17"/>
      <c r="D18" s="16"/>
      <c r="E18" s="4"/>
    </row>
    <row r="19" spans="1:16" x14ac:dyDescent="0.2">
      <c r="A19" s="4"/>
      <c r="B19" s="96" t="s">
        <v>18</v>
      </c>
      <c r="C19" s="17"/>
      <c r="D19" s="16"/>
      <c r="E19" s="4"/>
    </row>
    <row r="20" spans="1:16" ht="32.25" customHeight="1" x14ac:dyDescent="0.2">
      <c r="A20" s="4"/>
      <c r="B20" s="150" t="s">
        <v>19</v>
      </c>
      <c r="C20" s="17"/>
      <c r="D20" s="16"/>
      <c r="E20" s="4"/>
    </row>
    <row r="21" spans="1:16" x14ac:dyDescent="0.2">
      <c r="A21" s="4"/>
      <c r="B21" s="97" t="s">
        <v>20</v>
      </c>
      <c r="C21" s="17"/>
      <c r="D21" s="16"/>
      <c r="E21" s="4"/>
    </row>
    <row r="22" spans="1:16" x14ac:dyDescent="0.2">
      <c r="A22" s="4"/>
      <c r="B22" s="17"/>
      <c r="C22" s="17"/>
      <c r="D22" s="16"/>
      <c r="E22" s="4"/>
    </row>
    <row r="23" spans="1:16" x14ac:dyDescent="0.2">
      <c r="A23" s="4"/>
      <c r="B23" s="17"/>
      <c r="C23" s="17"/>
      <c r="D23" s="18"/>
      <c r="E23" s="4"/>
    </row>
    <row r="24" spans="1:16" ht="16" x14ac:dyDescent="0.2">
      <c r="A24" s="4"/>
      <c r="B24" s="151" t="s">
        <v>21</v>
      </c>
      <c r="C24" s="11"/>
      <c r="D24" s="16"/>
      <c r="E24" s="4"/>
    </row>
    <row r="25" spans="1:16" x14ac:dyDescent="0.2">
      <c r="A25" s="4"/>
      <c r="B25" s="103"/>
      <c r="C25" s="11"/>
      <c r="D25" s="16"/>
      <c r="E25" s="4"/>
    </row>
    <row r="26" spans="1:16" ht="16" x14ac:dyDescent="0.2">
      <c r="A26" s="4"/>
      <c r="B26" s="103" t="s">
        <v>22</v>
      </c>
      <c r="C26" s="11"/>
      <c r="D26" s="16"/>
      <c r="E26" s="4"/>
    </row>
    <row r="27" spans="1:16" ht="15" customHeight="1" x14ac:dyDescent="0.2">
      <c r="A27" s="4"/>
      <c r="E27" s="4"/>
    </row>
    <row r="28" spans="1:16" x14ac:dyDescent="0.2">
      <c r="A28" s="4"/>
      <c r="B28" s="207" t="s">
        <v>23</v>
      </c>
      <c r="C28" s="207"/>
      <c r="D28" s="207"/>
      <c r="E28" s="4"/>
    </row>
    <row r="30" spans="1:16" x14ac:dyDescent="0.2">
      <c r="A30" s="3"/>
      <c r="B30" s="3"/>
      <c r="C30" s="3"/>
      <c r="D30" s="3"/>
      <c r="E30" s="3"/>
      <c r="F30" s="3"/>
      <c r="G30" s="3"/>
      <c r="H30" s="3"/>
      <c r="I30" s="3"/>
      <c r="J30" s="3"/>
      <c r="K30" s="3"/>
      <c r="L30" s="3"/>
      <c r="M30" s="3"/>
      <c r="N30" s="3"/>
      <c r="O30" s="3"/>
      <c r="P30" s="3"/>
    </row>
    <row r="31" spans="1:16" x14ac:dyDescent="0.2">
      <c r="A31" s="3"/>
      <c r="B31" s="208" t="s">
        <v>24</v>
      </c>
      <c r="C31" s="208"/>
      <c r="D31" s="208"/>
      <c r="E31" s="208"/>
      <c r="F31" s="208"/>
      <c r="G31" s="208"/>
      <c r="H31" s="208"/>
      <c r="I31" s="208"/>
      <c r="J31" s="208"/>
      <c r="K31" s="208"/>
      <c r="L31" s="208"/>
      <c r="M31" s="208"/>
      <c r="N31" s="3"/>
      <c r="O31" s="3"/>
      <c r="P31" s="3"/>
    </row>
    <row r="32" spans="1:16" x14ac:dyDescent="0.2">
      <c r="A32" s="3"/>
      <c r="B32" s="208"/>
      <c r="C32" s="208"/>
      <c r="D32" s="208"/>
      <c r="E32" s="208"/>
      <c r="F32" s="208"/>
      <c r="G32" s="208"/>
      <c r="H32" s="208"/>
      <c r="I32" s="208"/>
      <c r="J32" s="208"/>
      <c r="K32" s="208"/>
      <c r="L32" s="208"/>
      <c r="M32" s="208"/>
      <c r="N32" s="3"/>
      <c r="O32" s="3"/>
      <c r="P32" s="3"/>
    </row>
    <row r="33" spans="1:16" x14ac:dyDescent="0.2">
      <c r="A33" s="3"/>
      <c r="B33" s="208"/>
      <c r="C33" s="208"/>
      <c r="D33" s="208"/>
      <c r="E33" s="208"/>
      <c r="F33" s="208"/>
      <c r="G33" s="208"/>
      <c r="H33" s="208"/>
      <c r="I33" s="208"/>
      <c r="J33" s="208"/>
      <c r="K33" s="208"/>
      <c r="L33" s="208"/>
      <c r="M33" s="208"/>
      <c r="N33" s="3"/>
      <c r="O33" s="3"/>
      <c r="P33" s="3"/>
    </row>
    <row r="34" spans="1:16" x14ac:dyDescent="0.2">
      <c r="A34" s="3"/>
      <c r="B34" s="208"/>
      <c r="C34" s="208"/>
      <c r="D34" s="208"/>
      <c r="E34" s="208"/>
      <c r="F34" s="208"/>
      <c r="G34" s="208"/>
      <c r="H34" s="208"/>
      <c r="I34" s="208"/>
      <c r="J34" s="208"/>
      <c r="K34" s="208"/>
      <c r="L34" s="208"/>
      <c r="M34" s="208"/>
      <c r="N34" s="3"/>
      <c r="O34" s="3"/>
      <c r="P34" s="3"/>
    </row>
    <row r="35" spans="1:16" x14ac:dyDescent="0.2">
      <c r="A35" s="3"/>
      <c r="B35" s="208"/>
      <c r="C35" s="208"/>
      <c r="D35" s="208"/>
      <c r="E35" s="208"/>
      <c r="F35" s="208"/>
      <c r="G35" s="208"/>
      <c r="H35" s="208"/>
      <c r="I35" s="208"/>
      <c r="J35" s="208"/>
      <c r="K35" s="208"/>
      <c r="L35" s="208"/>
      <c r="M35" s="208"/>
      <c r="N35" s="3"/>
      <c r="O35" s="3"/>
      <c r="P35" s="3"/>
    </row>
    <row r="36" spans="1:16" x14ac:dyDescent="0.2">
      <c r="A36" s="3"/>
      <c r="B36" s="208"/>
      <c r="C36" s="208"/>
      <c r="D36" s="208"/>
      <c r="E36" s="208"/>
      <c r="F36" s="208"/>
      <c r="G36" s="208"/>
      <c r="H36" s="208"/>
      <c r="I36" s="208"/>
      <c r="J36" s="208"/>
      <c r="K36" s="208"/>
      <c r="L36" s="208"/>
      <c r="M36" s="208"/>
      <c r="N36" s="3"/>
      <c r="O36" s="3"/>
      <c r="P36" s="3"/>
    </row>
    <row r="37" spans="1:16" x14ac:dyDescent="0.2">
      <c r="A37" s="3"/>
      <c r="B37" s="208"/>
      <c r="C37" s="208"/>
      <c r="D37" s="208"/>
      <c r="E37" s="208"/>
      <c r="F37" s="208"/>
      <c r="G37" s="208"/>
      <c r="H37" s="208"/>
      <c r="I37" s="208"/>
      <c r="J37" s="208"/>
      <c r="K37" s="208"/>
      <c r="L37" s="208"/>
      <c r="M37" s="208"/>
      <c r="N37" s="3"/>
      <c r="O37" s="3"/>
      <c r="P37" s="3"/>
    </row>
    <row r="38" spans="1:16" x14ac:dyDescent="0.2">
      <c r="A38" s="3"/>
      <c r="B38" s="208"/>
      <c r="C38" s="208"/>
      <c r="D38" s="208"/>
      <c r="E38" s="208"/>
      <c r="F38" s="208"/>
      <c r="G38" s="208"/>
      <c r="H38" s="208"/>
      <c r="I38" s="208"/>
      <c r="J38" s="208"/>
      <c r="K38" s="208"/>
      <c r="L38" s="208"/>
      <c r="M38" s="208"/>
      <c r="N38" s="3"/>
      <c r="O38" s="3"/>
      <c r="P38" s="3"/>
    </row>
    <row r="39" spans="1:16" x14ac:dyDescent="0.2">
      <c r="A39" s="3"/>
      <c r="B39" s="208"/>
      <c r="C39" s="208"/>
      <c r="D39" s="208"/>
      <c r="E39" s="208"/>
      <c r="F39" s="208"/>
      <c r="G39" s="208"/>
      <c r="H39" s="208"/>
      <c r="I39" s="208"/>
      <c r="J39" s="208"/>
      <c r="K39" s="208"/>
      <c r="L39" s="208"/>
      <c r="M39" s="208"/>
      <c r="N39" s="3"/>
      <c r="O39" s="3"/>
      <c r="P39" s="3"/>
    </row>
    <row r="40" spans="1:16" x14ac:dyDescent="0.2">
      <c r="A40" s="3"/>
      <c r="B40" s="208"/>
      <c r="C40" s="208"/>
      <c r="D40" s="208"/>
      <c r="E40" s="208"/>
      <c r="F40" s="208"/>
      <c r="G40" s="208"/>
      <c r="H40" s="208"/>
      <c r="I40" s="208"/>
      <c r="J40" s="208"/>
      <c r="K40" s="208"/>
      <c r="L40" s="208"/>
      <c r="M40" s="208"/>
      <c r="N40" s="3"/>
      <c r="O40" s="3"/>
      <c r="P40" s="3"/>
    </row>
    <row r="41" spans="1:16" x14ac:dyDescent="0.2">
      <c r="A41" s="3"/>
      <c r="B41" s="208"/>
      <c r="C41" s="208"/>
      <c r="D41" s="208"/>
      <c r="E41" s="208"/>
      <c r="F41" s="208"/>
      <c r="G41" s="208"/>
      <c r="H41" s="208"/>
      <c r="I41" s="208"/>
      <c r="J41" s="208"/>
      <c r="K41" s="208"/>
      <c r="L41" s="208"/>
      <c r="M41" s="208"/>
      <c r="N41" s="3"/>
      <c r="O41" s="3"/>
      <c r="P41" s="3"/>
    </row>
    <row r="42" spans="1:16" x14ac:dyDescent="0.2">
      <c r="A42" s="3"/>
      <c r="B42" s="208"/>
      <c r="C42" s="208"/>
      <c r="D42" s="208"/>
      <c r="E42" s="208"/>
      <c r="F42" s="208"/>
      <c r="G42" s="208"/>
      <c r="H42" s="208"/>
      <c r="I42" s="208"/>
      <c r="J42" s="208"/>
      <c r="K42" s="208"/>
      <c r="L42" s="208"/>
      <c r="M42" s="208"/>
      <c r="N42" s="3"/>
      <c r="O42" s="3"/>
      <c r="P42" s="3"/>
    </row>
    <row r="43" spans="1:16" hidden="1" x14ac:dyDescent="0.2">
      <c r="A43" s="3"/>
      <c r="B43" s="3"/>
      <c r="C43" s="3"/>
      <c r="D43" s="3"/>
      <c r="E43" s="3"/>
      <c r="F43" s="3"/>
      <c r="G43" s="3"/>
      <c r="H43" s="3"/>
      <c r="I43" s="3"/>
      <c r="J43" s="3"/>
      <c r="K43" s="3"/>
      <c r="L43" s="3"/>
      <c r="M43" s="3"/>
      <c r="N43" s="3"/>
    </row>
    <row r="44" spans="1:16" x14ac:dyDescent="0.2">
      <c r="A44" s="3"/>
      <c r="B44" s="3"/>
      <c r="C44" s="3"/>
      <c r="D44" s="3"/>
      <c r="E44" s="3"/>
      <c r="F44" s="3"/>
      <c r="G44" s="3"/>
      <c r="H44" s="3"/>
      <c r="I44" s="3"/>
      <c r="J44" s="3"/>
      <c r="K44" s="3"/>
      <c r="L44" s="3"/>
      <c r="M44" s="3"/>
      <c r="N44" s="3"/>
      <c r="O44" s="3"/>
      <c r="P44" s="3"/>
    </row>
  </sheetData>
  <sheetProtection algorithmName="SHA-512" hashValue="mD7+vxi0/6bmSu9A1gL6wcCTXtWmOqO32TtpHMxXVbK8tIcNPuAZWqym07I2mGXMhFty+a4SnlIaqTsjrV4WuQ==" saltValue="+ENideZKKEmOG72EgiCF6Q==" spinCount="100000" sheet="1" autoFilter="0"/>
  <mergeCells count="3">
    <mergeCell ref="B5:D5"/>
    <mergeCell ref="B28:D28"/>
    <mergeCell ref="B31:M42"/>
  </mergeCells>
  <hyperlinks>
    <hyperlink ref="B9" location="'Benchmark Framework'!A1" display="Benchmark Framework " xr:uid="{AA53D087-F6AF-7E4D-B546-99488F0CEAA0}"/>
    <hyperlink ref="B11" location="'Disclosure Assessments'!A1" display="Disclosure Indicators &amp; Company Information" xr:uid="{61EDB909-51D3-6D4D-9099-61028322CA5D}"/>
    <hyperlink ref="B16" location="'Oil and Gas (Supplement)'!A1" display="Oil &amp; Gas (Supplement)" xr:uid="{3DD0280A-EBC7-F948-B9A8-540AF48AC4F3}"/>
    <hyperlink ref="B18" location="'Electric Utilities (Supplement)'!A1" display="Electric Utilities (Supplement)" xr:uid="{55F219B6-9B99-2A4B-88AB-9FCDB22E2C82}"/>
    <hyperlink ref="B20" location="'Autos (Supplement)'!A1" display="Autos (Supplement)" xr:uid="{193CAC91-6232-4242-956A-6F37FA23D8A9}"/>
    <hyperlink ref="B24" location="'Additional Disclaimers'!A1" display="Disclaimers" xr:uid="{B5EFD79A-159F-E24D-9203-D7406ECACE56}"/>
    <hyperlink ref="C16" r:id="rId1" xr:uid="{8171C99F-0EFE-6D47-AC9F-00F8748D63EB}"/>
    <hyperlink ref="C9" r:id="rId2" xr:uid="{92F5C888-4819-2C4D-A441-22AD4E445A79}"/>
    <hyperlink ref="B26" location="'Comp. Review  &amp; Redress Process'!A1" display="Compliance Review and Redress" xr:uid="{DE1531D5-C4A7-0F4E-814C-B4FBF69C86F7}"/>
    <hyperlink ref="C10" r:id="rId3" xr:uid="{963A5337-9AF1-BC4C-B398-89D8C1050227}"/>
    <hyperlink ref="C11" r:id="rId4" xr:uid="{4AE77667-EE51-8D42-B638-2E615860C7DB}"/>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D3180-D8A5-4B09-88E8-CD1942695623}">
  <sheetPr>
    <tabColor rgb="FFFFF2CC"/>
  </sheetPr>
  <dimension ref="A2:F72"/>
  <sheetViews>
    <sheetView showGridLines="0" zoomScale="75" zoomScaleNormal="75" workbookViewId="0">
      <selection activeCell="D39" sqref="D39"/>
    </sheetView>
  </sheetViews>
  <sheetFormatPr baseColWidth="10" defaultColWidth="8.83203125" defaultRowHeight="15" x14ac:dyDescent="0.2"/>
  <cols>
    <col min="1" max="1" width="18" style="30" customWidth="1"/>
    <col min="2" max="2" width="123.5" style="32" customWidth="1"/>
    <col min="3" max="3" width="8.83203125" style="32"/>
    <col min="4" max="4" width="81.33203125" style="44" customWidth="1"/>
    <col min="5" max="5" width="12" customWidth="1"/>
    <col min="6" max="6" width="20.5" customWidth="1"/>
  </cols>
  <sheetData>
    <row r="2" spans="1:4" ht="38" x14ac:dyDescent="0.2">
      <c r="A2" s="70" t="s">
        <v>25</v>
      </c>
      <c r="B2" s="31" t="s">
        <v>26</v>
      </c>
      <c r="D2" s="27" t="s">
        <v>27</v>
      </c>
    </row>
    <row r="3" spans="1:4" ht="30" x14ac:dyDescent="0.2">
      <c r="B3" s="172" t="s">
        <v>28</v>
      </c>
      <c r="D3" s="34" t="s">
        <v>29</v>
      </c>
    </row>
    <row r="4" spans="1:4" ht="60" x14ac:dyDescent="0.2">
      <c r="B4" s="172" t="s">
        <v>30</v>
      </c>
      <c r="D4" s="36" t="s">
        <v>31</v>
      </c>
    </row>
    <row r="5" spans="1:4" x14ac:dyDescent="0.2">
      <c r="B5" s="93"/>
      <c r="D5" s="37" t="s">
        <v>32</v>
      </c>
    </row>
    <row r="6" spans="1:4" ht="28" x14ac:dyDescent="0.2">
      <c r="B6" s="33" t="s">
        <v>33</v>
      </c>
      <c r="D6" s="38" t="s">
        <v>13</v>
      </c>
    </row>
    <row r="7" spans="1:4" ht="28" x14ac:dyDescent="0.2">
      <c r="A7" s="70" t="s">
        <v>34</v>
      </c>
      <c r="B7" s="35" t="s">
        <v>35</v>
      </c>
      <c r="D7" s="29" t="s">
        <v>15</v>
      </c>
    </row>
    <row r="8" spans="1:4" ht="56" x14ac:dyDescent="0.2">
      <c r="B8" s="35" t="s">
        <v>36</v>
      </c>
      <c r="D8" s="22" t="s">
        <v>37</v>
      </c>
    </row>
    <row r="9" spans="1:4" ht="28" x14ac:dyDescent="0.2">
      <c r="B9" s="33" t="s">
        <v>38</v>
      </c>
      <c r="D9" s="24" t="s">
        <v>39</v>
      </c>
    </row>
    <row r="10" spans="1:4" ht="28" x14ac:dyDescent="0.2">
      <c r="B10" s="35" t="s">
        <v>40</v>
      </c>
      <c r="D10" s="24" t="s">
        <v>41</v>
      </c>
    </row>
    <row r="11" spans="1:4" ht="42" x14ac:dyDescent="0.2">
      <c r="B11" s="35" t="s">
        <v>42</v>
      </c>
      <c r="D11" s="25" t="s">
        <v>43</v>
      </c>
    </row>
    <row r="12" spans="1:4" ht="42" x14ac:dyDescent="0.2">
      <c r="B12" s="35" t="s">
        <v>44</v>
      </c>
      <c r="D12" s="25" t="s">
        <v>45</v>
      </c>
    </row>
    <row r="13" spans="1:4" ht="126" x14ac:dyDescent="0.2">
      <c r="A13" s="70" t="s">
        <v>46</v>
      </c>
      <c r="B13" s="35" t="s">
        <v>47</v>
      </c>
      <c r="D13" s="25" t="s">
        <v>48</v>
      </c>
    </row>
    <row r="14" spans="1:4" ht="28" x14ac:dyDescent="0.2">
      <c r="B14" s="33" t="s">
        <v>49</v>
      </c>
      <c r="D14" s="24" t="s">
        <v>50</v>
      </c>
    </row>
    <row r="15" spans="1:4" ht="42" x14ac:dyDescent="0.2">
      <c r="B15" s="35" t="s">
        <v>51</v>
      </c>
      <c r="D15" s="26" t="s">
        <v>52</v>
      </c>
    </row>
    <row r="16" spans="1:4" ht="84" x14ac:dyDescent="0.2">
      <c r="B16" s="35" t="s">
        <v>53</v>
      </c>
      <c r="D16" s="22" t="s">
        <v>54</v>
      </c>
    </row>
    <row r="17" spans="1:6" ht="42" x14ac:dyDescent="0.2">
      <c r="A17" s="70" t="s">
        <v>46</v>
      </c>
      <c r="B17" s="35" t="s">
        <v>55</v>
      </c>
      <c r="D17" s="39" t="s">
        <v>56</v>
      </c>
    </row>
    <row r="18" spans="1:6" ht="56" x14ac:dyDescent="0.2">
      <c r="B18" s="41" t="s">
        <v>57</v>
      </c>
      <c r="D18" s="40" t="s">
        <v>58</v>
      </c>
    </row>
    <row r="19" spans="1:6" x14ac:dyDescent="0.2">
      <c r="A19" s="32"/>
      <c r="B19" s="33" t="s">
        <v>59</v>
      </c>
      <c r="D19" s="40" t="s">
        <v>60</v>
      </c>
    </row>
    <row r="20" spans="1:6" ht="42" x14ac:dyDescent="0.2">
      <c r="A20" s="32"/>
      <c r="B20" s="35" t="s">
        <v>61</v>
      </c>
      <c r="D20" s="42" t="s">
        <v>62</v>
      </c>
    </row>
    <row r="21" spans="1:6" ht="84" x14ac:dyDescent="0.2">
      <c r="A21" s="32"/>
      <c r="B21" s="35" t="s">
        <v>63</v>
      </c>
      <c r="D21" s="42" t="s">
        <v>64</v>
      </c>
    </row>
    <row r="22" spans="1:6" ht="42" x14ac:dyDescent="0.2">
      <c r="A22" s="70" t="s">
        <v>46</v>
      </c>
      <c r="B22" s="41" t="s">
        <v>65</v>
      </c>
      <c r="D22" s="42" t="s">
        <v>66</v>
      </c>
    </row>
    <row r="23" spans="1:6" ht="42" x14ac:dyDescent="0.2">
      <c r="A23" s="32"/>
      <c r="B23" s="41" t="s">
        <v>67</v>
      </c>
      <c r="D23" s="43" t="s">
        <v>68</v>
      </c>
    </row>
    <row r="24" spans="1:6" ht="42" x14ac:dyDescent="0.2">
      <c r="A24"/>
      <c r="B24" s="41" t="s">
        <v>69</v>
      </c>
      <c r="D24"/>
    </row>
    <row r="25" spans="1:6" x14ac:dyDescent="0.2">
      <c r="A25" s="70" t="s">
        <v>70</v>
      </c>
      <c r="B25" s="33" t="s">
        <v>71</v>
      </c>
      <c r="D25"/>
    </row>
    <row r="26" spans="1:6" ht="28" x14ac:dyDescent="0.2">
      <c r="A26" s="32"/>
      <c r="B26" s="35" t="s">
        <v>72</v>
      </c>
      <c r="D26" s="210" t="s">
        <v>73</v>
      </c>
      <c r="E26" s="210"/>
      <c r="F26" s="210"/>
    </row>
    <row r="27" spans="1:6" ht="42" x14ac:dyDescent="0.2">
      <c r="A27" s="32"/>
      <c r="B27" s="35" t="s">
        <v>74</v>
      </c>
      <c r="D27" s="209" t="s">
        <v>75</v>
      </c>
      <c r="E27" s="209"/>
      <c r="F27" s="209"/>
    </row>
    <row r="28" spans="1:6" x14ac:dyDescent="0.2">
      <c r="A28" s="32"/>
      <c r="B28" s="35" t="s">
        <v>76</v>
      </c>
      <c r="D28" s="209"/>
      <c r="E28" s="209"/>
      <c r="F28" s="209"/>
    </row>
    <row r="29" spans="1:6" ht="28" x14ac:dyDescent="0.2">
      <c r="A29" s="70" t="s">
        <v>77</v>
      </c>
      <c r="B29" s="35" t="s">
        <v>78</v>
      </c>
      <c r="D29" s="48"/>
      <c r="E29" s="153"/>
      <c r="F29" s="153"/>
    </row>
    <row r="30" spans="1:6" ht="28" x14ac:dyDescent="0.2">
      <c r="B30" s="35" t="s">
        <v>79</v>
      </c>
      <c r="D30" s="94" t="s">
        <v>80</v>
      </c>
      <c r="E30" s="95" t="s">
        <v>81</v>
      </c>
      <c r="F30" s="95" t="s">
        <v>82</v>
      </c>
    </row>
    <row r="31" spans="1:6" ht="30" x14ac:dyDescent="0.2">
      <c r="A31" s="70" t="s">
        <v>83</v>
      </c>
      <c r="B31" s="33" t="s">
        <v>84</v>
      </c>
      <c r="D31" s="98" t="s">
        <v>85</v>
      </c>
      <c r="E31" s="177" t="s">
        <v>86</v>
      </c>
      <c r="F31" s="178" t="s">
        <v>87</v>
      </c>
    </row>
    <row r="32" spans="1:6" ht="30" x14ac:dyDescent="0.2">
      <c r="B32" s="35" t="s">
        <v>88</v>
      </c>
      <c r="D32"/>
      <c r="E32" s="177" t="s">
        <v>89</v>
      </c>
      <c r="F32" s="178" t="s">
        <v>87</v>
      </c>
    </row>
    <row r="33" spans="1:6" ht="75" x14ac:dyDescent="0.2">
      <c r="B33" s="35" t="s">
        <v>90</v>
      </c>
      <c r="D33"/>
      <c r="E33" s="177" t="s">
        <v>91</v>
      </c>
      <c r="F33" s="178" t="s">
        <v>92</v>
      </c>
    </row>
    <row r="34" spans="1:6" ht="98" x14ac:dyDescent="0.2">
      <c r="B34" s="35" t="s">
        <v>93</v>
      </c>
      <c r="D34" s="99"/>
      <c r="E34" s="177" t="s">
        <v>94</v>
      </c>
      <c r="F34" s="178" t="s">
        <v>87</v>
      </c>
    </row>
    <row r="35" spans="1:6" ht="30" x14ac:dyDescent="0.2">
      <c r="B35" s="33" t="s">
        <v>95</v>
      </c>
      <c r="D35" s="145" t="s">
        <v>96</v>
      </c>
      <c r="E35" s="179" t="s">
        <v>97</v>
      </c>
      <c r="F35" s="180" t="s">
        <v>87</v>
      </c>
    </row>
    <row r="36" spans="1:6" x14ac:dyDescent="0.2">
      <c r="B36" s="35" t="s">
        <v>98</v>
      </c>
      <c r="D36" s="99"/>
      <c r="E36" s="177" t="s">
        <v>99</v>
      </c>
      <c r="F36" s="178" t="s">
        <v>100</v>
      </c>
    </row>
    <row r="37" spans="1:6" ht="42" x14ac:dyDescent="0.2">
      <c r="B37" s="35" t="s">
        <v>101</v>
      </c>
      <c r="D37" s="99"/>
      <c r="E37" s="177" t="s">
        <v>102</v>
      </c>
      <c r="F37" s="178" t="s">
        <v>100</v>
      </c>
    </row>
    <row r="38" spans="1:6" ht="70" x14ac:dyDescent="0.2">
      <c r="B38" s="35" t="s">
        <v>103</v>
      </c>
      <c r="D38" s="146"/>
      <c r="E38" s="181" t="s">
        <v>104</v>
      </c>
      <c r="F38" s="182" t="s">
        <v>87</v>
      </c>
    </row>
    <row r="39" spans="1:6" ht="56" x14ac:dyDescent="0.2">
      <c r="B39" s="35" t="s">
        <v>105</v>
      </c>
      <c r="D39" s="145" t="s">
        <v>106</v>
      </c>
      <c r="E39" s="179" t="s">
        <v>107</v>
      </c>
      <c r="F39" s="180" t="s">
        <v>100</v>
      </c>
    </row>
    <row r="40" spans="1:6" x14ac:dyDescent="0.2">
      <c r="A40" s="70"/>
      <c r="B40" s="33" t="s">
        <v>108</v>
      </c>
      <c r="D40" s="99"/>
      <c r="E40" s="177" t="s">
        <v>109</v>
      </c>
      <c r="F40" s="178" t="s">
        <v>100</v>
      </c>
    </row>
    <row r="41" spans="1:6" ht="56" x14ac:dyDescent="0.2">
      <c r="A41" s="32"/>
      <c r="B41" s="35" t="s">
        <v>110</v>
      </c>
      <c r="D41" s="99"/>
      <c r="E41" s="177" t="s">
        <v>111</v>
      </c>
      <c r="F41" s="178" t="s">
        <v>100</v>
      </c>
    </row>
    <row r="42" spans="1:6" ht="45" x14ac:dyDescent="0.2">
      <c r="A42" s="32"/>
      <c r="B42" s="35" t="s">
        <v>112</v>
      </c>
      <c r="D42" s="99"/>
      <c r="E42" s="177" t="s">
        <v>113</v>
      </c>
      <c r="F42" s="178" t="s">
        <v>114</v>
      </c>
    </row>
    <row r="43" spans="1:6" x14ac:dyDescent="0.2">
      <c r="A43" s="32"/>
      <c r="B43" s="35" t="s">
        <v>115</v>
      </c>
      <c r="D43" s="99"/>
      <c r="E43" s="177" t="s">
        <v>116</v>
      </c>
      <c r="F43" s="178" t="s">
        <v>100</v>
      </c>
    </row>
    <row r="44" spans="1:6" ht="60" x14ac:dyDescent="0.2">
      <c r="A44" s="32"/>
      <c r="B44" s="35" t="s">
        <v>117</v>
      </c>
      <c r="D44" s="99"/>
      <c r="E44" s="177" t="s">
        <v>118</v>
      </c>
      <c r="F44" s="178" t="s">
        <v>119</v>
      </c>
    </row>
    <row r="45" spans="1:6" ht="45" x14ac:dyDescent="0.2">
      <c r="A45" s="32"/>
      <c r="B45" s="35" t="s">
        <v>120</v>
      </c>
      <c r="D45" s="146"/>
      <c r="E45" s="181" t="s">
        <v>121</v>
      </c>
      <c r="F45" s="182" t="s">
        <v>122</v>
      </c>
    </row>
    <row r="46" spans="1:6" ht="42" x14ac:dyDescent="0.2">
      <c r="A46" s="32"/>
      <c r="B46" s="35" t="s">
        <v>123</v>
      </c>
      <c r="D46" s="144" t="s">
        <v>124</v>
      </c>
      <c r="E46" s="183" t="s">
        <v>124</v>
      </c>
      <c r="F46" s="184" t="s">
        <v>125</v>
      </c>
    </row>
    <row r="47" spans="1:6" x14ac:dyDescent="0.2">
      <c r="A47" s="32"/>
      <c r="B47" s="35" t="s">
        <v>126</v>
      </c>
      <c r="D47" s="99"/>
    </row>
    <row r="48" spans="1:6" x14ac:dyDescent="0.2">
      <c r="A48" s="32"/>
      <c r="B48" s="35" t="s">
        <v>127</v>
      </c>
      <c r="D48" s="99"/>
    </row>
    <row r="49" spans="1:4" x14ac:dyDescent="0.2">
      <c r="A49" s="32"/>
      <c r="B49" s="35" t="s">
        <v>128</v>
      </c>
      <c r="D49" s="99"/>
    </row>
    <row r="50" spans="1:4" ht="28" x14ac:dyDescent="0.2">
      <c r="A50" s="32"/>
      <c r="B50" s="35" t="s">
        <v>129</v>
      </c>
      <c r="D50" s="100"/>
    </row>
    <row r="51" spans="1:4" ht="28" x14ac:dyDescent="0.2">
      <c r="A51" s="32"/>
      <c r="B51" s="35" t="s">
        <v>130</v>
      </c>
      <c r="D51" s="100"/>
    </row>
    <row r="52" spans="1:4" ht="84" x14ac:dyDescent="0.2">
      <c r="B52" s="35" t="s">
        <v>131</v>
      </c>
      <c r="D52" s="100"/>
    </row>
    <row r="53" spans="1:4" ht="42" x14ac:dyDescent="0.2">
      <c r="B53" s="45" t="s">
        <v>132</v>
      </c>
      <c r="D53" s="100"/>
    </row>
    <row r="54" spans="1:4" s="8" customFormat="1" x14ac:dyDescent="0.2">
      <c r="A54" s="46"/>
      <c r="B54" s="33" t="s">
        <v>133</v>
      </c>
      <c r="C54" s="46"/>
      <c r="D54" s="154"/>
    </row>
    <row r="55" spans="1:4" s="8" customFormat="1" ht="56" x14ac:dyDescent="0.2">
      <c r="A55" s="46"/>
      <c r="B55" s="35" t="s">
        <v>134</v>
      </c>
      <c r="C55" s="46"/>
      <c r="D55" s="154"/>
    </row>
    <row r="56" spans="1:4" ht="70" x14ac:dyDescent="0.2">
      <c r="B56" s="35" t="s">
        <v>135</v>
      </c>
    </row>
    <row r="57" spans="1:4" x14ac:dyDescent="0.2">
      <c r="B57" s="47"/>
    </row>
    <row r="58" spans="1:4" x14ac:dyDescent="0.2">
      <c r="B58" s="47"/>
    </row>
    <row r="59" spans="1:4" x14ac:dyDescent="0.2">
      <c r="B59" s="33" t="s">
        <v>136</v>
      </c>
    </row>
    <row r="60" spans="1:4" ht="84" x14ac:dyDescent="0.2">
      <c r="B60" s="35" t="s">
        <v>137</v>
      </c>
    </row>
    <row r="61" spans="1:4" ht="42" x14ac:dyDescent="0.2">
      <c r="B61" s="35" t="s">
        <v>138</v>
      </c>
    </row>
    <row r="62" spans="1:4" ht="42" x14ac:dyDescent="0.2">
      <c r="B62" s="35" t="s">
        <v>139</v>
      </c>
    </row>
    <row r="63" spans="1:4" ht="28" x14ac:dyDescent="0.2">
      <c r="B63" s="35" t="s">
        <v>140</v>
      </c>
    </row>
    <row r="64" spans="1:4" ht="42" x14ac:dyDescent="0.2">
      <c r="B64" s="35" t="s">
        <v>141</v>
      </c>
    </row>
    <row r="65" spans="1:2" x14ac:dyDescent="0.2">
      <c r="B65" s="35" t="s">
        <v>142</v>
      </c>
    </row>
    <row r="66" spans="1:2" ht="42" x14ac:dyDescent="0.2">
      <c r="B66" s="35" t="s">
        <v>143</v>
      </c>
    </row>
    <row r="67" spans="1:2" x14ac:dyDescent="0.2">
      <c r="B67" s="35" t="s">
        <v>144</v>
      </c>
    </row>
    <row r="68" spans="1:2" ht="56" x14ac:dyDescent="0.2">
      <c r="B68" s="35" t="s">
        <v>145</v>
      </c>
    </row>
    <row r="69" spans="1:2" x14ac:dyDescent="0.2">
      <c r="B69" s="35"/>
    </row>
    <row r="70" spans="1:2" x14ac:dyDescent="0.2">
      <c r="A70" s="48"/>
      <c r="B70" s="48"/>
    </row>
    <row r="72" spans="1:2" x14ac:dyDescent="0.2">
      <c r="B72" s="30"/>
    </row>
  </sheetData>
  <sheetProtection autoFilter="0"/>
  <mergeCells count="2">
    <mergeCell ref="D27:F28"/>
    <mergeCell ref="D26:F26"/>
  </mergeCells>
  <hyperlinks>
    <hyperlink ref="D7" r:id="rId1" xr:uid="{92AC1BC6-48CB-E24E-A299-A422161934D9}"/>
    <hyperlink ref="D3" r:id="rId2" display="Net Zero Company Benchmark Webpage" xr:uid="{2003E079-1481-C549-BD9E-0C76738D9961}"/>
    <hyperlink ref="D5" r:id="rId3" xr:uid="{FE8EFFC9-0629-7A4D-9767-F0EF9637E2F5}"/>
    <hyperlink ref="D4" r:id="rId4" xr:uid="{93935840-DA18-3B46-B3D0-9EF5F9F76E7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A9121-E488-7C40-A331-8DBE622C4BCE}">
  <sheetPr>
    <tabColor theme="7" tint="0.39997558519241921"/>
    <outlinePr summaryBelow="0"/>
    <pageSetUpPr autoPageBreaks="0"/>
  </sheetPr>
  <dimension ref="A1:CP169"/>
  <sheetViews>
    <sheetView showGridLines="0" tabSelected="1" zoomScale="75" zoomScaleNormal="75" workbookViewId="0">
      <pane xSplit="1" ySplit="10" topLeftCell="B11" activePane="bottomRight" state="frozen"/>
      <selection pane="topRight" activeCell="J1" sqref="J1"/>
      <selection pane="bottomLeft" activeCell="A11" sqref="A11"/>
      <selection pane="bottomRight" activeCell="A11" sqref="A11:A169"/>
    </sheetView>
  </sheetViews>
  <sheetFormatPr baseColWidth="10" defaultColWidth="19.5" defaultRowHeight="15" outlineLevelCol="1" x14ac:dyDescent="0.2"/>
  <cols>
    <col min="1" max="1" width="50" style="105" customWidth="1"/>
    <col min="2" max="6" width="19.5" style="105"/>
    <col min="7" max="7" width="19.5" style="158" customWidth="1"/>
    <col min="8" max="9" width="19.5" style="105" hidden="1" customWidth="1" outlineLevel="1"/>
    <col min="10" max="10" width="29.6640625" style="105" customWidth="1" collapsed="1"/>
    <col min="11" max="11" width="0.1640625" style="105" hidden="1" customWidth="1" collapsed="1"/>
    <col min="12" max="16" width="16.6640625" style="105" hidden="1" customWidth="1" outlineLevel="1"/>
    <col min="17" max="17" width="9.5" style="105" hidden="1" customWidth="1" outlineLevel="1"/>
    <col min="18" max="18" width="25" style="105" customWidth="1" collapsed="1"/>
    <col min="19" max="19" width="0.1640625" style="105" hidden="1" customWidth="1"/>
    <col min="20" max="25" width="14.6640625" style="105" hidden="1" customWidth="1" outlineLevel="1"/>
    <col min="26" max="26" width="25.83203125" style="105" customWidth="1" collapsed="1"/>
    <col min="27" max="27" width="0.1640625" style="105" customWidth="1"/>
    <col min="28" max="32" width="19.33203125" style="105" hidden="1" customWidth="1" outlineLevel="1"/>
    <col min="33" max="33" width="0.5" style="105" hidden="1" customWidth="1" outlineLevel="1"/>
    <col min="34" max="34" width="26.33203125" style="105" customWidth="1" collapsed="1"/>
    <col min="35" max="35" width="0.1640625" style="105" hidden="1" customWidth="1"/>
    <col min="36" max="40" width="19.33203125" style="105" hidden="1" customWidth="1" outlineLevel="1"/>
    <col min="41" max="41" width="0.5" style="105" hidden="1" customWidth="1" outlineLevel="1"/>
    <col min="42" max="42" width="25.5" style="105" customWidth="1" collapsed="1"/>
    <col min="43" max="43" width="0.1640625" style="105" hidden="1" customWidth="1"/>
    <col min="44" max="49" width="18.33203125" style="105" hidden="1" customWidth="1" outlineLevel="1"/>
    <col min="50" max="50" width="26.33203125" style="105" customWidth="1" collapsed="1"/>
    <col min="51" max="51" width="0.1640625" style="105" customWidth="1"/>
    <col min="52" max="60" width="17.33203125" style="105" hidden="1" customWidth="1" outlineLevel="1"/>
    <col min="61" max="61" width="26" style="105" customWidth="1" collapsed="1"/>
    <col min="62" max="62" width="0.1640625" style="105" hidden="1" customWidth="1"/>
    <col min="63" max="71" width="17.83203125" style="105" hidden="1" customWidth="1" outlineLevel="1"/>
    <col min="72" max="72" width="25.33203125" style="105" customWidth="1" collapsed="1"/>
    <col min="73" max="73" width="0.5" style="105" hidden="1" customWidth="1"/>
    <col min="74" max="74" width="24.33203125" style="105" customWidth="1"/>
    <col min="75" max="75" width="0.1640625" style="105" hidden="1" customWidth="1"/>
    <col min="76" max="81" width="17.33203125" style="105" hidden="1" customWidth="1" outlineLevel="1"/>
    <col min="82" max="82" width="26.5" style="105" customWidth="1" collapsed="1"/>
    <col min="83" max="94" width="19.5" style="105"/>
    <col min="95" max="16384" width="19.5" style="109"/>
  </cols>
  <sheetData>
    <row r="1" spans="1:94" x14ac:dyDescent="0.2">
      <c r="A1" s="107"/>
      <c r="B1" s="211" t="s">
        <v>749</v>
      </c>
      <c r="C1" s="211"/>
      <c r="D1" s="211"/>
      <c r="E1" s="107"/>
      <c r="F1" s="107"/>
      <c r="G1" s="155"/>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row>
    <row r="2" spans="1:94" x14ac:dyDescent="0.2">
      <c r="A2" s="107"/>
      <c r="B2" s="211"/>
      <c r="C2" s="211"/>
      <c r="D2" s="211"/>
      <c r="E2" s="107"/>
      <c r="F2" s="107"/>
      <c r="G2" s="155"/>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row>
    <row r="3" spans="1:94" x14ac:dyDescent="0.2">
      <c r="A3" s="107"/>
      <c r="B3" s="211"/>
      <c r="C3" s="211"/>
      <c r="D3" s="211"/>
      <c r="E3" s="107"/>
      <c r="F3" s="107"/>
      <c r="G3" s="155"/>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c r="BY3" s="107"/>
      <c r="BZ3" s="107"/>
      <c r="CA3" s="107"/>
      <c r="CB3" s="107"/>
      <c r="CC3" s="107"/>
      <c r="CD3" s="107"/>
    </row>
    <row r="4" spans="1:94" x14ac:dyDescent="0.2">
      <c r="A4" s="107"/>
      <c r="B4" s="211"/>
      <c r="C4" s="211"/>
      <c r="D4" s="211"/>
      <c r="E4" s="107"/>
      <c r="F4" s="107"/>
      <c r="G4" s="155"/>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row>
    <row r="5" spans="1:94" x14ac:dyDescent="0.2">
      <c r="A5" s="107"/>
      <c r="B5" s="211"/>
      <c r="C5" s="211"/>
      <c r="D5" s="211"/>
      <c r="E5" s="107"/>
      <c r="F5" s="107"/>
      <c r="G5" s="155"/>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row>
    <row r="6" spans="1:94" x14ac:dyDescent="0.2">
      <c r="A6" s="107"/>
      <c r="B6" s="211"/>
      <c r="C6" s="211"/>
      <c r="D6" s="211"/>
      <c r="E6" s="107"/>
      <c r="F6" s="107"/>
      <c r="G6" s="155"/>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row>
    <row r="7" spans="1:94" ht="14.5" customHeight="1" x14ac:dyDescent="0.2">
      <c r="A7" s="152"/>
      <c r="B7" s="211"/>
      <c r="C7" s="211"/>
      <c r="D7" s="211"/>
      <c r="E7" s="107"/>
      <c r="F7" s="107"/>
      <c r="G7" s="155"/>
      <c r="H7" s="213" t="s">
        <v>146</v>
      </c>
      <c r="I7" s="2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07"/>
      <c r="AK7" s="113"/>
      <c r="AL7" s="113"/>
      <c r="AM7" s="113"/>
      <c r="AN7" s="113"/>
      <c r="AO7" s="113"/>
      <c r="AP7" s="113"/>
      <c r="AQ7" s="113"/>
      <c r="AR7" s="113"/>
      <c r="AS7" s="113"/>
      <c r="AT7" s="113"/>
      <c r="AU7" s="113"/>
      <c r="AV7" s="113"/>
      <c r="AW7" s="113"/>
      <c r="AX7" s="113"/>
      <c r="AY7" s="107"/>
      <c r="AZ7" s="113"/>
      <c r="BA7" s="113"/>
      <c r="BB7" s="113"/>
      <c r="BC7" s="113"/>
      <c r="BD7" s="113"/>
      <c r="BE7" s="113"/>
      <c r="BF7" s="113"/>
      <c r="BG7" s="113"/>
      <c r="BH7" s="113"/>
      <c r="BI7" s="113"/>
      <c r="BJ7" s="107"/>
      <c r="BK7" s="113"/>
      <c r="BL7" s="113"/>
      <c r="BM7" s="113"/>
      <c r="BN7" s="113"/>
      <c r="BO7" s="113"/>
      <c r="BP7" s="113"/>
      <c r="BQ7" s="113"/>
      <c r="BR7" s="113"/>
      <c r="BS7" s="113"/>
      <c r="BT7" s="107"/>
      <c r="BU7" s="107"/>
      <c r="BV7" s="107"/>
      <c r="BW7" s="107"/>
      <c r="BX7" s="107"/>
      <c r="BY7" s="113"/>
      <c r="BZ7" s="113"/>
      <c r="CA7" s="113"/>
      <c r="CB7" s="113"/>
      <c r="CC7" s="113"/>
      <c r="CD7" s="113"/>
    </row>
    <row r="8" spans="1:94" ht="29.25" customHeight="1" x14ac:dyDescent="0.2">
      <c r="A8" s="152" t="s">
        <v>147</v>
      </c>
      <c r="B8" s="212"/>
      <c r="C8" s="212"/>
      <c r="D8" s="212"/>
      <c r="E8" s="106"/>
      <c r="F8" s="107"/>
      <c r="G8" s="155"/>
      <c r="H8" s="221" t="s">
        <v>148</v>
      </c>
      <c r="I8" s="222"/>
      <c r="J8" s="222"/>
      <c r="K8" s="88"/>
      <c r="L8" s="218" t="s">
        <v>149</v>
      </c>
      <c r="M8" s="219"/>
      <c r="N8" s="219"/>
      <c r="O8" s="219"/>
      <c r="P8" s="219"/>
      <c r="Q8" s="219"/>
      <c r="R8" s="220"/>
      <c r="S8" s="88"/>
      <c r="T8" s="218" t="s">
        <v>150</v>
      </c>
      <c r="U8" s="219"/>
      <c r="V8" s="219"/>
      <c r="W8" s="219"/>
      <c r="X8" s="219"/>
      <c r="Y8" s="219"/>
      <c r="Z8" s="220"/>
      <c r="AA8" s="88"/>
      <c r="AB8" s="218" t="s">
        <v>151</v>
      </c>
      <c r="AC8" s="219"/>
      <c r="AD8" s="219"/>
      <c r="AE8" s="219"/>
      <c r="AF8" s="219"/>
      <c r="AG8" s="219"/>
      <c r="AH8" s="220"/>
      <c r="AI8" s="88"/>
      <c r="AJ8" s="218" t="s">
        <v>152</v>
      </c>
      <c r="AK8" s="223"/>
      <c r="AL8" s="223"/>
      <c r="AM8" s="223"/>
      <c r="AN8" s="223"/>
      <c r="AO8" s="223"/>
      <c r="AP8" s="225"/>
      <c r="AQ8" s="88"/>
      <c r="AR8" s="218" t="s">
        <v>153</v>
      </c>
      <c r="AS8" s="219"/>
      <c r="AT8" s="219"/>
      <c r="AU8" s="219"/>
      <c r="AV8" s="219"/>
      <c r="AW8" s="219"/>
      <c r="AX8" s="220"/>
      <c r="AY8" s="88"/>
      <c r="AZ8" s="218" t="s">
        <v>154</v>
      </c>
      <c r="BA8" s="219"/>
      <c r="BB8" s="219"/>
      <c r="BC8" s="219"/>
      <c r="BD8" s="219"/>
      <c r="BE8" s="219"/>
      <c r="BF8" s="219"/>
      <c r="BG8" s="219"/>
      <c r="BH8" s="219"/>
      <c r="BI8" s="220"/>
      <c r="BJ8" s="88"/>
      <c r="BK8" s="218" t="s">
        <v>155</v>
      </c>
      <c r="BL8" s="219"/>
      <c r="BM8" s="219"/>
      <c r="BN8" s="219"/>
      <c r="BO8" s="219"/>
      <c r="BP8" s="219"/>
      <c r="BQ8" s="219"/>
      <c r="BR8" s="219"/>
      <c r="BS8" s="219"/>
      <c r="BT8" s="220"/>
      <c r="BU8" s="88"/>
      <c r="BV8" s="175" t="s">
        <v>156</v>
      </c>
      <c r="BW8" s="88"/>
      <c r="BX8" s="218" t="s">
        <v>157</v>
      </c>
      <c r="BY8" s="223"/>
      <c r="BZ8" s="223"/>
      <c r="CA8" s="223"/>
      <c r="CB8" s="223"/>
      <c r="CC8" s="223"/>
      <c r="CD8" s="224"/>
    </row>
    <row r="9" spans="1:94" x14ac:dyDescent="0.2">
      <c r="A9" s="114" t="s">
        <v>158</v>
      </c>
      <c r="B9" s="115" t="s">
        <v>159</v>
      </c>
      <c r="C9" s="110" t="s">
        <v>160</v>
      </c>
      <c r="D9" s="110" t="s">
        <v>161</v>
      </c>
      <c r="E9" s="110" t="s">
        <v>162</v>
      </c>
      <c r="F9" s="110" t="s">
        <v>81</v>
      </c>
      <c r="G9" s="156" t="s">
        <v>163</v>
      </c>
      <c r="H9" s="214" t="s">
        <v>164</v>
      </c>
      <c r="I9" s="217"/>
      <c r="J9" s="110" t="s">
        <v>165</v>
      </c>
      <c r="K9" s="116"/>
      <c r="L9" s="174" t="s">
        <v>166</v>
      </c>
      <c r="M9" s="216" t="s">
        <v>167</v>
      </c>
      <c r="N9" s="216"/>
      <c r="O9" s="174" t="s">
        <v>168</v>
      </c>
      <c r="P9" s="174">
        <v>2.2999999999999998</v>
      </c>
      <c r="Q9" s="174" t="s">
        <v>169</v>
      </c>
      <c r="R9" s="110" t="s">
        <v>170</v>
      </c>
      <c r="S9" s="111"/>
      <c r="T9" s="174" t="s">
        <v>171</v>
      </c>
      <c r="U9" s="216" t="s">
        <v>172</v>
      </c>
      <c r="V9" s="216"/>
      <c r="W9" s="174" t="s">
        <v>173</v>
      </c>
      <c r="X9" s="174" t="s">
        <v>174</v>
      </c>
      <c r="Y9" s="174" t="s">
        <v>175</v>
      </c>
      <c r="Z9" s="110" t="s">
        <v>176</v>
      </c>
      <c r="AA9" s="111"/>
      <c r="AB9" s="174" t="s">
        <v>177</v>
      </c>
      <c r="AC9" s="216" t="s">
        <v>178</v>
      </c>
      <c r="AD9" s="216"/>
      <c r="AE9" s="173" t="s">
        <v>179</v>
      </c>
      <c r="AF9" s="173" t="s">
        <v>180</v>
      </c>
      <c r="AG9" s="173" t="s">
        <v>181</v>
      </c>
      <c r="AH9" s="110" t="s">
        <v>182</v>
      </c>
      <c r="AI9" s="111"/>
      <c r="AJ9" s="214" t="s">
        <v>183</v>
      </c>
      <c r="AK9" s="215"/>
      <c r="AL9" s="173" t="s">
        <v>184</v>
      </c>
      <c r="AM9" s="214" t="s">
        <v>185</v>
      </c>
      <c r="AN9" s="215"/>
      <c r="AO9" s="173" t="s">
        <v>186</v>
      </c>
      <c r="AP9" s="110" t="s">
        <v>187</v>
      </c>
      <c r="AQ9" s="112"/>
      <c r="AR9" s="214" t="s">
        <v>188</v>
      </c>
      <c r="AS9" s="215"/>
      <c r="AT9" s="173" t="s">
        <v>189</v>
      </c>
      <c r="AU9" s="214" t="s">
        <v>190</v>
      </c>
      <c r="AV9" s="215"/>
      <c r="AW9" s="173" t="s">
        <v>191</v>
      </c>
      <c r="AX9" s="110" t="s">
        <v>192</v>
      </c>
      <c r="AY9" s="112"/>
      <c r="AZ9" s="214" t="s">
        <v>193</v>
      </c>
      <c r="BA9" s="215"/>
      <c r="BB9" s="173" t="s">
        <v>194</v>
      </c>
      <c r="BC9" s="214" t="s">
        <v>195</v>
      </c>
      <c r="BD9" s="215"/>
      <c r="BE9" s="173" t="s">
        <v>196</v>
      </c>
      <c r="BF9" s="214" t="s">
        <v>197</v>
      </c>
      <c r="BG9" s="215"/>
      <c r="BH9" s="174" t="s">
        <v>198</v>
      </c>
      <c r="BI9" s="110" t="s">
        <v>199</v>
      </c>
      <c r="BJ9" s="112"/>
      <c r="BK9" s="214" t="s">
        <v>200</v>
      </c>
      <c r="BL9" s="215"/>
      <c r="BM9" s="173" t="s">
        <v>201</v>
      </c>
      <c r="BN9" s="214" t="s">
        <v>202</v>
      </c>
      <c r="BO9" s="215"/>
      <c r="BP9" s="173" t="s">
        <v>203</v>
      </c>
      <c r="BQ9" s="214" t="s">
        <v>204</v>
      </c>
      <c r="BR9" s="215"/>
      <c r="BS9" s="173" t="s">
        <v>205</v>
      </c>
      <c r="BT9" s="110" t="s">
        <v>206</v>
      </c>
      <c r="BU9" s="112"/>
      <c r="BV9" s="110" t="s">
        <v>207</v>
      </c>
      <c r="BW9" s="108"/>
      <c r="BX9" s="214" t="s">
        <v>208</v>
      </c>
      <c r="BY9" s="215"/>
      <c r="BZ9" s="173" t="s">
        <v>209</v>
      </c>
      <c r="CA9" s="214" t="s">
        <v>210</v>
      </c>
      <c r="CB9" s="215"/>
      <c r="CC9" s="173" t="s">
        <v>211</v>
      </c>
      <c r="CD9" s="110" t="s">
        <v>212</v>
      </c>
    </row>
    <row r="10" spans="1:94" x14ac:dyDescent="0.2">
      <c r="A10" s="117"/>
      <c r="B10" s="118"/>
      <c r="C10" s="119"/>
      <c r="D10" s="119"/>
      <c r="E10" s="119"/>
      <c r="F10" s="119"/>
      <c r="G10" s="157"/>
      <c r="H10" s="110" t="s">
        <v>213</v>
      </c>
      <c r="I10" s="120" t="s">
        <v>214</v>
      </c>
      <c r="J10" s="119"/>
      <c r="K10" s="121"/>
      <c r="L10" s="110"/>
      <c r="M10" s="110" t="s">
        <v>213</v>
      </c>
      <c r="N10" s="110" t="s">
        <v>214</v>
      </c>
      <c r="O10" s="110"/>
      <c r="P10" s="110"/>
      <c r="Q10" s="110"/>
      <c r="R10" s="119"/>
      <c r="S10" s="122"/>
      <c r="T10" s="110"/>
      <c r="U10" s="110" t="s">
        <v>213</v>
      </c>
      <c r="V10" s="110" t="s">
        <v>214</v>
      </c>
      <c r="W10" s="110"/>
      <c r="X10" s="110"/>
      <c r="Y10" s="110"/>
      <c r="Z10" s="119"/>
      <c r="AA10" s="122"/>
      <c r="AB10" s="110"/>
      <c r="AC10" s="110" t="s">
        <v>213</v>
      </c>
      <c r="AD10" s="110" t="s">
        <v>214</v>
      </c>
      <c r="AE10" s="110"/>
      <c r="AF10" s="110"/>
      <c r="AG10" s="110"/>
      <c r="AH10" s="119"/>
      <c r="AI10" s="122"/>
      <c r="AJ10" s="110" t="s">
        <v>213</v>
      </c>
      <c r="AK10" s="110" t="s">
        <v>214</v>
      </c>
      <c r="AL10" s="110"/>
      <c r="AM10" s="110" t="s">
        <v>213</v>
      </c>
      <c r="AN10" s="110" t="s">
        <v>214</v>
      </c>
      <c r="AO10" s="110"/>
      <c r="AP10" s="119"/>
      <c r="AQ10" s="122"/>
      <c r="AR10" s="110" t="s">
        <v>213</v>
      </c>
      <c r="AS10" s="110" t="s">
        <v>214</v>
      </c>
      <c r="AT10" s="110"/>
      <c r="AU10" s="110" t="s">
        <v>213</v>
      </c>
      <c r="AV10" s="110" t="s">
        <v>214</v>
      </c>
      <c r="AW10" s="110"/>
      <c r="AX10" s="119"/>
      <c r="AY10" s="122"/>
      <c r="AZ10" s="110" t="s">
        <v>213</v>
      </c>
      <c r="BA10" s="110" t="s">
        <v>214</v>
      </c>
      <c r="BB10" s="110"/>
      <c r="BC10" s="110" t="s">
        <v>213</v>
      </c>
      <c r="BD10" s="110" t="s">
        <v>214</v>
      </c>
      <c r="BE10" s="110"/>
      <c r="BF10" s="110" t="s">
        <v>213</v>
      </c>
      <c r="BG10" s="110" t="s">
        <v>214</v>
      </c>
      <c r="BH10" s="110"/>
      <c r="BI10" s="119"/>
      <c r="BJ10" s="122"/>
      <c r="BK10" s="110" t="s">
        <v>213</v>
      </c>
      <c r="BL10" s="110" t="s">
        <v>214</v>
      </c>
      <c r="BM10" s="110"/>
      <c r="BN10" s="110" t="s">
        <v>213</v>
      </c>
      <c r="BO10" s="110" t="s">
        <v>214</v>
      </c>
      <c r="BP10" s="110"/>
      <c r="BQ10" s="110" t="s">
        <v>213</v>
      </c>
      <c r="BR10" s="110" t="s">
        <v>214</v>
      </c>
      <c r="BS10" s="110"/>
      <c r="BT10" s="119"/>
      <c r="BU10" s="122"/>
      <c r="BV10" s="119"/>
      <c r="BW10" s="122"/>
      <c r="BX10" s="110" t="s">
        <v>213</v>
      </c>
      <c r="BY10" s="110" t="s">
        <v>214</v>
      </c>
      <c r="BZ10" s="110"/>
      <c r="CA10" s="110" t="s">
        <v>213</v>
      </c>
      <c r="CB10" s="110" t="s">
        <v>214</v>
      </c>
      <c r="CC10" s="110"/>
      <c r="CD10" s="119"/>
    </row>
    <row r="11" spans="1:94" s="163" customFormat="1" ht="15" customHeight="1" x14ac:dyDescent="0.2">
      <c r="A11" s="159" t="s">
        <v>215</v>
      </c>
      <c r="B11" s="159" t="s">
        <v>216</v>
      </c>
      <c r="C11" s="160" t="s">
        <v>217</v>
      </c>
      <c r="D11" s="159" t="s">
        <v>218</v>
      </c>
      <c r="E11" s="159" t="s">
        <v>219</v>
      </c>
      <c r="F11" s="159" t="s">
        <v>102</v>
      </c>
      <c r="G11" s="161" t="s">
        <v>100</v>
      </c>
      <c r="H11" s="160" t="s">
        <v>220</v>
      </c>
      <c r="I11" s="160" t="s">
        <v>221</v>
      </c>
      <c r="J11" s="160" t="str">
        <f t="shared" ref="J11:J42" si="0">IF(AND($H11="Y",$I11="Not applicable"),"Y",IF(AND($H11="Y",$I11="Y"),"Y",IF(AND($H11="Y",$I11="N"),"Partial",IF(AND($H11="N",$I11="Y"),"Partial","N"))))</f>
        <v>Y</v>
      </c>
      <c r="K11" s="162"/>
      <c r="L11" s="160" t="s">
        <v>220</v>
      </c>
      <c r="M11" s="160" t="s">
        <v>222</v>
      </c>
      <c r="N11" s="160" t="s">
        <v>221</v>
      </c>
      <c r="O11" s="160" t="str">
        <f t="shared" ref="O11:O42" si="1">IF(AND($M11="Y",$N11="Not applicable"),"Y",IF(AND($M11="Y",$N11="Y"),"Y",IF(AND($M11="Y",$N11="N"),"Partial","N")))</f>
        <v>N</v>
      </c>
      <c r="P11" s="160" t="s">
        <v>220</v>
      </c>
      <c r="Q11" s="160" t="e">
        <v>#N/A</v>
      </c>
      <c r="R11" s="160" t="str">
        <f t="shared" ref="R11:R42" si="2">IF(AND(L11="Y",M11="Y",N11="Y",P11="Y"),"Y",
IF(AND(L11="Y",M11="Y",N11="Y",P11="N"),"Partial",
IF(AND(L11="Y",M11="Y",N11="Y",P11="Not Assessed"),"Y",
IF(AND(L11="Y",M11="Y",N11="Not applicable",P11="Y"),"Y",
IF(AND(L11="Y",M11="Y",N11="Not applicable",P11="N"),"Partial",
IF(AND(L11="Y",M11="Y",N11="Not applicable",P11="Not Assessed"),"Y",
IF(AND(L11="Y",M11="Y",N11="N",P11="Y"),"Partial",
IF(AND(L11="Y",M11="Y",N11="N",P11="N"),"Partial",
IF(AND(L11="Y",M11="Y",N11="N",P11="Not Assessed"),"Partial",
IF(AND(L11="Y",M11="N",N11="N",P11="Y"),"Partial",
IF(AND(L11="Y",M11="N",N11="N",P11="N"),"Partial",
IF(AND(L11="Y",M11="N",N11="N",P11="Not Assessed"),"Partial",
IF(AND(L11="N",M11="N",N11="N",P11="Y"),"Partial",
IF(AND(L11="N",M11="N",N11="N",P11="N"),"N",
IF(AND(L11="N",M11="N",N11="N",P11="Not Assessed"),"N",
IF(AND(L11="Y",M11="N",N11="Not applicable",P11="Y"),"Partial",
IF(AND(L11="Y",M11="N",N11="Not applicable",P11="N"),"Partial",
IF(AND(L11="Y",M11="N",N11="Not applicable",P11="Not Assessed"),"Partial",
IF(AND(L11="N",M11="N",N11="Not applicable",P11="Y"),"Partial",
IF(AND(L11="N",M11="N",N11="Not applicable",P11="N"),"N",
IF(AND(L11="N",M11="N",N11="Not applicable",P11="Not Assessed"),"N",
IF(AND(L11="Y",M11="N",N11="Y",P11="Y"),"Partial")))))))))))
)))))))))))</f>
        <v>Partial</v>
      </c>
      <c r="S11" s="162"/>
      <c r="T11" s="160" t="s">
        <v>220</v>
      </c>
      <c r="U11" s="160" t="s">
        <v>220</v>
      </c>
      <c r="V11" s="160" t="s">
        <v>221</v>
      </c>
      <c r="W11" s="160" t="str">
        <f t="shared" ref="W11:W42" si="3">IF(AND($U11="Y",$V11="Not applicable"),"Y",IF(AND($U11="Y",$V11="Y"),"Y",IF(AND($U11="Y",$V11="N"),"Partial","N")))</f>
        <v>Y</v>
      </c>
      <c r="X11" s="160" t="s">
        <v>220</v>
      </c>
      <c r="Y11" s="160" t="e">
        <v>#N/A</v>
      </c>
      <c r="Z11" s="160" t="str">
        <f t="shared" ref="Z11:Z42" si="4">IF(AND(T11="Y",U11="Y",V11="Y",X11="Y"),"Y",
IF(AND(T11="Y",U11="Y",V11="Y",X11="N"),"Partial",
IF(AND(T11="Y",U11="Y",V11="Y",X11="Not Assessed"),"Y",
IF(AND(T11="Y",U11="Y",V11="Not applicable",X11="Y"),"Y",
IF(AND(T11="Y",U11="Y",V11="Not applicable",X11="N"),"Partial",
IF(AND(T11="Y",U11="Y",V11="Not applicable",X11="Not Assessed"),"Y",
IF(AND(T11="Y",U11="Y",V11="N",X11="Y"),"Partial",
IF(AND(T11="Y",U11="Y",V11="N",X11="N"),"Partial",
IF(AND(T11="Y",U11="Y",V11="N",X11="Not Assessed"),"Partial",
IF(AND(T11="Y",U11="N",V11="N",X11="Y"),"Partial",
IF(AND(T11="Y",U11="N",V11="N",X11="N"),"Partial",
IF(AND(T11="Y",U11="N",V11="N",X11="Not Assessed"),"Partial",
IF(AND(T11="N",U11="N",V11="N",X11="Y"),"Partial",
IF(AND(T11="N",U11="N",V11="N",X11="N"),"N",
IF(AND(T11="N",U11="N",V11="N",X11="Not Assessed"),"N",
IF(AND(T11="Y",U11="N",V11="Not applicable",X11="Y"),"Partial",
IF(AND(T11="Y",U11="N",V11="Not applicable",X11="N"),"Partial",
IF(AND(T11="Y",U11="N",V11="Not applicable",X11="Not Assessed"),"Partial",
IF(AND(T11="N",U11="N",V11="Not applicable",X11="Y"),"Partial",
IF(AND(T11="N",U11="N",V11="Not applicable",X11="N"),"N",
IF(AND(T11="N",U11="N",V11="Not applicable",X11="Not Assessed"),"N",
IF(AND(T11="Y",U11="N",V11="Y",X11="Y"),"Partial")))))))))))
)))))))))))</f>
        <v>Y</v>
      </c>
      <c r="AA11" s="162"/>
      <c r="AB11" s="160" t="s">
        <v>222</v>
      </c>
      <c r="AC11" s="160" t="s">
        <v>222</v>
      </c>
      <c r="AD11" s="160" t="s">
        <v>221</v>
      </c>
      <c r="AE11" s="160" t="str">
        <f t="shared" ref="AE11:AE42" si="5">IF(AND($AC11="Y",$AD11="Not applicable"),"Y",IF(AND($AC11="Y",$AD11="Y"),"Y",IF(AND($AC11="Y",$AD11="N"),"Partial","N")))</f>
        <v>N</v>
      </c>
      <c r="AF11" s="160" t="s">
        <v>220</v>
      </c>
      <c r="AG11" s="160" t="e">
        <v>#N/A</v>
      </c>
      <c r="AH11" s="160" t="str">
        <f t="shared" ref="AH11:AH42" si="6">IF(AND(AB11="Y",AC11="Y",AD11="Y",AF11="Y"),"Y",
IF(AND(AB11="Y",AC11="Y",AD11="Y",AF11="N"),"Partial",
IF(AND(AB11="Y",AC11="Y",AD11="Y",AF11="Not Assessed"),"Y",
IF(AND(AB11="Y",AC11="Y",AD11="Not applicable",AF11="Y"),"Y",
IF(AND(AB11="Y",AC11="Y",AD11="Not applicable",AF11="N"),"Partial",
IF(AND(AB11="Y",AC11="Y",AD11="Not applicable",AF11="Not Assessed"),"Y",
IF(AND(AB11="Y",AC11="Y",AD11="N",AF11="Y"),"Partial",
IF(AND(AB11="Y",AC11="Y",AD11="N",AF11="N"),"Partial",
IF(AND(AB11="Y",AC11="Y",AD11="N",AF11="Not Assessed"),"Partial",
IF(AND(AB11="Y",AC11="N",AD11="N",AF11="Y"),"Partial",
IF(AND(AB11="Y",AC11="N",AD11="N",AF11="N"),"Partial",
IF(AND(AB11="Y",AC11="N",AD11="N",AF11="Not Assessed"),"Partial",
IF(AND(AB11="N",AC11="N",AD11="N",AF11="Y"),"Partial",
IF(AND(AB11="N",AC11="N",AD11="N",AF11="N"),"N",
IF(AND(AB11="N",AC11="N",AD11="N",AF11="Not Assessed"),"N",
IF(AND(AB11="Y",AC11="N",AD11="Not applicable",AF11="Y"),"Partial",
IF(AND(AB11="Y",AC11="N",AD11="Not applicable",AF11="N"),"Partial",
IF(AND(AB11="Y",AC11="N",AD11="Not applicable",AF11="Not Assessed"),"Partial",
IF(AND(AB11="N",AC11="N",AD11="Not applicable",AF11="Y"),"Partial",
IF(AND(AB11="N",AC11="N",AD11="Not applicable",AF11="N"),"N",
IF(AND(AB11="N",AC11="N",AD11="Not applicable",AF11="Not Assessed"),"N",
IF(AND(AB11="Y",AC11="N",AD11="Y",AF11="Y"),"Partial")))))))))))
)))))))))))</f>
        <v>Partial</v>
      </c>
      <c r="AI11" s="162"/>
      <c r="AJ11" s="160" t="s">
        <v>220</v>
      </c>
      <c r="AK11" s="160" t="s">
        <v>222</v>
      </c>
      <c r="AL11" s="160" t="str">
        <f t="shared" ref="AL11:AL42" si="7">IF(AND($AJ11="Y",$AK11="Na"),"Y",IF(AND($AJ11="Y",$AK11="Y"),"Y",IF(AND($AJ11="Y",$AK11="N"),"Partial",IF(AND($AJ11="N",$AK11="Y"),"Partial","N"))))</f>
        <v>Partial</v>
      </c>
      <c r="AM11" s="160" t="s">
        <v>222</v>
      </c>
      <c r="AN11" s="160" t="s">
        <v>222</v>
      </c>
      <c r="AO11" s="160" t="str">
        <f t="shared" ref="AO11:AO42" si="8">IF(AND($AM11="Y",$AN11="Y"),"Y",IF(AND($AM11="Y",$AN11="N"),"Partial",IF(AND($AM11="N",$AN11="Y"),"Partial",IF(AND($AM11="Not assessed",$AN11="Not assessed"),"Not assessed",IF(AND($AM11="N",$AN11="N"),"N")))))</f>
        <v>N</v>
      </c>
      <c r="AP11" s="160" t="str">
        <f t="shared" ref="AP11:AP42" si="9">IF(AND(AJ11="Y",AK11="Y",AM11="Y",AN11="Y"),"Y",
IF(AND(AJ11="Y",AK11="Y",AM11="Y",AN11="N"),"Partial",
IF(AND(AJ11="Y",AK11="Y",AM11="N",AN11="Y"),"Partial",
IF(AND(AJ11="Y",AK11="Y",AM11="N",AN11="N"),"Partial",
IF(AND(AJ11="Y",AK11="N",AM11="Y",AN11="Y"),"Partial",
IF(AND(AJ11="Y",AK11="N",AM11="Y",AN11="N"),"Partial",
IF(AND(AJ11="Y",AK11="N",AM11="N",AN11="Y"),"Partial",
IF(AND(AJ11="Y",AK11="N",AM11="N",AN11="N"),"Partial",
IF(AND(AJ11="N",AK11="N",AM11="Y",AN11="Y"),"Partial",
IF(AND(AJ11="N",AK11="N",AM11="Y",AN11="N"),"Partial",
IF(AND(AJ11="N",AK11="N",AM11="N",AN11="Y"),"Partial",
IF(AND(AJ11="N",AK11="N",AM11="N",AN11="N"),"N",
IF(AND(AJ11="Y",AK11="Y",AM11="Not assessed",AN11="Not assessed"),"Y",
IF(AND(AJ11="N",AK11="N",AM11="Not assessed",AN11="Not assessed"),"N",
IF(AND(AJ11="Y",AK11="N",AM11="Not assessed",AN11="Not assessed"),"Partial",
IF(AND(AJ11="N",AK11="Y",AM11="Not assessed",AN11="Not assessed"),"Partial"))))))))))))))))</f>
        <v>Partial</v>
      </c>
      <c r="AQ11" s="162"/>
      <c r="AR11" s="160" t="s">
        <v>222</v>
      </c>
      <c r="AS11" s="160" t="s">
        <v>222</v>
      </c>
      <c r="AT11" s="160" t="str">
        <f t="shared" ref="AT11:AT42" si="10">IF(AND($AR11="Y",$AS11="Na"),"Y",IF(AND($AR11="Y",$AS11="Y"),"Y",IF(AND($AR11="Y",$AS11="N"),"Partial",IF(AND($AR11="N",$AS11="Y"),"Partial","N"))))</f>
        <v>N</v>
      </c>
      <c r="AU11" s="160" t="s">
        <v>222</v>
      </c>
      <c r="AV11" s="160" t="s">
        <v>222</v>
      </c>
      <c r="AW11" s="160" t="str">
        <f t="shared" ref="AW11:AW42" si="11">IF(AND($AU11="Y",$AV11="Na"),"Y",IF(AND($AU11="Y",$AV11="Y"),"Y",IF(AND($AU11="Y",$AV11="N"),"Partial",IF(AND($AU11="N",$AV11="Y"),"Partial","N"))))</f>
        <v>N</v>
      </c>
      <c r="AX11" s="160" t="str">
        <f t="shared" ref="AX11:AX42" si="12">IF(AND(AR11="Y",AS11="Y",AU11="Y",AV11="Y"),"Y",IF(AND(AR11="Y",AS11="Y",AU11="Y",AV11="N"),"Partial",IF(AND(AR11="Y",AS11="Y",AU11="N",AV11="Y"),"Partial",IF(AND(AR11="Y",AS11="Y",AU11="N",AV11="N"),"Partial",IF(AND(AR11="Y",AS11="N",AU11="Y",AV11="Y"),"Partial",IF(AND(AR11="Y",AS11="N",AU11="Y",AV11="N"),"Partial",IF(AND(AR11="Y",AS11="N",AU11="N",AV11="Y"),"Partial",IF(AND(AR11="Y",AS11="N",AU11="N",AV11="N"),"Partial",IF(AND(AR11="N",AS11="N",AU11="Y",AV11="Y"),"Partial",IF(AND(AR11="N",AS11="N",AU11="Y",AV11="N"),"Partial",IF(AND(AR11="N",AS11="N",AU11="N",AV11="Y"),"Partial",IF(AND(AR11="N",AS11="N",AU11="N",AV11="N"),"N"))))))))))))</f>
        <v>N</v>
      </c>
      <c r="AY11" s="162"/>
      <c r="AZ11" s="160" t="s">
        <v>222</v>
      </c>
      <c r="BA11" s="160" t="s">
        <v>222</v>
      </c>
      <c r="BB11" s="160" t="str">
        <f t="shared" ref="BB11:BB42" si="13">IF(AND($AZ11="Y",$BA11="Y"),"Y",IF(AND($AZ11="Y",$BA11="N"),"Partial",IF(AND($AZ11="N",$BA11="Y"),"Partial",IF(AND($BA11="N",$AZ11="N"),"N"))))</f>
        <v>N</v>
      </c>
      <c r="BC11" s="160" t="s">
        <v>222</v>
      </c>
      <c r="BD11" s="160" t="s">
        <v>222</v>
      </c>
      <c r="BE11" s="160" t="str">
        <f t="shared" ref="BE11:BE42" si="14">IF(AND($BC11="Y",$BD11="Na"),"Y",IF(AND($BC11="Y",$BD11="Y"),"Y",IF(AND($BC11="Y",$BD11="N"),"Partial",IF(AND($BC11="N",$BD11="Y"),"Partial","N"))))</f>
        <v>N</v>
      </c>
      <c r="BF11" s="160" t="s">
        <v>222</v>
      </c>
      <c r="BG11" s="160" t="s">
        <v>222</v>
      </c>
      <c r="BH11" s="160" t="str">
        <f t="shared" ref="BH11:BH42" si="15">IF(AND($BF11="Y",$BG11="Na"),"Y",IF(AND($BF11="Y",$BG11="Y"),"Y",IF(AND($BF11="Y",$BG11="N"),"Partial",IF(AND($BF11="N",$BG11="Y"),"Partial","N"))))</f>
        <v>N</v>
      </c>
      <c r="BI11" s="160" t="str">
        <f t="shared" ref="BI11:BI42" si="16">IF(AND(AZ11="N",BA11="Y",BC11="Y",BD11="Y",BF11="Y",BG11="Y"),"Partial",
IF(AND(AZ11="Y",BA11="N",BC11="Y",BD11="Y",BF11="Y",BG11="Y"),"Partial",
IF(AND(AZ11="N",BA11="N",BC11="Y",BD11="Y",BF11="Y",BG11="Y"),"Partial",
IF(AND(AZ11="Y",BA11="N",BC11="Y",BD11="N",BF11="Y",BG11="Y"),"Partial",
IF(AND(AZ11="N",BA11="N",BC11="Y",BD11="N",BF11="Y",BG11="Y"),"Partial",
IF(AND(AZ11="Y",BA11="Y",BC11="N",BD11="Y",BF11="N",BG11="N"),"Partial",
IF(AND(AZ11="N",BA11="N",BC11="Y",BD11="N",BF11="N",BG11="Y"),"Partial",
IF(AND(AZ11="Y",BA11="Y",BC11="N",BD11="N",BF11="N",BG11="N"),"Partial",
IF(AND(AZ11="N",BA11="Y",BC11="N",BD11="Y",BF11="N",BG11="N"),"Partial",
IF(AND(AZ11="N",BA11="N",BC11="N",BD11="Y",BF11="N",BG11="N"),"Partial",
IF(AND(AZ11="N",BA11="Y",BC11="N",BD11="N",BF11="N",BG11="N"),"Partial",
IF(AND(AZ11="Y",BA11="N",BC11="N",BD11="N",BF11="N",BG11="N"),"Partial",
IF(AND(AZ11="N",BA11="N",BC11="N",BD11="N",BF11="N",BG11="N"),"N",
IF(AND(AZ11="Y",BA11="Y",BC11="Y",BD11="Y",BF11="Y",BG11="Y"),"Y",
IF(AND(AZ11="Y",BA11="N",BC11="N",BD11="Y",BF11="N",BG11="N"),"Partial",
IF(AND(AZ11="N",BA11="N",BC11="Y",BD11="Y",BF11="N",BG11="N"),"Partial"))))))))))))))))</f>
        <v>N</v>
      </c>
      <c r="BJ11" s="162"/>
      <c r="BK11" s="160" t="s">
        <v>220</v>
      </c>
      <c r="BL11" s="160" t="s">
        <v>222</v>
      </c>
      <c r="BM11" s="160" t="str">
        <f t="shared" ref="BM11:BM42" si="17">IF(AND($BK11="Y",$BL11="Na"),"Y",IF(AND($BK11="Y",$BL11="Y"),"Y",IF(AND($BK11="Y",$BL11="N"),"Partial",IF(AND($BK11="N",$BL11="Y"),"Partial","N"))))</f>
        <v>Partial</v>
      </c>
      <c r="BN11" s="160" t="s">
        <v>222</v>
      </c>
      <c r="BO11" s="160" t="s">
        <v>222</v>
      </c>
      <c r="BP11" s="160" t="str">
        <f t="shared" ref="BP11:BP42" si="18">IF(AND($BN11="Y",$BO11="Na"),"Y",IF(AND($BN11="Y",$BO11="Y"),"Y",IF(AND($BN11="Y",$BO11="N"),"Partial",IF(AND($BN11="N",$BO11="Y"),"Partial","N"))))</f>
        <v>N</v>
      </c>
      <c r="BQ11" s="160" t="s">
        <v>223</v>
      </c>
      <c r="BR11" s="160" t="s">
        <v>223</v>
      </c>
      <c r="BS11" s="160" t="s">
        <v>223</v>
      </c>
      <c r="BT11" s="160" t="str">
        <f t="shared" ref="BT11:BT42" si="19">IF(AND(BK11="Y",BL11="Y",BN11="Y",BO11="Y"),"Y",IF(AND(BK11="Y",BL11="Y",BN11="Y",BO11="N"),"Partial",IF(AND(BK11="Y",BL11="Y",BN11="N",BO11="Y"),"Partial",IF(AND(BK11="Y",BL11="Y",BN11="N",BO11="N"),"Partial",IF(AND(BK11="Y",BL11="N",BN11="Y",BO11="Y"),"Partial",IF(AND(BK11="Y",BL11="N",BN11="Y",BO11="N"),"Partial",IF(AND(BK11="Y",BL11="N",BN11="N",BO11="Y"),"Partial",IF(AND(BK11="Y",BL11="N",BN11="N",BO11="N"),"Partial",IF(AND(BK11="N",BL11="N",BN11="Y",BO11="Y"),"Partial",IF(AND(BK11="N",BL11="N",BN11="Y",BO11="N"),"Partial",IF(AND(BK11="N",BL11="N",BN11="N",BO11="Y"),"Partial",IF(AND(BK11="N",BL11="N",BN11="N",BO11="N"),"N"))))))))))))</f>
        <v>Partial</v>
      </c>
      <c r="BU11" s="162"/>
      <c r="BV11" s="160" t="s">
        <v>223</v>
      </c>
      <c r="BW11" s="162"/>
      <c r="BX11" s="160" t="s">
        <v>220</v>
      </c>
      <c r="BY11" s="160" t="s">
        <v>220</v>
      </c>
      <c r="BZ11" s="160" t="str">
        <f t="shared" ref="BZ11:BZ42" si="20">IF(AND($BX11="Y",$BY11="Na"),"Y",IF(AND($BX11="Y",$BY11="Y"),"Y",IF(AND($BX11="Y",$BY11="N"),"Partial",IF(AND($BX11="N",$BY11="Y"),"Partial","N"))))</f>
        <v>Y</v>
      </c>
      <c r="CA11" s="160" t="s">
        <v>220</v>
      </c>
      <c r="CB11" s="160" t="s">
        <v>222</v>
      </c>
      <c r="CC11" s="160" t="str">
        <f t="shared" ref="CC11:CC42" si="21">IF(AND($CA11="Y",$CB11="Na"),"Y",IF(AND($CA11="Y",$CB11="Y"),"Y",IF(AND($CA11="Y",$CB11="N"),"Partial",IF(AND($CA11="N",$CB11="Y"),"Partial","N"))))</f>
        <v>Partial</v>
      </c>
      <c r="CD11" s="160" t="str">
        <f t="shared" ref="CD11:CD42" si="22">IF(AND(BX11="Y",BY11="Y",CA11="Y",CB11="Y"),"Y",IF(AND(BX11="Y",BY11="Y",CA11="Y",CB11="N"),"Partial",IF(AND(BX11="Y",BY11="Y",CA11="N",CB11="Y"),"Partial",IF(AND(BX11="Y",BY11="Y",CA11="N",CB11="N"),"Partial",IF(AND(BX11="Y",BY11="N",CA11="Y",CB11="Y"),"Partial",IF(AND(BX11="Y",BY11="N",CA11="Y",CB11="N"),"Partial",IF(AND(BX11="Y",BY11="N",CA11="N",CB11="Y"),"Partial",IF(AND(BX11="Y",BY11="N",CA11="N",CB11="N"),"Partial",IF(AND(BX11="N",BY11="N",CA11="Y",CB11="Y"),"Partial",IF(AND(BX11="N",BY11="N",CA11="Y",CB11="N"),"Partial",IF(AND(BX11="N",BY11="N",CA11="N",CB11="Y"),"Partial",IF(AND(BX11="N",BY11="N",CA11="N",CB11="N"),"N",IF(AND(BX11="N",BY11="Y",CA11="Y",CB11="N"),"Partial",IF(AND(BX11="N",BY11="Y",CA11="Y",CB11="Y"),"Partial",IF(AND(BX11="N",BY11="Y",CA11="N",CB11="N"),"Partial")))))))))))))))</f>
        <v>Partial</v>
      </c>
      <c r="CE11" s="160"/>
      <c r="CF11" s="160"/>
      <c r="CG11" s="160"/>
      <c r="CH11" s="160"/>
      <c r="CI11" s="160"/>
      <c r="CJ11" s="160"/>
      <c r="CK11" s="160"/>
      <c r="CL11" s="160"/>
      <c r="CM11" s="160"/>
      <c r="CN11" s="160"/>
      <c r="CO11" s="160"/>
      <c r="CP11" s="160"/>
    </row>
    <row r="12" spans="1:94" s="163" customFormat="1" ht="15" customHeight="1" x14ac:dyDescent="0.2">
      <c r="A12" s="160" t="s">
        <v>224</v>
      </c>
      <c r="B12" s="159" t="s">
        <v>225</v>
      </c>
      <c r="C12" s="160" t="s">
        <v>226</v>
      </c>
      <c r="D12" s="159" t="s">
        <v>227</v>
      </c>
      <c r="E12" s="161" t="s">
        <v>106</v>
      </c>
      <c r="F12" s="161" t="s">
        <v>109</v>
      </c>
      <c r="G12" s="161" t="s">
        <v>100</v>
      </c>
      <c r="H12" s="160" t="s">
        <v>222</v>
      </c>
      <c r="I12" s="160" t="s">
        <v>221</v>
      </c>
      <c r="J12" s="160" t="str">
        <f t="shared" si="0"/>
        <v>N</v>
      </c>
      <c r="K12" s="162"/>
      <c r="L12" s="160" t="s">
        <v>222</v>
      </c>
      <c r="M12" s="160" t="s">
        <v>222</v>
      </c>
      <c r="N12" s="160" t="s">
        <v>221</v>
      </c>
      <c r="O12" s="160" t="str">
        <f t="shared" si="1"/>
        <v>N</v>
      </c>
      <c r="P12" s="160" t="s">
        <v>222</v>
      </c>
      <c r="Q12" s="160" t="e">
        <v>#N/A</v>
      </c>
      <c r="R12" s="160" t="str">
        <f t="shared" si="2"/>
        <v>N</v>
      </c>
      <c r="S12" s="162"/>
      <c r="T12" s="160" t="s">
        <v>222</v>
      </c>
      <c r="U12" s="160" t="s">
        <v>222</v>
      </c>
      <c r="V12" s="160" t="s">
        <v>221</v>
      </c>
      <c r="W12" s="160" t="str">
        <f t="shared" si="3"/>
        <v>N</v>
      </c>
      <c r="X12" s="160" t="s">
        <v>222</v>
      </c>
      <c r="Y12" s="160" t="e">
        <v>#N/A</v>
      </c>
      <c r="Z12" s="160" t="str">
        <f t="shared" si="4"/>
        <v>N</v>
      </c>
      <c r="AA12" s="162"/>
      <c r="AB12" s="160" t="s">
        <v>220</v>
      </c>
      <c r="AC12" s="160" t="s">
        <v>220</v>
      </c>
      <c r="AD12" s="160" t="s">
        <v>221</v>
      </c>
      <c r="AE12" s="160" t="str">
        <f t="shared" si="5"/>
        <v>Y</v>
      </c>
      <c r="AF12" s="160" t="s">
        <v>222</v>
      </c>
      <c r="AG12" s="160" t="e">
        <v>#N/A</v>
      </c>
      <c r="AH12" s="160" t="str">
        <f t="shared" si="6"/>
        <v>Partial</v>
      </c>
      <c r="AI12" s="162"/>
      <c r="AJ12" s="160" t="s">
        <v>222</v>
      </c>
      <c r="AK12" s="160" t="s">
        <v>222</v>
      </c>
      <c r="AL12" s="160" t="str">
        <f t="shared" si="7"/>
        <v>N</v>
      </c>
      <c r="AM12" s="160" t="s">
        <v>223</v>
      </c>
      <c r="AN12" s="160" t="s">
        <v>223</v>
      </c>
      <c r="AO12" s="160" t="str">
        <f t="shared" si="8"/>
        <v>Not assessed</v>
      </c>
      <c r="AP12" s="160" t="str">
        <f t="shared" si="9"/>
        <v>N</v>
      </c>
      <c r="AQ12" s="162"/>
      <c r="AR12" s="160" t="s">
        <v>222</v>
      </c>
      <c r="AS12" s="160" t="s">
        <v>222</v>
      </c>
      <c r="AT12" s="160" t="str">
        <f t="shared" si="10"/>
        <v>N</v>
      </c>
      <c r="AU12" s="160" t="s">
        <v>222</v>
      </c>
      <c r="AV12" s="160" t="s">
        <v>222</v>
      </c>
      <c r="AW12" s="160" t="str">
        <f t="shared" si="11"/>
        <v>N</v>
      </c>
      <c r="AX12" s="160" t="str">
        <f t="shared" si="12"/>
        <v>N</v>
      </c>
      <c r="AY12" s="162"/>
      <c r="AZ12" s="160" t="s">
        <v>222</v>
      </c>
      <c r="BA12" s="160" t="s">
        <v>222</v>
      </c>
      <c r="BB12" s="160" t="str">
        <f t="shared" si="13"/>
        <v>N</v>
      </c>
      <c r="BC12" s="160" t="s">
        <v>222</v>
      </c>
      <c r="BD12" s="160" t="s">
        <v>220</v>
      </c>
      <c r="BE12" s="160" t="str">
        <f t="shared" si="14"/>
        <v>Partial</v>
      </c>
      <c r="BF12" s="160" t="s">
        <v>222</v>
      </c>
      <c r="BG12" s="160" t="s">
        <v>222</v>
      </c>
      <c r="BH12" s="160" t="str">
        <f t="shared" si="15"/>
        <v>N</v>
      </c>
      <c r="BI12" s="160" t="str">
        <f t="shared" si="16"/>
        <v>Partial</v>
      </c>
      <c r="BJ12" s="162"/>
      <c r="BK12" s="160" t="s">
        <v>220</v>
      </c>
      <c r="BL12" s="160" t="s">
        <v>222</v>
      </c>
      <c r="BM12" s="160" t="str">
        <f t="shared" si="17"/>
        <v>Partial</v>
      </c>
      <c r="BN12" s="160" t="s">
        <v>222</v>
      </c>
      <c r="BO12" s="160" t="s">
        <v>222</v>
      </c>
      <c r="BP12" s="160" t="str">
        <f t="shared" si="18"/>
        <v>N</v>
      </c>
      <c r="BQ12" s="160" t="s">
        <v>223</v>
      </c>
      <c r="BR12" s="160" t="s">
        <v>223</v>
      </c>
      <c r="BS12" s="160" t="s">
        <v>223</v>
      </c>
      <c r="BT12" s="160" t="str">
        <f t="shared" si="19"/>
        <v>Partial</v>
      </c>
      <c r="BU12" s="162"/>
      <c r="BV12" s="160" t="s">
        <v>223</v>
      </c>
      <c r="BW12" s="162"/>
      <c r="BX12" s="160" t="s">
        <v>220</v>
      </c>
      <c r="BY12" s="160" t="s">
        <v>220</v>
      </c>
      <c r="BZ12" s="160" t="str">
        <f t="shared" si="20"/>
        <v>Y</v>
      </c>
      <c r="CA12" s="160" t="s">
        <v>220</v>
      </c>
      <c r="CB12" s="160" t="s">
        <v>222</v>
      </c>
      <c r="CC12" s="160" t="str">
        <f t="shared" si="21"/>
        <v>Partial</v>
      </c>
      <c r="CD12" s="160" t="str">
        <f t="shared" si="22"/>
        <v>Partial</v>
      </c>
      <c r="CE12" s="160"/>
      <c r="CF12" s="160"/>
      <c r="CG12" s="160"/>
      <c r="CH12" s="160"/>
      <c r="CI12" s="160"/>
      <c r="CJ12" s="160"/>
      <c r="CK12" s="160"/>
      <c r="CL12" s="160"/>
      <c r="CM12" s="160"/>
      <c r="CN12" s="160"/>
      <c r="CO12" s="160"/>
      <c r="CP12" s="160"/>
    </row>
    <row r="13" spans="1:94" s="163" customFormat="1" ht="15" customHeight="1" x14ac:dyDescent="0.2">
      <c r="A13" s="160" t="s">
        <v>228</v>
      </c>
      <c r="B13" s="159" t="s">
        <v>229</v>
      </c>
      <c r="C13" s="160" t="s">
        <v>230</v>
      </c>
      <c r="D13" s="159" t="s">
        <v>231</v>
      </c>
      <c r="E13" s="161" t="s">
        <v>85</v>
      </c>
      <c r="F13" s="161" t="s">
        <v>232</v>
      </c>
      <c r="G13" s="161" t="s">
        <v>100</v>
      </c>
      <c r="H13" s="160" t="s">
        <v>220</v>
      </c>
      <c r="I13" s="160" t="s">
        <v>221</v>
      </c>
      <c r="J13" s="160" t="str">
        <f t="shared" si="0"/>
        <v>Y</v>
      </c>
      <c r="K13" s="162"/>
      <c r="L13" s="160" t="s">
        <v>220</v>
      </c>
      <c r="M13" s="160" t="s">
        <v>220</v>
      </c>
      <c r="N13" s="160" t="s">
        <v>221</v>
      </c>
      <c r="O13" s="160" t="str">
        <f t="shared" si="1"/>
        <v>Y</v>
      </c>
      <c r="P13" s="160" t="s">
        <v>222</v>
      </c>
      <c r="Q13" s="160" t="e">
        <v>#N/A</v>
      </c>
      <c r="R13" s="160" t="str">
        <f t="shared" si="2"/>
        <v>Partial</v>
      </c>
      <c r="S13" s="162"/>
      <c r="T13" s="160" t="s">
        <v>220</v>
      </c>
      <c r="U13" s="160" t="s">
        <v>220</v>
      </c>
      <c r="V13" s="160" t="s">
        <v>221</v>
      </c>
      <c r="W13" s="160" t="str">
        <f t="shared" si="3"/>
        <v>Y</v>
      </c>
      <c r="X13" s="160" t="s">
        <v>222</v>
      </c>
      <c r="Y13" s="160" t="e">
        <v>#N/A</v>
      </c>
      <c r="Z13" s="160" t="str">
        <f t="shared" si="4"/>
        <v>Partial</v>
      </c>
      <c r="AA13" s="162"/>
      <c r="AB13" s="160" t="s">
        <v>220</v>
      </c>
      <c r="AC13" s="160" t="s">
        <v>220</v>
      </c>
      <c r="AD13" s="160" t="s">
        <v>221</v>
      </c>
      <c r="AE13" s="160" t="str">
        <f t="shared" si="5"/>
        <v>Y</v>
      </c>
      <c r="AF13" s="160" t="s">
        <v>220</v>
      </c>
      <c r="AG13" s="160" t="e">
        <v>#N/A</v>
      </c>
      <c r="AH13" s="160" t="str">
        <f t="shared" si="6"/>
        <v>Y</v>
      </c>
      <c r="AI13" s="162"/>
      <c r="AJ13" s="160" t="s">
        <v>222</v>
      </c>
      <c r="AK13" s="160" t="s">
        <v>222</v>
      </c>
      <c r="AL13" s="160" t="str">
        <f t="shared" si="7"/>
        <v>N</v>
      </c>
      <c r="AM13" s="160" t="s">
        <v>223</v>
      </c>
      <c r="AN13" s="160" t="s">
        <v>223</v>
      </c>
      <c r="AO13" s="160" t="str">
        <f t="shared" si="8"/>
        <v>Not assessed</v>
      </c>
      <c r="AP13" s="160" t="str">
        <f t="shared" si="9"/>
        <v>N</v>
      </c>
      <c r="AQ13" s="162"/>
      <c r="AR13" s="160" t="s">
        <v>222</v>
      </c>
      <c r="AS13" s="160" t="s">
        <v>222</v>
      </c>
      <c r="AT13" s="160" t="str">
        <f t="shared" si="10"/>
        <v>N</v>
      </c>
      <c r="AU13" s="160" t="s">
        <v>222</v>
      </c>
      <c r="AV13" s="160" t="s">
        <v>222</v>
      </c>
      <c r="AW13" s="160" t="str">
        <f t="shared" si="11"/>
        <v>N</v>
      </c>
      <c r="AX13" s="160" t="str">
        <f t="shared" si="12"/>
        <v>N</v>
      </c>
      <c r="AY13" s="162"/>
      <c r="AZ13" s="160" t="s">
        <v>222</v>
      </c>
      <c r="BA13" s="160" t="s">
        <v>222</v>
      </c>
      <c r="BB13" s="160" t="str">
        <f t="shared" si="13"/>
        <v>N</v>
      </c>
      <c r="BC13" s="160" t="s">
        <v>222</v>
      </c>
      <c r="BD13" s="160" t="s">
        <v>220</v>
      </c>
      <c r="BE13" s="160" t="str">
        <f t="shared" si="14"/>
        <v>Partial</v>
      </c>
      <c r="BF13" s="160" t="s">
        <v>222</v>
      </c>
      <c r="BG13" s="160" t="s">
        <v>222</v>
      </c>
      <c r="BH13" s="160" t="str">
        <f t="shared" si="15"/>
        <v>N</v>
      </c>
      <c r="BI13" s="160" t="str">
        <f t="shared" si="16"/>
        <v>Partial</v>
      </c>
      <c r="BJ13" s="162"/>
      <c r="BK13" s="160" t="s">
        <v>220</v>
      </c>
      <c r="BL13" s="160" t="s">
        <v>222</v>
      </c>
      <c r="BM13" s="160" t="str">
        <f t="shared" si="17"/>
        <v>Partial</v>
      </c>
      <c r="BN13" s="160" t="s">
        <v>222</v>
      </c>
      <c r="BO13" s="160" t="s">
        <v>222</v>
      </c>
      <c r="BP13" s="160" t="str">
        <f t="shared" si="18"/>
        <v>N</v>
      </c>
      <c r="BQ13" s="160" t="s">
        <v>223</v>
      </c>
      <c r="BR13" s="160" t="s">
        <v>223</v>
      </c>
      <c r="BS13" s="160" t="s">
        <v>223</v>
      </c>
      <c r="BT13" s="160" t="str">
        <f t="shared" si="19"/>
        <v>Partial</v>
      </c>
      <c r="BU13" s="162"/>
      <c r="BV13" s="160" t="s">
        <v>223</v>
      </c>
      <c r="BW13" s="162"/>
      <c r="BX13" s="160" t="s">
        <v>220</v>
      </c>
      <c r="BY13" s="160" t="s">
        <v>222</v>
      </c>
      <c r="BZ13" s="160" t="str">
        <f t="shared" si="20"/>
        <v>Partial</v>
      </c>
      <c r="CA13" s="160" t="s">
        <v>220</v>
      </c>
      <c r="CB13" s="160" t="s">
        <v>220</v>
      </c>
      <c r="CC13" s="160" t="str">
        <f t="shared" si="21"/>
        <v>Y</v>
      </c>
      <c r="CD13" s="160" t="str">
        <f t="shared" si="22"/>
        <v>Partial</v>
      </c>
      <c r="CE13" s="160"/>
      <c r="CF13" s="160"/>
      <c r="CG13" s="160"/>
      <c r="CH13" s="160"/>
      <c r="CI13" s="160"/>
      <c r="CJ13" s="160"/>
      <c r="CK13" s="160"/>
      <c r="CL13" s="160"/>
      <c r="CM13" s="160"/>
      <c r="CN13" s="160"/>
      <c r="CO13" s="160"/>
      <c r="CP13" s="160"/>
    </row>
    <row r="14" spans="1:94" s="163" customFormat="1" ht="15" customHeight="1" x14ac:dyDescent="0.2">
      <c r="A14" s="159" t="s">
        <v>233</v>
      </c>
      <c r="B14" s="159" t="s">
        <v>234</v>
      </c>
      <c r="C14" s="159" t="s">
        <v>226</v>
      </c>
      <c r="D14" s="159" t="s">
        <v>227</v>
      </c>
      <c r="E14" s="161" t="s">
        <v>85</v>
      </c>
      <c r="F14" s="161" t="s">
        <v>232</v>
      </c>
      <c r="G14" s="161" t="s">
        <v>235</v>
      </c>
      <c r="H14" s="160" t="s">
        <v>220</v>
      </c>
      <c r="I14" s="160" t="s">
        <v>222</v>
      </c>
      <c r="J14" s="160" t="str">
        <f t="shared" si="0"/>
        <v>Partial</v>
      </c>
      <c r="K14" s="162"/>
      <c r="L14" s="160" t="s">
        <v>220</v>
      </c>
      <c r="M14" s="160" t="s">
        <v>220</v>
      </c>
      <c r="N14" s="160" t="s">
        <v>222</v>
      </c>
      <c r="O14" s="160" t="str">
        <f t="shared" si="1"/>
        <v>Partial</v>
      </c>
      <c r="P14" s="160" t="s">
        <v>220</v>
      </c>
      <c r="Q14" s="160" t="e">
        <v>#N/A</v>
      </c>
      <c r="R14" s="160" t="str">
        <f t="shared" si="2"/>
        <v>Partial</v>
      </c>
      <c r="S14" s="162"/>
      <c r="T14" s="160" t="s">
        <v>222</v>
      </c>
      <c r="U14" s="160" t="s">
        <v>222</v>
      </c>
      <c r="V14" s="160" t="s">
        <v>222</v>
      </c>
      <c r="W14" s="160" t="str">
        <f t="shared" si="3"/>
        <v>N</v>
      </c>
      <c r="X14" s="160" t="s">
        <v>222</v>
      </c>
      <c r="Y14" s="160" t="e">
        <v>#N/A</v>
      </c>
      <c r="Z14" s="160" t="str">
        <f t="shared" si="4"/>
        <v>N</v>
      </c>
      <c r="AA14" s="162"/>
      <c r="AB14" s="160" t="s">
        <v>220</v>
      </c>
      <c r="AC14" s="160" t="s">
        <v>220</v>
      </c>
      <c r="AD14" s="160" t="s">
        <v>222</v>
      </c>
      <c r="AE14" s="160" t="str">
        <f t="shared" si="5"/>
        <v>Partial</v>
      </c>
      <c r="AF14" s="160" t="s">
        <v>222</v>
      </c>
      <c r="AG14" s="160" t="e">
        <v>#N/A</v>
      </c>
      <c r="AH14" s="160" t="str">
        <f t="shared" si="6"/>
        <v>Partial</v>
      </c>
      <c r="AI14" s="162"/>
      <c r="AJ14" s="160" t="s">
        <v>222</v>
      </c>
      <c r="AK14" s="160" t="s">
        <v>222</v>
      </c>
      <c r="AL14" s="160" t="str">
        <f t="shared" si="7"/>
        <v>N</v>
      </c>
      <c r="AM14" s="160" t="s">
        <v>223</v>
      </c>
      <c r="AN14" s="160" t="s">
        <v>223</v>
      </c>
      <c r="AO14" s="160" t="str">
        <f t="shared" si="8"/>
        <v>Not assessed</v>
      </c>
      <c r="AP14" s="160" t="str">
        <f t="shared" si="9"/>
        <v>N</v>
      </c>
      <c r="AQ14" s="162"/>
      <c r="AR14" s="160" t="s">
        <v>222</v>
      </c>
      <c r="AS14" s="160" t="s">
        <v>222</v>
      </c>
      <c r="AT14" s="160" t="str">
        <f t="shared" si="10"/>
        <v>N</v>
      </c>
      <c r="AU14" s="160" t="s">
        <v>222</v>
      </c>
      <c r="AV14" s="160" t="s">
        <v>222</v>
      </c>
      <c r="AW14" s="160" t="str">
        <f t="shared" si="11"/>
        <v>N</v>
      </c>
      <c r="AX14" s="160" t="str">
        <f t="shared" si="12"/>
        <v>N</v>
      </c>
      <c r="AY14" s="162"/>
      <c r="AZ14" s="160" t="s">
        <v>222</v>
      </c>
      <c r="BA14" s="160" t="s">
        <v>222</v>
      </c>
      <c r="BB14" s="160" t="str">
        <f t="shared" si="13"/>
        <v>N</v>
      </c>
      <c r="BC14" s="160" t="s">
        <v>220</v>
      </c>
      <c r="BD14" s="160" t="s">
        <v>220</v>
      </c>
      <c r="BE14" s="160" t="str">
        <f t="shared" si="14"/>
        <v>Y</v>
      </c>
      <c r="BF14" s="160" t="s">
        <v>222</v>
      </c>
      <c r="BG14" s="160" t="s">
        <v>222</v>
      </c>
      <c r="BH14" s="160" t="str">
        <f t="shared" si="15"/>
        <v>N</v>
      </c>
      <c r="BI14" s="160" t="str">
        <f t="shared" si="16"/>
        <v>Partial</v>
      </c>
      <c r="BJ14" s="162"/>
      <c r="BK14" s="160" t="s">
        <v>220</v>
      </c>
      <c r="BL14" s="160" t="s">
        <v>220</v>
      </c>
      <c r="BM14" s="160" t="str">
        <f t="shared" si="17"/>
        <v>Y</v>
      </c>
      <c r="BN14" s="160" t="s">
        <v>220</v>
      </c>
      <c r="BO14" s="160" t="s">
        <v>222</v>
      </c>
      <c r="BP14" s="160" t="str">
        <f t="shared" si="18"/>
        <v>Partial</v>
      </c>
      <c r="BQ14" s="160" t="s">
        <v>223</v>
      </c>
      <c r="BR14" s="160" t="s">
        <v>223</v>
      </c>
      <c r="BS14" s="160" t="s">
        <v>223</v>
      </c>
      <c r="BT14" s="160" t="str">
        <f t="shared" si="19"/>
        <v>Partial</v>
      </c>
      <c r="BU14" s="162"/>
      <c r="BV14" s="160" t="s">
        <v>223</v>
      </c>
      <c r="BW14" s="162"/>
      <c r="BX14" s="160" t="s">
        <v>220</v>
      </c>
      <c r="BY14" s="160" t="s">
        <v>220</v>
      </c>
      <c r="BZ14" s="160" t="str">
        <f t="shared" si="20"/>
        <v>Y</v>
      </c>
      <c r="CA14" s="160" t="s">
        <v>220</v>
      </c>
      <c r="CB14" s="160" t="s">
        <v>220</v>
      </c>
      <c r="CC14" s="160" t="str">
        <f t="shared" si="21"/>
        <v>Y</v>
      </c>
      <c r="CD14" s="160" t="str">
        <f t="shared" si="22"/>
        <v>Y</v>
      </c>
      <c r="CE14" s="160"/>
      <c r="CF14" s="160"/>
      <c r="CG14" s="160"/>
      <c r="CH14" s="160"/>
      <c r="CI14" s="160"/>
      <c r="CJ14" s="160"/>
      <c r="CK14" s="160"/>
      <c r="CL14" s="160"/>
      <c r="CM14" s="160"/>
      <c r="CN14" s="160"/>
      <c r="CO14" s="160"/>
      <c r="CP14" s="160"/>
    </row>
    <row r="15" spans="1:94" s="163" customFormat="1" ht="15" customHeight="1" x14ac:dyDescent="0.2">
      <c r="A15" s="159" t="s">
        <v>236</v>
      </c>
      <c r="B15" s="159" t="s">
        <v>237</v>
      </c>
      <c r="C15" s="159" t="s">
        <v>238</v>
      </c>
      <c r="D15" s="159" t="s">
        <v>218</v>
      </c>
      <c r="E15" s="161" t="s">
        <v>219</v>
      </c>
      <c r="F15" s="161" t="s">
        <v>99</v>
      </c>
      <c r="G15" s="161" t="s">
        <v>100</v>
      </c>
      <c r="H15" s="160" t="s">
        <v>222</v>
      </c>
      <c r="I15" s="160" t="s">
        <v>221</v>
      </c>
      <c r="J15" s="160" t="str">
        <f t="shared" si="0"/>
        <v>N</v>
      </c>
      <c r="K15" s="162"/>
      <c r="L15" s="160" t="s">
        <v>220</v>
      </c>
      <c r="M15" s="160" t="s">
        <v>222</v>
      </c>
      <c r="N15" s="160" t="s">
        <v>221</v>
      </c>
      <c r="O15" s="160" t="str">
        <f t="shared" si="1"/>
        <v>N</v>
      </c>
      <c r="P15" s="160" t="s">
        <v>222</v>
      </c>
      <c r="Q15" s="160" t="e">
        <v>#N/A</v>
      </c>
      <c r="R15" s="160" t="str">
        <f t="shared" si="2"/>
        <v>Partial</v>
      </c>
      <c r="S15" s="162"/>
      <c r="T15" s="160" t="s">
        <v>220</v>
      </c>
      <c r="U15" s="160" t="s">
        <v>222</v>
      </c>
      <c r="V15" s="160" t="s">
        <v>221</v>
      </c>
      <c r="W15" s="160" t="str">
        <f t="shared" si="3"/>
        <v>N</v>
      </c>
      <c r="X15" s="160" t="s">
        <v>222</v>
      </c>
      <c r="Y15" s="160" t="e">
        <v>#N/A</v>
      </c>
      <c r="Z15" s="160" t="str">
        <f t="shared" si="4"/>
        <v>Partial</v>
      </c>
      <c r="AA15" s="162"/>
      <c r="AB15" s="160" t="s">
        <v>222</v>
      </c>
      <c r="AC15" s="160" t="s">
        <v>222</v>
      </c>
      <c r="AD15" s="160" t="s">
        <v>221</v>
      </c>
      <c r="AE15" s="160" t="str">
        <f t="shared" si="5"/>
        <v>N</v>
      </c>
      <c r="AF15" s="160" t="s">
        <v>222</v>
      </c>
      <c r="AG15" s="160" t="e">
        <v>#N/A</v>
      </c>
      <c r="AH15" s="160" t="str">
        <f t="shared" si="6"/>
        <v>N</v>
      </c>
      <c r="AI15" s="162"/>
      <c r="AJ15" s="160" t="s">
        <v>222</v>
      </c>
      <c r="AK15" s="160" t="s">
        <v>222</v>
      </c>
      <c r="AL15" s="160" t="str">
        <f t="shared" si="7"/>
        <v>N</v>
      </c>
      <c r="AM15" s="160" t="s">
        <v>222</v>
      </c>
      <c r="AN15" s="160" t="s">
        <v>222</v>
      </c>
      <c r="AO15" s="160" t="str">
        <f t="shared" si="8"/>
        <v>N</v>
      </c>
      <c r="AP15" s="160" t="str">
        <f t="shared" si="9"/>
        <v>N</v>
      </c>
      <c r="AQ15" s="162"/>
      <c r="AR15" s="160" t="s">
        <v>222</v>
      </c>
      <c r="AS15" s="160" t="s">
        <v>222</v>
      </c>
      <c r="AT15" s="160" t="str">
        <f t="shared" si="10"/>
        <v>N</v>
      </c>
      <c r="AU15" s="160" t="s">
        <v>222</v>
      </c>
      <c r="AV15" s="160" t="s">
        <v>222</v>
      </c>
      <c r="AW15" s="160" t="str">
        <f t="shared" si="11"/>
        <v>N</v>
      </c>
      <c r="AX15" s="160" t="str">
        <f t="shared" si="12"/>
        <v>N</v>
      </c>
      <c r="AY15" s="162"/>
      <c r="AZ15" s="160" t="s">
        <v>222</v>
      </c>
      <c r="BA15" s="160" t="s">
        <v>220</v>
      </c>
      <c r="BB15" s="160" t="str">
        <f t="shared" si="13"/>
        <v>Partial</v>
      </c>
      <c r="BC15" s="160" t="s">
        <v>222</v>
      </c>
      <c r="BD15" s="160" t="s">
        <v>220</v>
      </c>
      <c r="BE15" s="160" t="str">
        <f t="shared" si="14"/>
        <v>Partial</v>
      </c>
      <c r="BF15" s="160" t="s">
        <v>222</v>
      </c>
      <c r="BG15" s="160" t="s">
        <v>222</v>
      </c>
      <c r="BH15" s="160" t="str">
        <f t="shared" si="15"/>
        <v>N</v>
      </c>
      <c r="BI15" s="160" t="str">
        <f t="shared" si="16"/>
        <v>Partial</v>
      </c>
      <c r="BJ15" s="162"/>
      <c r="BK15" s="160" t="s">
        <v>220</v>
      </c>
      <c r="BL15" s="160" t="s">
        <v>220</v>
      </c>
      <c r="BM15" s="160" t="str">
        <f t="shared" si="17"/>
        <v>Y</v>
      </c>
      <c r="BN15" s="160" t="s">
        <v>220</v>
      </c>
      <c r="BO15" s="160" t="s">
        <v>220</v>
      </c>
      <c r="BP15" s="160" t="str">
        <f t="shared" si="18"/>
        <v>Y</v>
      </c>
      <c r="BQ15" s="160" t="s">
        <v>223</v>
      </c>
      <c r="BR15" s="160" t="s">
        <v>223</v>
      </c>
      <c r="BS15" s="160" t="s">
        <v>223</v>
      </c>
      <c r="BT15" s="160" t="str">
        <f t="shared" si="19"/>
        <v>Y</v>
      </c>
      <c r="BU15" s="162"/>
      <c r="BV15" s="160" t="s">
        <v>223</v>
      </c>
      <c r="BW15" s="162"/>
      <c r="BX15" s="160" t="s">
        <v>220</v>
      </c>
      <c r="BY15" s="160" t="s">
        <v>220</v>
      </c>
      <c r="BZ15" s="160" t="str">
        <f t="shared" si="20"/>
        <v>Y</v>
      </c>
      <c r="CA15" s="160" t="s">
        <v>222</v>
      </c>
      <c r="CB15" s="160" t="s">
        <v>222</v>
      </c>
      <c r="CC15" s="160" t="str">
        <f t="shared" si="21"/>
        <v>N</v>
      </c>
      <c r="CD15" s="160" t="str">
        <f t="shared" si="22"/>
        <v>Partial</v>
      </c>
      <c r="CE15" s="160"/>
      <c r="CF15" s="160"/>
      <c r="CG15" s="160"/>
      <c r="CH15" s="160"/>
      <c r="CI15" s="160"/>
      <c r="CJ15" s="160"/>
      <c r="CK15" s="160"/>
      <c r="CL15" s="160"/>
      <c r="CM15" s="160"/>
      <c r="CN15" s="160"/>
      <c r="CO15" s="160"/>
      <c r="CP15" s="160"/>
    </row>
    <row r="16" spans="1:94" s="163" customFormat="1" ht="15" customHeight="1" x14ac:dyDescent="0.2">
      <c r="A16" s="159" t="s">
        <v>239</v>
      </c>
      <c r="B16" s="159" t="s">
        <v>240</v>
      </c>
      <c r="C16" s="159" t="s">
        <v>241</v>
      </c>
      <c r="D16" s="159" t="s">
        <v>218</v>
      </c>
      <c r="E16" s="161" t="s">
        <v>219</v>
      </c>
      <c r="F16" s="161" t="s">
        <v>104</v>
      </c>
      <c r="G16" s="161" t="s">
        <v>242</v>
      </c>
      <c r="H16" s="160" t="s">
        <v>222</v>
      </c>
      <c r="I16" s="160" t="s">
        <v>222</v>
      </c>
      <c r="J16" s="160" t="str">
        <f t="shared" si="0"/>
        <v>N</v>
      </c>
      <c r="K16" s="162"/>
      <c r="L16" s="160" t="s">
        <v>220</v>
      </c>
      <c r="M16" s="160" t="s">
        <v>220</v>
      </c>
      <c r="N16" s="160" t="s">
        <v>222</v>
      </c>
      <c r="O16" s="160" t="str">
        <f t="shared" si="1"/>
        <v>Partial</v>
      </c>
      <c r="P16" s="160" t="s">
        <v>243</v>
      </c>
      <c r="Q16" s="160" t="e">
        <v>#N/A</v>
      </c>
      <c r="R16" s="160" t="str">
        <f t="shared" si="2"/>
        <v>Partial</v>
      </c>
      <c r="S16" s="162"/>
      <c r="T16" s="160" t="s">
        <v>220</v>
      </c>
      <c r="U16" s="160" t="s">
        <v>220</v>
      </c>
      <c r="V16" s="160" t="s">
        <v>222</v>
      </c>
      <c r="W16" s="160" t="str">
        <f t="shared" si="3"/>
        <v>Partial</v>
      </c>
      <c r="X16" s="160" t="s">
        <v>243</v>
      </c>
      <c r="Y16" s="160" t="e">
        <v>#N/A</v>
      </c>
      <c r="Z16" s="160" t="str">
        <f t="shared" si="4"/>
        <v>Partial</v>
      </c>
      <c r="AA16" s="162"/>
      <c r="AB16" s="160" t="s">
        <v>222</v>
      </c>
      <c r="AC16" s="160" t="s">
        <v>222</v>
      </c>
      <c r="AD16" s="160" t="s">
        <v>222</v>
      </c>
      <c r="AE16" s="160" t="str">
        <f t="shared" si="5"/>
        <v>N</v>
      </c>
      <c r="AF16" s="160" t="s">
        <v>243</v>
      </c>
      <c r="AG16" s="160" t="e">
        <v>#N/A</v>
      </c>
      <c r="AH16" s="160" t="str">
        <f t="shared" si="6"/>
        <v>N</v>
      </c>
      <c r="AI16" s="162"/>
      <c r="AJ16" s="160" t="s">
        <v>222</v>
      </c>
      <c r="AK16" s="160" t="s">
        <v>222</v>
      </c>
      <c r="AL16" s="160" t="str">
        <f t="shared" si="7"/>
        <v>N</v>
      </c>
      <c r="AM16" s="160" t="s">
        <v>222</v>
      </c>
      <c r="AN16" s="160" t="s">
        <v>222</v>
      </c>
      <c r="AO16" s="160" t="str">
        <f t="shared" si="8"/>
        <v>N</v>
      </c>
      <c r="AP16" s="160" t="str">
        <f t="shared" si="9"/>
        <v>N</v>
      </c>
      <c r="AQ16" s="162"/>
      <c r="AR16" s="160" t="s">
        <v>222</v>
      </c>
      <c r="AS16" s="160" t="s">
        <v>222</v>
      </c>
      <c r="AT16" s="160" t="str">
        <f t="shared" si="10"/>
        <v>N</v>
      </c>
      <c r="AU16" s="160" t="s">
        <v>222</v>
      </c>
      <c r="AV16" s="160" t="s">
        <v>222</v>
      </c>
      <c r="AW16" s="160" t="str">
        <f t="shared" si="11"/>
        <v>N</v>
      </c>
      <c r="AX16" s="160" t="str">
        <f t="shared" si="12"/>
        <v>N</v>
      </c>
      <c r="AY16" s="162"/>
      <c r="AZ16" s="160" t="s">
        <v>222</v>
      </c>
      <c r="BA16" s="160" t="s">
        <v>222</v>
      </c>
      <c r="BB16" s="160" t="str">
        <f t="shared" si="13"/>
        <v>N</v>
      </c>
      <c r="BC16" s="160" t="s">
        <v>222</v>
      </c>
      <c r="BD16" s="160" t="s">
        <v>220</v>
      </c>
      <c r="BE16" s="160" t="str">
        <f t="shared" si="14"/>
        <v>Partial</v>
      </c>
      <c r="BF16" s="160" t="s">
        <v>222</v>
      </c>
      <c r="BG16" s="160" t="s">
        <v>222</v>
      </c>
      <c r="BH16" s="160" t="str">
        <f t="shared" si="15"/>
        <v>N</v>
      </c>
      <c r="BI16" s="160" t="str">
        <f t="shared" si="16"/>
        <v>Partial</v>
      </c>
      <c r="BJ16" s="162"/>
      <c r="BK16" s="160" t="s">
        <v>220</v>
      </c>
      <c r="BL16" s="160" t="s">
        <v>220</v>
      </c>
      <c r="BM16" s="160" t="str">
        <f t="shared" si="17"/>
        <v>Y</v>
      </c>
      <c r="BN16" s="160" t="s">
        <v>220</v>
      </c>
      <c r="BO16" s="160" t="s">
        <v>222</v>
      </c>
      <c r="BP16" s="160" t="str">
        <f t="shared" si="18"/>
        <v>Partial</v>
      </c>
      <c r="BQ16" s="160" t="s">
        <v>223</v>
      </c>
      <c r="BR16" s="160" t="s">
        <v>223</v>
      </c>
      <c r="BS16" s="160" t="s">
        <v>223</v>
      </c>
      <c r="BT16" s="160" t="str">
        <f t="shared" si="19"/>
        <v>Partial</v>
      </c>
      <c r="BU16" s="162"/>
      <c r="BV16" s="160" t="s">
        <v>223</v>
      </c>
      <c r="BW16" s="162"/>
      <c r="BX16" s="160" t="s">
        <v>220</v>
      </c>
      <c r="BY16" s="160" t="s">
        <v>222</v>
      </c>
      <c r="BZ16" s="160" t="str">
        <f t="shared" si="20"/>
        <v>Partial</v>
      </c>
      <c r="CA16" s="160" t="s">
        <v>220</v>
      </c>
      <c r="CB16" s="160" t="s">
        <v>222</v>
      </c>
      <c r="CC16" s="160" t="str">
        <f t="shared" si="21"/>
        <v>Partial</v>
      </c>
      <c r="CD16" s="160" t="str">
        <f t="shared" si="22"/>
        <v>Partial</v>
      </c>
      <c r="CE16" s="160"/>
      <c r="CF16" s="160"/>
      <c r="CG16" s="160"/>
      <c r="CH16" s="160"/>
      <c r="CI16" s="160"/>
      <c r="CJ16" s="160"/>
      <c r="CK16" s="160"/>
      <c r="CL16" s="160"/>
      <c r="CM16" s="160"/>
      <c r="CN16" s="160"/>
      <c r="CO16" s="160"/>
      <c r="CP16" s="160"/>
    </row>
    <row r="17" spans="1:94" s="163" customFormat="1" ht="15" customHeight="1" x14ac:dyDescent="0.2">
      <c r="A17" s="159" t="s">
        <v>244</v>
      </c>
      <c r="B17" s="159" t="s">
        <v>245</v>
      </c>
      <c r="C17" s="159" t="s">
        <v>230</v>
      </c>
      <c r="D17" s="159" t="s">
        <v>231</v>
      </c>
      <c r="E17" s="161" t="s">
        <v>219</v>
      </c>
      <c r="F17" s="161" t="s">
        <v>99</v>
      </c>
      <c r="G17" s="161" t="s">
        <v>100</v>
      </c>
      <c r="H17" s="160" t="s">
        <v>220</v>
      </c>
      <c r="I17" s="160" t="s">
        <v>221</v>
      </c>
      <c r="J17" s="160" t="str">
        <f t="shared" si="0"/>
        <v>Y</v>
      </c>
      <c r="K17" s="162"/>
      <c r="L17" s="160" t="s">
        <v>220</v>
      </c>
      <c r="M17" s="160" t="s">
        <v>220</v>
      </c>
      <c r="N17" s="160" t="s">
        <v>221</v>
      </c>
      <c r="O17" s="160" t="str">
        <f t="shared" si="1"/>
        <v>Y</v>
      </c>
      <c r="P17" s="160" t="s">
        <v>220</v>
      </c>
      <c r="Q17" s="160" t="e">
        <v>#N/A</v>
      </c>
      <c r="R17" s="160" t="str">
        <f t="shared" si="2"/>
        <v>Y</v>
      </c>
      <c r="S17" s="162"/>
      <c r="T17" s="160" t="s">
        <v>222</v>
      </c>
      <c r="U17" s="160" t="s">
        <v>222</v>
      </c>
      <c r="V17" s="160" t="s">
        <v>221</v>
      </c>
      <c r="W17" s="160" t="str">
        <f t="shared" si="3"/>
        <v>N</v>
      </c>
      <c r="X17" s="160" t="s">
        <v>222</v>
      </c>
      <c r="Y17" s="160" t="e">
        <v>#N/A</v>
      </c>
      <c r="Z17" s="160" t="str">
        <f t="shared" si="4"/>
        <v>N</v>
      </c>
      <c r="AA17" s="162"/>
      <c r="AB17" s="160" t="s">
        <v>222</v>
      </c>
      <c r="AC17" s="160" t="s">
        <v>222</v>
      </c>
      <c r="AD17" s="160" t="s">
        <v>221</v>
      </c>
      <c r="AE17" s="160" t="str">
        <f t="shared" si="5"/>
        <v>N</v>
      </c>
      <c r="AF17" s="160" t="s">
        <v>222</v>
      </c>
      <c r="AG17" s="160" t="e">
        <v>#N/A</v>
      </c>
      <c r="AH17" s="160" t="str">
        <f t="shared" si="6"/>
        <v>N</v>
      </c>
      <c r="AI17" s="162"/>
      <c r="AJ17" s="160" t="s">
        <v>222</v>
      </c>
      <c r="AK17" s="160" t="s">
        <v>222</v>
      </c>
      <c r="AL17" s="160" t="str">
        <f t="shared" si="7"/>
        <v>N</v>
      </c>
      <c r="AM17" s="160" t="s">
        <v>223</v>
      </c>
      <c r="AN17" s="160" t="s">
        <v>223</v>
      </c>
      <c r="AO17" s="160" t="str">
        <f t="shared" si="8"/>
        <v>Not assessed</v>
      </c>
      <c r="AP17" s="160" t="str">
        <f t="shared" si="9"/>
        <v>N</v>
      </c>
      <c r="AQ17" s="162"/>
      <c r="AR17" s="160" t="s">
        <v>222</v>
      </c>
      <c r="AS17" s="160" t="s">
        <v>222</v>
      </c>
      <c r="AT17" s="160" t="str">
        <f t="shared" si="10"/>
        <v>N</v>
      </c>
      <c r="AU17" s="160" t="s">
        <v>222</v>
      </c>
      <c r="AV17" s="160" t="s">
        <v>222</v>
      </c>
      <c r="AW17" s="160" t="str">
        <f t="shared" si="11"/>
        <v>N</v>
      </c>
      <c r="AX17" s="160" t="str">
        <f t="shared" si="12"/>
        <v>N</v>
      </c>
      <c r="AY17" s="162"/>
      <c r="AZ17" s="160" t="s">
        <v>222</v>
      </c>
      <c r="BA17" s="160" t="s">
        <v>222</v>
      </c>
      <c r="BB17" s="160" t="str">
        <f t="shared" si="13"/>
        <v>N</v>
      </c>
      <c r="BC17" s="160" t="s">
        <v>222</v>
      </c>
      <c r="BD17" s="160" t="s">
        <v>222</v>
      </c>
      <c r="BE17" s="160" t="str">
        <f t="shared" si="14"/>
        <v>N</v>
      </c>
      <c r="BF17" s="160" t="s">
        <v>222</v>
      </c>
      <c r="BG17" s="160" t="s">
        <v>222</v>
      </c>
      <c r="BH17" s="160" t="str">
        <f t="shared" si="15"/>
        <v>N</v>
      </c>
      <c r="BI17" s="160" t="str">
        <f t="shared" si="16"/>
        <v>N</v>
      </c>
      <c r="BJ17" s="162"/>
      <c r="BK17" s="160" t="s">
        <v>220</v>
      </c>
      <c r="BL17" s="160" t="s">
        <v>222</v>
      </c>
      <c r="BM17" s="160" t="str">
        <f t="shared" si="17"/>
        <v>Partial</v>
      </c>
      <c r="BN17" s="160" t="s">
        <v>222</v>
      </c>
      <c r="BO17" s="160" t="s">
        <v>222</v>
      </c>
      <c r="BP17" s="160" t="str">
        <f t="shared" si="18"/>
        <v>N</v>
      </c>
      <c r="BQ17" s="160" t="s">
        <v>223</v>
      </c>
      <c r="BR17" s="160" t="s">
        <v>223</v>
      </c>
      <c r="BS17" s="160" t="s">
        <v>223</v>
      </c>
      <c r="BT17" s="160" t="str">
        <f t="shared" si="19"/>
        <v>Partial</v>
      </c>
      <c r="BU17" s="162"/>
      <c r="BV17" s="160" t="s">
        <v>223</v>
      </c>
      <c r="BW17" s="162"/>
      <c r="BX17" s="160" t="s">
        <v>220</v>
      </c>
      <c r="BY17" s="160" t="s">
        <v>220</v>
      </c>
      <c r="BZ17" s="160" t="str">
        <f t="shared" si="20"/>
        <v>Y</v>
      </c>
      <c r="CA17" s="160" t="s">
        <v>222</v>
      </c>
      <c r="CB17" s="160" t="s">
        <v>222</v>
      </c>
      <c r="CC17" s="160" t="str">
        <f t="shared" si="21"/>
        <v>N</v>
      </c>
      <c r="CD17" s="160" t="str">
        <f t="shared" si="22"/>
        <v>Partial</v>
      </c>
      <c r="CE17" s="160"/>
      <c r="CF17" s="160"/>
      <c r="CG17" s="160"/>
      <c r="CH17" s="160"/>
      <c r="CI17" s="160"/>
      <c r="CJ17" s="160"/>
      <c r="CK17" s="160"/>
      <c r="CL17" s="160"/>
      <c r="CM17" s="160"/>
      <c r="CN17" s="160"/>
      <c r="CO17" s="160"/>
      <c r="CP17" s="160"/>
    </row>
    <row r="18" spans="1:94" s="163" customFormat="1" ht="15" customHeight="1" x14ac:dyDescent="0.2">
      <c r="A18" s="159" t="s">
        <v>246</v>
      </c>
      <c r="B18" s="159" t="s">
        <v>247</v>
      </c>
      <c r="C18" s="159" t="s">
        <v>230</v>
      </c>
      <c r="D18" s="159" t="s">
        <v>231</v>
      </c>
      <c r="E18" s="161" t="s">
        <v>85</v>
      </c>
      <c r="F18" s="161" t="s">
        <v>232</v>
      </c>
      <c r="G18" s="161" t="s">
        <v>100</v>
      </c>
      <c r="H18" s="160" t="s">
        <v>222</v>
      </c>
      <c r="I18" s="160" t="s">
        <v>221</v>
      </c>
      <c r="J18" s="160" t="str">
        <f t="shared" si="0"/>
        <v>N</v>
      </c>
      <c r="K18" s="162"/>
      <c r="L18" s="160" t="s">
        <v>220</v>
      </c>
      <c r="M18" s="160" t="s">
        <v>222</v>
      </c>
      <c r="N18" s="160" t="s">
        <v>221</v>
      </c>
      <c r="O18" s="160" t="str">
        <f t="shared" si="1"/>
        <v>N</v>
      </c>
      <c r="P18" s="160" t="s">
        <v>222</v>
      </c>
      <c r="Q18" s="160" t="e">
        <v>#N/A</v>
      </c>
      <c r="R18" s="160" t="str">
        <f t="shared" si="2"/>
        <v>Partial</v>
      </c>
      <c r="S18" s="162"/>
      <c r="T18" s="160" t="s">
        <v>220</v>
      </c>
      <c r="U18" s="160" t="s">
        <v>222</v>
      </c>
      <c r="V18" s="160" t="s">
        <v>221</v>
      </c>
      <c r="W18" s="160" t="str">
        <f t="shared" si="3"/>
        <v>N</v>
      </c>
      <c r="X18" s="160" t="s">
        <v>222</v>
      </c>
      <c r="Y18" s="160" t="e">
        <v>#N/A</v>
      </c>
      <c r="Z18" s="160" t="str">
        <f t="shared" si="4"/>
        <v>Partial</v>
      </c>
      <c r="AA18" s="162"/>
      <c r="AB18" s="160" t="s">
        <v>222</v>
      </c>
      <c r="AC18" s="160" t="s">
        <v>222</v>
      </c>
      <c r="AD18" s="160" t="s">
        <v>221</v>
      </c>
      <c r="AE18" s="160" t="str">
        <f t="shared" si="5"/>
        <v>N</v>
      </c>
      <c r="AF18" s="160" t="s">
        <v>222</v>
      </c>
      <c r="AG18" s="160" t="e">
        <v>#N/A</v>
      </c>
      <c r="AH18" s="160" t="str">
        <f t="shared" si="6"/>
        <v>N</v>
      </c>
      <c r="AI18" s="162"/>
      <c r="AJ18" s="160" t="s">
        <v>222</v>
      </c>
      <c r="AK18" s="160" t="s">
        <v>222</v>
      </c>
      <c r="AL18" s="160" t="str">
        <f t="shared" si="7"/>
        <v>N</v>
      </c>
      <c r="AM18" s="160" t="s">
        <v>223</v>
      </c>
      <c r="AN18" s="160" t="s">
        <v>223</v>
      </c>
      <c r="AO18" s="160" t="str">
        <f t="shared" si="8"/>
        <v>Not assessed</v>
      </c>
      <c r="AP18" s="160" t="str">
        <f t="shared" si="9"/>
        <v>N</v>
      </c>
      <c r="AQ18" s="162"/>
      <c r="AR18" s="160" t="s">
        <v>222</v>
      </c>
      <c r="AS18" s="160" t="s">
        <v>222</v>
      </c>
      <c r="AT18" s="160" t="str">
        <f t="shared" si="10"/>
        <v>N</v>
      </c>
      <c r="AU18" s="160" t="s">
        <v>222</v>
      </c>
      <c r="AV18" s="160" t="s">
        <v>222</v>
      </c>
      <c r="AW18" s="160" t="str">
        <f t="shared" si="11"/>
        <v>N</v>
      </c>
      <c r="AX18" s="160" t="str">
        <f t="shared" si="12"/>
        <v>N</v>
      </c>
      <c r="AY18" s="162"/>
      <c r="AZ18" s="160" t="s">
        <v>222</v>
      </c>
      <c r="BA18" s="160" t="s">
        <v>222</v>
      </c>
      <c r="BB18" s="160" t="str">
        <f t="shared" si="13"/>
        <v>N</v>
      </c>
      <c r="BC18" s="160" t="s">
        <v>222</v>
      </c>
      <c r="BD18" s="160" t="s">
        <v>220</v>
      </c>
      <c r="BE18" s="160" t="str">
        <f t="shared" si="14"/>
        <v>Partial</v>
      </c>
      <c r="BF18" s="160" t="s">
        <v>222</v>
      </c>
      <c r="BG18" s="160" t="s">
        <v>222</v>
      </c>
      <c r="BH18" s="160" t="str">
        <f t="shared" si="15"/>
        <v>N</v>
      </c>
      <c r="BI18" s="160" t="str">
        <f t="shared" si="16"/>
        <v>Partial</v>
      </c>
      <c r="BJ18" s="162"/>
      <c r="BK18" s="160" t="s">
        <v>220</v>
      </c>
      <c r="BL18" s="160" t="s">
        <v>220</v>
      </c>
      <c r="BM18" s="160" t="str">
        <f t="shared" si="17"/>
        <v>Y</v>
      </c>
      <c r="BN18" s="160" t="s">
        <v>220</v>
      </c>
      <c r="BO18" s="160" t="s">
        <v>222</v>
      </c>
      <c r="BP18" s="160" t="str">
        <f t="shared" si="18"/>
        <v>Partial</v>
      </c>
      <c r="BQ18" s="160" t="s">
        <v>223</v>
      </c>
      <c r="BR18" s="160" t="s">
        <v>223</v>
      </c>
      <c r="BS18" s="160" t="s">
        <v>223</v>
      </c>
      <c r="BT18" s="160" t="str">
        <f t="shared" si="19"/>
        <v>Partial</v>
      </c>
      <c r="BU18" s="162"/>
      <c r="BV18" s="160" t="s">
        <v>223</v>
      </c>
      <c r="BW18" s="162"/>
      <c r="BX18" s="160" t="s">
        <v>220</v>
      </c>
      <c r="BY18" s="160" t="s">
        <v>220</v>
      </c>
      <c r="BZ18" s="160" t="str">
        <f t="shared" si="20"/>
        <v>Y</v>
      </c>
      <c r="CA18" s="160" t="s">
        <v>222</v>
      </c>
      <c r="CB18" s="160" t="s">
        <v>222</v>
      </c>
      <c r="CC18" s="160" t="str">
        <f t="shared" si="21"/>
        <v>N</v>
      </c>
      <c r="CD18" s="160" t="str">
        <f t="shared" si="22"/>
        <v>Partial</v>
      </c>
      <c r="CE18" s="160"/>
      <c r="CF18" s="160"/>
      <c r="CG18" s="160"/>
      <c r="CH18" s="160"/>
      <c r="CI18" s="160"/>
      <c r="CJ18" s="160"/>
      <c r="CK18" s="160"/>
      <c r="CL18" s="160"/>
      <c r="CM18" s="160"/>
      <c r="CN18" s="160"/>
      <c r="CO18" s="160"/>
      <c r="CP18" s="160"/>
    </row>
    <row r="19" spans="1:94" s="163" customFormat="1" ht="15" customHeight="1" x14ac:dyDescent="0.2">
      <c r="A19" s="159" t="s">
        <v>248</v>
      </c>
      <c r="B19" s="159" t="s">
        <v>249</v>
      </c>
      <c r="C19" s="159" t="s">
        <v>250</v>
      </c>
      <c r="D19" s="159" t="s">
        <v>251</v>
      </c>
      <c r="E19" s="161" t="s">
        <v>85</v>
      </c>
      <c r="F19" s="161" t="s">
        <v>252</v>
      </c>
      <c r="G19" s="161" t="s">
        <v>242</v>
      </c>
      <c r="H19" s="160" t="s">
        <v>222</v>
      </c>
      <c r="I19" s="160" t="s">
        <v>222</v>
      </c>
      <c r="J19" s="160" t="str">
        <f t="shared" si="0"/>
        <v>N</v>
      </c>
      <c r="K19" s="162"/>
      <c r="L19" s="160" t="s">
        <v>222</v>
      </c>
      <c r="M19" s="160" t="s">
        <v>222</v>
      </c>
      <c r="N19" s="160" t="s">
        <v>222</v>
      </c>
      <c r="O19" s="160" t="str">
        <f t="shared" si="1"/>
        <v>N</v>
      </c>
      <c r="P19" s="160" t="s">
        <v>243</v>
      </c>
      <c r="Q19" s="160" t="e">
        <v>#N/A</v>
      </c>
      <c r="R19" s="160" t="str">
        <f t="shared" si="2"/>
        <v>N</v>
      </c>
      <c r="S19" s="162"/>
      <c r="T19" s="160" t="s">
        <v>222</v>
      </c>
      <c r="U19" s="160" t="s">
        <v>222</v>
      </c>
      <c r="V19" s="160" t="s">
        <v>222</v>
      </c>
      <c r="W19" s="160" t="str">
        <f t="shared" si="3"/>
        <v>N</v>
      </c>
      <c r="X19" s="160" t="s">
        <v>243</v>
      </c>
      <c r="Y19" s="160" t="e">
        <v>#N/A</v>
      </c>
      <c r="Z19" s="160" t="str">
        <f t="shared" si="4"/>
        <v>N</v>
      </c>
      <c r="AA19" s="162"/>
      <c r="AB19" s="160" t="s">
        <v>222</v>
      </c>
      <c r="AC19" s="160" t="s">
        <v>222</v>
      </c>
      <c r="AD19" s="160" t="s">
        <v>222</v>
      </c>
      <c r="AE19" s="160" t="str">
        <f t="shared" si="5"/>
        <v>N</v>
      </c>
      <c r="AF19" s="160" t="s">
        <v>243</v>
      </c>
      <c r="AG19" s="160" t="e">
        <v>#N/A</v>
      </c>
      <c r="AH19" s="160" t="str">
        <f t="shared" si="6"/>
        <v>N</v>
      </c>
      <c r="AI19" s="162"/>
      <c r="AJ19" s="160" t="s">
        <v>222</v>
      </c>
      <c r="AK19" s="160" t="s">
        <v>222</v>
      </c>
      <c r="AL19" s="160" t="str">
        <f t="shared" si="7"/>
        <v>N</v>
      </c>
      <c r="AM19" s="160" t="s">
        <v>223</v>
      </c>
      <c r="AN19" s="160" t="s">
        <v>223</v>
      </c>
      <c r="AO19" s="160" t="str">
        <f t="shared" si="8"/>
        <v>Not assessed</v>
      </c>
      <c r="AP19" s="160" t="str">
        <f t="shared" si="9"/>
        <v>N</v>
      </c>
      <c r="AQ19" s="162"/>
      <c r="AR19" s="160" t="s">
        <v>222</v>
      </c>
      <c r="AS19" s="160" t="s">
        <v>222</v>
      </c>
      <c r="AT19" s="160" t="str">
        <f t="shared" si="10"/>
        <v>N</v>
      </c>
      <c r="AU19" s="160" t="s">
        <v>222</v>
      </c>
      <c r="AV19" s="160" t="s">
        <v>222</v>
      </c>
      <c r="AW19" s="160" t="str">
        <f t="shared" si="11"/>
        <v>N</v>
      </c>
      <c r="AX19" s="160" t="str">
        <f t="shared" si="12"/>
        <v>N</v>
      </c>
      <c r="AY19" s="162"/>
      <c r="AZ19" s="160" t="s">
        <v>222</v>
      </c>
      <c r="BA19" s="160" t="s">
        <v>222</v>
      </c>
      <c r="BB19" s="160" t="str">
        <f t="shared" si="13"/>
        <v>N</v>
      </c>
      <c r="BC19" s="160" t="s">
        <v>222</v>
      </c>
      <c r="BD19" s="160" t="s">
        <v>222</v>
      </c>
      <c r="BE19" s="160" t="str">
        <f t="shared" si="14"/>
        <v>N</v>
      </c>
      <c r="BF19" s="160" t="s">
        <v>222</v>
      </c>
      <c r="BG19" s="160" t="s">
        <v>222</v>
      </c>
      <c r="BH19" s="160" t="str">
        <f t="shared" si="15"/>
        <v>N</v>
      </c>
      <c r="BI19" s="160" t="str">
        <f t="shared" si="16"/>
        <v>N</v>
      </c>
      <c r="BJ19" s="162"/>
      <c r="BK19" s="160" t="s">
        <v>222</v>
      </c>
      <c r="BL19" s="160" t="s">
        <v>222</v>
      </c>
      <c r="BM19" s="160" t="str">
        <f t="shared" si="17"/>
        <v>N</v>
      </c>
      <c r="BN19" s="160" t="s">
        <v>222</v>
      </c>
      <c r="BO19" s="160" t="s">
        <v>222</v>
      </c>
      <c r="BP19" s="160" t="str">
        <f t="shared" si="18"/>
        <v>N</v>
      </c>
      <c r="BQ19" s="160" t="s">
        <v>223</v>
      </c>
      <c r="BR19" s="160" t="s">
        <v>223</v>
      </c>
      <c r="BS19" s="160" t="s">
        <v>223</v>
      </c>
      <c r="BT19" s="160" t="str">
        <f t="shared" si="19"/>
        <v>N</v>
      </c>
      <c r="BU19" s="162"/>
      <c r="BV19" s="160" t="s">
        <v>223</v>
      </c>
      <c r="BW19" s="162"/>
      <c r="BX19" s="160" t="s">
        <v>222</v>
      </c>
      <c r="BY19" s="160" t="s">
        <v>222</v>
      </c>
      <c r="BZ19" s="160" t="str">
        <f t="shared" si="20"/>
        <v>N</v>
      </c>
      <c r="CA19" s="160" t="s">
        <v>222</v>
      </c>
      <c r="CB19" s="160" t="s">
        <v>222</v>
      </c>
      <c r="CC19" s="160" t="str">
        <f t="shared" si="21"/>
        <v>N</v>
      </c>
      <c r="CD19" s="160" t="str">
        <f t="shared" si="22"/>
        <v>N</v>
      </c>
      <c r="CE19" s="160"/>
      <c r="CF19" s="160"/>
      <c r="CG19" s="160"/>
      <c r="CH19" s="160"/>
      <c r="CI19" s="160"/>
      <c r="CJ19" s="160"/>
      <c r="CK19" s="160"/>
      <c r="CL19" s="160"/>
      <c r="CM19" s="160"/>
      <c r="CN19" s="160"/>
      <c r="CO19" s="160"/>
      <c r="CP19" s="160"/>
    </row>
    <row r="20" spans="1:94" s="163" customFormat="1" ht="15" customHeight="1" x14ac:dyDescent="0.2">
      <c r="A20" s="159" t="s">
        <v>253</v>
      </c>
      <c r="B20" s="159" t="s">
        <v>254</v>
      </c>
      <c r="C20" s="159" t="s">
        <v>255</v>
      </c>
      <c r="D20" s="159" t="s">
        <v>218</v>
      </c>
      <c r="E20" s="161" t="s">
        <v>106</v>
      </c>
      <c r="F20" s="161" t="s">
        <v>118</v>
      </c>
      <c r="G20" s="161" t="s">
        <v>256</v>
      </c>
      <c r="H20" s="160" t="s">
        <v>220</v>
      </c>
      <c r="I20" s="160" t="s">
        <v>222</v>
      </c>
      <c r="J20" s="160" t="str">
        <f t="shared" si="0"/>
        <v>Partial</v>
      </c>
      <c r="K20" s="162"/>
      <c r="L20" s="160" t="s">
        <v>220</v>
      </c>
      <c r="M20" s="160" t="s">
        <v>220</v>
      </c>
      <c r="N20" s="160" t="s">
        <v>222</v>
      </c>
      <c r="O20" s="160" t="str">
        <f t="shared" si="1"/>
        <v>Partial</v>
      </c>
      <c r="P20" s="160" t="s">
        <v>222</v>
      </c>
      <c r="Q20" s="160" t="e">
        <v>#N/A</v>
      </c>
      <c r="R20" s="160" t="str">
        <f t="shared" si="2"/>
        <v>Partial</v>
      </c>
      <c r="S20" s="162"/>
      <c r="T20" s="160" t="s">
        <v>220</v>
      </c>
      <c r="U20" s="160" t="s">
        <v>220</v>
      </c>
      <c r="V20" s="160" t="s">
        <v>222</v>
      </c>
      <c r="W20" s="160" t="str">
        <f t="shared" si="3"/>
        <v>Partial</v>
      </c>
      <c r="X20" s="160" t="s">
        <v>222</v>
      </c>
      <c r="Y20" s="160" t="e">
        <v>#N/A</v>
      </c>
      <c r="Z20" s="160" t="str">
        <f t="shared" si="4"/>
        <v>Partial</v>
      </c>
      <c r="AA20" s="162"/>
      <c r="AB20" s="160" t="s">
        <v>222</v>
      </c>
      <c r="AC20" s="160" t="s">
        <v>222</v>
      </c>
      <c r="AD20" s="160" t="s">
        <v>222</v>
      </c>
      <c r="AE20" s="160" t="str">
        <f t="shared" si="5"/>
        <v>N</v>
      </c>
      <c r="AF20" s="160" t="s">
        <v>220</v>
      </c>
      <c r="AG20" s="160" t="e">
        <v>#N/A</v>
      </c>
      <c r="AH20" s="160" t="str">
        <f t="shared" si="6"/>
        <v>Partial</v>
      </c>
      <c r="AI20" s="162"/>
      <c r="AJ20" s="160" t="s">
        <v>220</v>
      </c>
      <c r="AK20" s="160" t="s">
        <v>222</v>
      </c>
      <c r="AL20" s="160" t="str">
        <f t="shared" si="7"/>
        <v>Partial</v>
      </c>
      <c r="AM20" s="160" t="s">
        <v>222</v>
      </c>
      <c r="AN20" s="160" t="s">
        <v>222</v>
      </c>
      <c r="AO20" s="160" t="str">
        <f t="shared" si="8"/>
        <v>N</v>
      </c>
      <c r="AP20" s="160" t="str">
        <f t="shared" si="9"/>
        <v>Partial</v>
      </c>
      <c r="AQ20" s="162"/>
      <c r="AR20" s="160" t="s">
        <v>222</v>
      </c>
      <c r="AS20" s="160" t="s">
        <v>222</v>
      </c>
      <c r="AT20" s="160" t="str">
        <f t="shared" si="10"/>
        <v>N</v>
      </c>
      <c r="AU20" s="160" t="s">
        <v>222</v>
      </c>
      <c r="AV20" s="160" t="s">
        <v>222</v>
      </c>
      <c r="AW20" s="160" t="str">
        <f t="shared" si="11"/>
        <v>N</v>
      </c>
      <c r="AX20" s="160" t="str">
        <f t="shared" si="12"/>
        <v>N</v>
      </c>
      <c r="AY20" s="162"/>
      <c r="AZ20" s="160" t="s">
        <v>222</v>
      </c>
      <c r="BA20" s="160" t="s">
        <v>222</v>
      </c>
      <c r="BB20" s="160" t="str">
        <f t="shared" si="13"/>
        <v>N</v>
      </c>
      <c r="BC20" s="160" t="s">
        <v>220</v>
      </c>
      <c r="BD20" s="160" t="s">
        <v>220</v>
      </c>
      <c r="BE20" s="160" t="str">
        <f t="shared" si="14"/>
        <v>Y</v>
      </c>
      <c r="BF20" s="160" t="s">
        <v>220</v>
      </c>
      <c r="BG20" s="160" t="s">
        <v>220</v>
      </c>
      <c r="BH20" s="160" t="str">
        <f t="shared" si="15"/>
        <v>Y</v>
      </c>
      <c r="BI20" s="160" t="str">
        <f t="shared" si="16"/>
        <v>Partial</v>
      </c>
      <c r="BJ20" s="162"/>
      <c r="BK20" s="160" t="s">
        <v>220</v>
      </c>
      <c r="BL20" s="160" t="s">
        <v>220</v>
      </c>
      <c r="BM20" s="160" t="str">
        <f t="shared" si="17"/>
        <v>Y</v>
      </c>
      <c r="BN20" s="160" t="s">
        <v>220</v>
      </c>
      <c r="BO20" s="160" t="s">
        <v>220</v>
      </c>
      <c r="BP20" s="160" t="str">
        <f t="shared" si="18"/>
        <v>Y</v>
      </c>
      <c r="BQ20" s="160" t="s">
        <v>223</v>
      </c>
      <c r="BR20" s="160" t="s">
        <v>223</v>
      </c>
      <c r="BS20" s="160" t="s">
        <v>223</v>
      </c>
      <c r="BT20" s="160" t="str">
        <f t="shared" si="19"/>
        <v>Y</v>
      </c>
      <c r="BU20" s="162"/>
      <c r="BV20" s="160" t="s">
        <v>223</v>
      </c>
      <c r="BW20" s="162"/>
      <c r="BX20" s="160" t="s">
        <v>220</v>
      </c>
      <c r="BY20" s="160" t="s">
        <v>220</v>
      </c>
      <c r="BZ20" s="160" t="str">
        <f t="shared" si="20"/>
        <v>Y</v>
      </c>
      <c r="CA20" s="160" t="s">
        <v>220</v>
      </c>
      <c r="CB20" s="160" t="s">
        <v>222</v>
      </c>
      <c r="CC20" s="160" t="str">
        <f t="shared" si="21"/>
        <v>Partial</v>
      </c>
      <c r="CD20" s="160" t="str">
        <f t="shared" si="22"/>
        <v>Partial</v>
      </c>
      <c r="CE20" s="160"/>
      <c r="CF20" s="160"/>
      <c r="CG20" s="160"/>
      <c r="CH20" s="160"/>
      <c r="CI20" s="160"/>
      <c r="CJ20" s="160"/>
      <c r="CK20" s="160"/>
      <c r="CL20" s="160"/>
      <c r="CM20" s="160"/>
      <c r="CN20" s="160"/>
      <c r="CO20" s="160"/>
      <c r="CP20" s="160"/>
    </row>
    <row r="21" spans="1:94" s="163" customFormat="1" ht="15" customHeight="1" x14ac:dyDescent="0.2">
      <c r="A21" s="159" t="s">
        <v>257</v>
      </c>
      <c r="B21" s="159" t="s">
        <v>258</v>
      </c>
      <c r="C21" s="159" t="s">
        <v>259</v>
      </c>
      <c r="D21" s="159" t="s">
        <v>251</v>
      </c>
      <c r="E21" s="161" t="s">
        <v>106</v>
      </c>
      <c r="F21" s="161" t="s">
        <v>109</v>
      </c>
      <c r="G21" s="161" t="s">
        <v>100</v>
      </c>
      <c r="H21" s="160" t="s">
        <v>222</v>
      </c>
      <c r="I21" s="160" t="s">
        <v>221</v>
      </c>
      <c r="J21" s="160" t="str">
        <f t="shared" si="0"/>
        <v>N</v>
      </c>
      <c r="K21" s="162"/>
      <c r="L21" s="160" t="s">
        <v>222</v>
      </c>
      <c r="M21" s="160" t="s">
        <v>222</v>
      </c>
      <c r="N21" s="160" t="s">
        <v>221</v>
      </c>
      <c r="O21" s="160" t="str">
        <f t="shared" si="1"/>
        <v>N</v>
      </c>
      <c r="P21" s="160" t="s">
        <v>222</v>
      </c>
      <c r="Q21" s="160" t="e">
        <v>#N/A</v>
      </c>
      <c r="R21" s="160" t="str">
        <f t="shared" si="2"/>
        <v>N</v>
      </c>
      <c r="S21" s="162"/>
      <c r="T21" s="160" t="s">
        <v>222</v>
      </c>
      <c r="U21" s="160" t="s">
        <v>222</v>
      </c>
      <c r="V21" s="160" t="s">
        <v>221</v>
      </c>
      <c r="W21" s="160" t="str">
        <f t="shared" si="3"/>
        <v>N</v>
      </c>
      <c r="X21" s="160" t="s">
        <v>222</v>
      </c>
      <c r="Y21" s="160" t="e">
        <v>#N/A</v>
      </c>
      <c r="Z21" s="160" t="str">
        <f t="shared" si="4"/>
        <v>N</v>
      </c>
      <c r="AA21" s="162"/>
      <c r="AB21" s="160" t="s">
        <v>222</v>
      </c>
      <c r="AC21" s="160" t="s">
        <v>222</v>
      </c>
      <c r="AD21" s="160" t="s">
        <v>221</v>
      </c>
      <c r="AE21" s="160" t="str">
        <f t="shared" si="5"/>
        <v>N</v>
      </c>
      <c r="AF21" s="160" t="s">
        <v>222</v>
      </c>
      <c r="AG21" s="160" t="e">
        <v>#N/A</v>
      </c>
      <c r="AH21" s="160" t="str">
        <f t="shared" si="6"/>
        <v>N</v>
      </c>
      <c r="AI21" s="162"/>
      <c r="AJ21" s="160" t="s">
        <v>222</v>
      </c>
      <c r="AK21" s="160" t="s">
        <v>222</v>
      </c>
      <c r="AL21" s="160" t="str">
        <f t="shared" si="7"/>
        <v>N</v>
      </c>
      <c r="AM21" s="160" t="s">
        <v>223</v>
      </c>
      <c r="AN21" s="160" t="s">
        <v>223</v>
      </c>
      <c r="AO21" s="160" t="str">
        <f t="shared" si="8"/>
        <v>Not assessed</v>
      </c>
      <c r="AP21" s="160" t="str">
        <f t="shared" si="9"/>
        <v>N</v>
      </c>
      <c r="AQ21" s="162"/>
      <c r="AR21" s="160" t="s">
        <v>222</v>
      </c>
      <c r="AS21" s="160" t="s">
        <v>222</v>
      </c>
      <c r="AT21" s="160" t="str">
        <f t="shared" si="10"/>
        <v>N</v>
      </c>
      <c r="AU21" s="160" t="s">
        <v>222</v>
      </c>
      <c r="AV21" s="160" t="s">
        <v>222</v>
      </c>
      <c r="AW21" s="160" t="str">
        <f t="shared" si="11"/>
        <v>N</v>
      </c>
      <c r="AX21" s="160" t="str">
        <f t="shared" si="12"/>
        <v>N</v>
      </c>
      <c r="AY21" s="162"/>
      <c r="AZ21" s="160" t="s">
        <v>222</v>
      </c>
      <c r="BA21" s="160" t="s">
        <v>222</v>
      </c>
      <c r="BB21" s="160" t="str">
        <f t="shared" si="13"/>
        <v>N</v>
      </c>
      <c r="BC21" s="160" t="s">
        <v>222</v>
      </c>
      <c r="BD21" s="160" t="s">
        <v>222</v>
      </c>
      <c r="BE21" s="160" t="str">
        <f t="shared" si="14"/>
        <v>N</v>
      </c>
      <c r="BF21" s="160" t="s">
        <v>222</v>
      </c>
      <c r="BG21" s="160" t="s">
        <v>222</v>
      </c>
      <c r="BH21" s="160" t="str">
        <f t="shared" si="15"/>
        <v>N</v>
      </c>
      <c r="BI21" s="160" t="str">
        <f t="shared" si="16"/>
        <v>N</v>
      </c>
      <c r="BJ21" s="162"/>
      <c r="BK21" s="160" t="s">
        <v>222</v>
      </c>
      <c r="BL21" s="160" t="s">
        <v>222</v>
      </c>
      <c r="BM21" s="160" t="str">
        <f t="shared" si="17"/>
        <v>N</v>
      </c>
      <c r="BN21" s="160" t="s">
        <v>222</v>
      </c>
      <c r="BO21" s="160" t="s">
        <v>222</v>
      </c>
      <c r="BP21" s="160" t="str">
        <f t="shared" si="18"/>
        <v>N</v>
      </c>
      <c r="BQ21" s="160" t="s">
        <v>223</v>
      </c>
      <c r="BR21" s="160" t="s">
        <v>223</v>
      </c>
      <c r="BS21" s="160" t="s">
        <v>223</v>
      </c>
      <c r="BT21" s="160" t="str">
        <f t="shared" si="19"/>
        <v>N</v>
      </c>
      <c r="BU21" s="162"/>
      <c r="BV21" s="160" t="s">
        <v>223</v>
      </c>
      <c r="BW21" s="162"/>
      <c r="BX21" s="160" t="s">
        <v>222</v>
      </c>
      <c r="BY21" s="160" t="s">
        <v>222</v>
      </c>
      <c r="BZ21" s="160" t="str">
        <f t="shared" si="20"/>
        <v>N</v>
      </c>
      <c r="CA21" s="160" t="s">
        <v>222</v>
      </c>
      <c r="CB21" s="160" t="s">
        <v>222</v>
      </c>
      <c r="CC21" s="160" t="str">
        <f t="shared" si="21"/>
        <v>N</v>
      </c>
      <c r="CD21" s="160" t="str">
        <f t="shared" si="22"/>
        <v>N</v>
      </c>
      <c r="CE21" s="160"/>
      <c r="CF21" s="160"/>
      <c r="CG21" s="160"/>
      <c r="CH21" s="160"/>
      <c r="CI21" s="160"/>
      <c r="CJ21" s="160"/>
      <c r="CK21" s="160"/>
      <c r="CL21" s="160"/>
      <c r="CM21" s="160"/>
      <c r="CN21" s="160"/>
      <c r="CO21" s="160"/>
      <c r="CP21" s="160"/>
    </row>
    <row r="22" spans="1:94" s="163" customFormat="1" ht="15" customHeight="1" x14ac:dyDescent="0.2">
      <c r="A22" s="159" t="s">
        <v>260</v>
      </c>
      <c r="B22" s="159" t="s">
        <v>261</v>
      </c>
      <c r="C22" s="159" t="s">
        <v>262</v>
      </c>
      <c r="D22" s="159" t="s">
        <v>218</v>
      </c>
      <c r="E22" s="161" t="s">
        <v>106</v>
      </c>
      <c r="F22" s="161" t="s">
        <v>111</v>
      </c>
      <c r="G22" s="161" t="s">
        <v>100</v>
      </c>
      <c r="H22" s="160" t="s">
        <v>220</v>
      </c>
      <c r="I22" s="160" t="s">
        <v>221</v>
      </c>
      <c r="J22" s="160" t="str">
        <f t="shared" si="0"/>
        <v>Y</v>
      </c>
      <c r="K22" s="162"/>
      <c r="L22" s="160" t="s">
        <v>220</v>
      </c>
      <c r="M22" s="160" t="s">
        <v>220</v>
      </c>
      <c r="N22" s="160" t="s">
        <v>221</v>
      </c>
      <c r="O22" s="160" t="str">
        <f t="shared" si="1"/>
        <v>Y</v>
      </c>
      <c r="P22" s="160" t="s">
        <v>220</v>
      </c>
      <c r="Q22" s="160" t="e">
        <v>#N/A</v>
      </c>
      <c r="R22" s="160" t="str">
        <f t="shared" si="2"/>
        <v>Y</v>
      </c>
      <c r="S22" s="162"/>
      <c r="T22" s="160" t="s">
        <v>220</v>
      </c>
      <c r="U22" s="160" t="s">
        <v>222</v>
      </c>
      <c r="V22" s="160" t="s">
        <v>221</v>
      </c>
      <c r="W22" s="160" t="str">
        <f t="shared" si="3"/>
        <v>N</v>
      </c>
      <c r="X22" s="160" t="s">
        <v>222</v>
      </c>
      <c r="Y22" s="160" t="e">
        <v>#N/A</v>
      </c>
      <c r="Z22" s="160" t="str">
        <f t="shared" si="4"/>
        <v>Partial</v>
      </c>
      <c r="AA22" s="162"/>
      <c r="AB22" s="160" t="s">
        <v>222</v>
      </c>
      <c r="AC22" s="160" t="s">
        <v>222</v>
      </c>
      <c r="AD22" s="160" t="s">
        <v>221</v>
      </c>
      <c r="AE22" s="160" t="str">
        <f t="shared" si="5"/>
        <v>N</v>
      </c>
      <c r="AF22" s="160" t="s">
        <v>222</v>
      </c>
      <c r="AG22" s="160" t="e">
        <v>#N/A</v>
      </c>
      <c r="AH22" s="160" t="str">
        <f t="shared" si="6"/>
        <v>N</v>
      </c>
      <c r="AI22" s="162"/>
      <c r="AJ22" s="160" t="s">
        <v>222</v>
      </c>
      <c r="AK22" s="160" t="s">
        <v>222</v>
      </c>
      <c r="AL22" s="160" t="str">
        <f t="shared" si="7"/>
        <v>N</v>
      </c>
      <c r="AM22" s="160" t="s">
        <v>222</v>
      </c>
      <c r="AN22" s="160" t="s">
        <v>222</v>
      </c>
      <c r="AO22" s="160" t="str">
        <f t="shared" si="8"/>
        <v>N</v>
      </c>
      <c r="AP22" s="160" t="str">
        <f t="shared" si="9"/>
        <v>N</v>
      </c>
      <c r="AQ22" s="162"/>
      <c r="AR22" s="160" t="s">
        <v>222</v>
      </c>
      <c r="AS22" s="160" t="s">
        <v>222</v>
      </c>
      <c r="AT22" s="160" t="str">
        <f t="shared" si="10"/>
        <v>N</v>
      </c>
      <c r="AU22" s="160" t="s">
        <v>222</v>
      </c>
      <c r="AV22" s="160" t="s">
        <v>222</v>
      </c>
      <c r="AW22" s="160" t="str">
        <f t="shared" si="11"/>
        <v>N</v>
      </c>
      <c r="AX22" s="160" t="str">
        <f t="shared" si="12"/>
        <v>N</v>
      </c>
      <c r="AY22" s="162"/>
      <c r="AZ22" s="160" t="s">
        <v>222</v>
      </c>
      <c r="BA22" s="160" t="s">
        <v>220</v>
      </c>
      <c r="BB22" s="160" t="str">
        <f t="shared" si="13"/>
        <v>Partial</v>
      </c>
      <c r="BC22" s="160" t="s">
        <v>220</v>
      </c>
      <c r="BD22" s="160" t="s">
        <v>220</v>
      </c>
      <c r="BE22" s="160" t="str">
        <f t="shared" si="14"/>
        <v>Y</v>
      </c>
      <c r="BF22" s="160" t="s">
        <v>220</v>
      </c>
      <c r="BG22" s="160" t="s">
        <v>220</v>
      </c>
      <c r="BH22" s="160" t="str">
        <f t="shared" si="15"/>
        <v>Y</v>
      </c>
      <c r="BI22" s="160" t="str">
        <f t="shared" si="16"/>
        <v>Partial</v>
      </c>
      <c r="BJ22" s="162"/>
      <c r="BK22" s="160" t="s">
        <v>220</v>
      </c>
      <c r="BL22" s="160" t="s">
        <v>220</v>
      </c>
      <c r="BM22" s="160" t="str">
        <f t="shared" si="17"/>
        <v>Y</v>
      </c>
      <c r="BN22" s="160" t="s">
        <v>222</v>
      </c>
      <c r="BO22" s="160" t="s">
        <v>222</v>
      </c>
      <c r="BP22" s="160" t="str">
        <f t="shared" si="18"/>
        <v>N</v>
      </c>
      <c r="BQ22" s="160" t="s">
        <v>223</v>
      </c>
      <c r="BR22" s="160" t="s">
        <v>223</v>
      </c>
      <c r="BS22" s="160" t="s">
        <v>223</v>
      </c>
      <c r="BT22" s="160" t="str">
        <f t="shared" si="19"/>
        <v>Partial</v>
      </c>
      <c r="BU22" s="162"/>
      <c r="BV22" s="160" t="s">
        <v>223</v>
      </c>
      <c r="BW22" s="162"/>
      <c r="BX22" s="160" t="s">
        <v>220</v>
      </c>
      <c r="BY22" s="160" t="s">
        <v>220</v>
      </c>
      <c r="BZ22" s="160" t="str">
        <f t="shared" si="20"/>
        <v>Y</v>
      </c>
      <c r="CA22" s="160" t="s">
        <v>222</v>
      </c>
      <c r="CB22" s="160" t="s">
        <v>222</v>
      </c>
      <c r="CC22" s="160" t="str">
        <f t="shared" si="21"/>
        <v>N</v>
      </c>
      <c r="CD22" s="160" t="str">
        <f t="shared" si="22"/>
        <v>Partial</v>
      </c>
      <c r="CE22" s="160"/>
      <c r="CF22" s="160"/>
      <c r="CG22" s="160"/>
      <c r="CH22" s="160"/>
      <c r="CI22" s="160"/>
      <c r="CJ22" s="160"/>
      <c r="CK22" s="160"/>
      <c r="CL22" s="160"/>
      <c r="CM22" s="160"/>
      <c r="CN22" s="160"/>
      <c r="CO22" s="160"/>
      <c r="CP22" s="160"/>
    </row>
    <row r="23" spans="1:94" s="163" customFormat="1" ht="15" customHeight="1" x14ac:dyDescent="0.2">
      <c r="A23" s="159" t="s">
        <v>263</v>
      </c>
      <c r="B23" s="159" t="s">
        <v>264</v>
      </c>
      <c r="C23" s="159" t="s">
        <v>265</v>
      </c>
      <c r="D23" s="159" t="s">
        <v>218</v>
      </c>
      <c r="E23" s="161" t="s">
        <v>106</v>
      </c>
      <c r="F23" s="161" t="s">
        <v>113</v>
      </c>
      <c r="G23" s="161" t="s">
        <v>266</v>
      </c>
      <c r="H23" s="160" t="s">
        <v>222</v>
      </c>
      <c r="I23" s="160" t="s">
        <v>222</v>
      </c>
      <c r="J23" s="160" t="str">
        <f t="shared" si="0"/>
        <v>N</v>
      </c>
      <c r="K23" s="162"/>
      <c r="L23" s="160" t="s">
        <v>222</v>
      </c>
      <c r="M23" s="160" t="s">
        <v>222</v>
      </c>
      <c r="N23" s="160" t="s">
        <v>222</v>
      </c>
      <c r="O23" s="160" t="str">
        <f t="shared" si="1"/>
        <v>N</v>
      </c>
      <c r="P23" s="160" t="s">
        <v>243</v>
      </c>
      <c r="Q23" s="160" t="e">
        <v>#N/A</v>
      </c>
      <c r="R23" s="160" t="str">
        <f t="shared" si="2"/>
        <v>N</v>
      </c>
      <c r="S23" s="162"/>
      <c r="T23" s="160" t="s">
        <v>220</v>
      </c>
      <c r="U23" s="160" t="s">
        <v>220</v>
      </c>
      <c r="V23" s="160" t="s">
        <v>222</v>
      </c>
      <c r="W23" s="160" t="str">
        <f t="shared" si="3"/>
        <v>Partial</v>
      </c>
      <c r="X23" s="160" t="s">
        <v>243</v>
      </c>
      <c r="Y23" s="160" t="e">
        <v>#N/A</v>
      </c>
      <c r="Z23" s="160" t="str">
        <f t="shared" si="4"/>
        <v>Partial</v>
      </c>
      <c r="AA23" s="162"/>
      <c r="AB23" s="160" t="s">
        <v>222</v>
      </c>
      <c r="AC23" s="160" t="s">
        <v>222</v>
      </c>
      <c r="AD23" s="160" t="s">
        <v>222</v>
      </c>
      <c r="AE23" s="160" t="str">
        <f t="shared" si="5"/>
        <v>N</v>
      </c>
      <c r="AF23" s="160" t="s">
        <v>243</v>
      </c>
      <c r="AG23" s="160" t="e">
        <v>#N/A</v>
      </c>
      <c r="AH23" s="160" t="str">
        <f t="shared" si="6"/>
        <v>N</v>
      </c>
      <c r="AI23" s="162"/>
      <c r="AJ23" s="160" t="s">
        <v>222</v>
      </c>
      <c r="AK23" s="160" t="s">
        <v>222</v>
      </c>
      <c r="AL23" s="160" t="str">
        <f t="shared" si="7"/>
        <v>N</v>
      </c>
      <c r="AM23" s="160" t="s">
        <v>222</v>
      </c>
      <c r="AN23" s="160" t="s">
        <v>222</v>
      </c>
      <c r="AO23" s="160" t="str">
        <f t="shared" si="8"/>
        <v>N</v>
      </c>
      <c r="AP23" s="160" t="str">
        <f t="shared" si="9"/>
        <v>N</v>
      </c>
      <c r="AQ23" s="162"/>
      <c r="AR23" s="160" t="s">
        <v>222</v>
      </c>
      <c r="AS23" s="160" t="s">
        <v>222</v>
      </c>
      <c r="AT23" s="160" t="str">
        <f t="shared" si="10"/>
        <v>N</v>
      </c>
      <c r="AU23" s="160" t="s">
        <v>222</v>
      </c>
      <c r="AV23" s="160" t="s">
        <v>222</v>
      </c>
      <c r="AW23" s="160" t="str">
        <f t="shared" si="11"/>
        <v>N</v>
      </c>
      <c r="AX23" s="160" t="str">
        <f t="shared" si="12"/>
        <v>N</v>
      </c>
      <c r="AY23" s="162"/>
      <c r="AZ23" s="160" t="s">
        <v>222</v>
      </c>
      <c r="BA23" s="160" t="s">
        <v>220</v>
      </c>
      <c r="BB23" s="160" t="str">
        <f t="shared" si="13"/>
        <v>Partial</v>
      </c>
      <c r="BC23" s="160" t="s">
        <v>220</v>
      </c>
      <c r="BD23" s="160" t="s">
        <v>220</v>
      </c>
      <c r="BE23" s="160" t="str">
        <f t="shared" si="14"/>
        <v>Y</v>
      </c>
      <c r="BF23" s="160" t="s">
        <v>220</v>
      </c>
      <c r="BG23" s="160" t="s">
        <v>220</v>
      </c>
      <c r="BH23" s="160" t="str">
        <f t="shared" si="15"/>
        <v>Y</v>
      </c>
      <c r="BI23" s="160" t="str">
        <f t="shared" si="16"/>
        <v>Partial</v>
      </c>
      <c r="BJ23" s="162"/>
      <c r="BK23" s="160" t="s">
        <v>220</v>
      </c>
      <c r="BL23" s="160" t="s">
        <v>220</v>
      </c>
      <c r="BM23" s="160" t="str">
        <f t="shared" si="17"/>
        <v>Y</v>
      </c>
      <c r="BN23" s="160" t="s">
        <v>220</v>
      </c>
      <c r="BO23" s="160" t="s">
        <v>222</v>
      </c>
      <c r="BP23" s="160" t="str">
        <f t="shared" si="18"/>
        <v>Partial</v>
      </c>
      <c r="BQ23" s="160" t="s">
        <v>223</v>
      </c>
      <c r="BR23" s="160" t="s">
        <v>223</v>
      </c>
      <c r="BS23" s="160" t="s">
        <v>223</v>
      </c>
      <c r="BT23" s="160" t="str">
        <f t="shared" si="19"/>
        <v>Partial</v>
      </c>
      <c r="BU23" s="162"/>
      <c r="BV23" s="160" t="s">
        <v>223</v>
      </c>
      <c r="BW23" s="162"/>
      <c r="BX23" s="160" t="s">
        <v>220</v>
      </c>
      <c r="BY23" s="160" t="s">
        <v>220</v>
      </c>
      <c r="BZ23" s="160" t="str">
        <f t="shared" si="20"/>
        <v>Y</v>
      </c>
      <c r="CA23" s="160" t="s">
        <v>222</v>
      </c>
      <c r="CB23" s="160" t="s">
        <v>222</v>
      </c>
      <c r="CC23" s="160" t="str">
        <f t="shared" si="21"/>
        <v>N</v>
      </c>
      <c r="CD23" s="160" t="str">
        <f t="shared" si="22"/>
        <v>Partial</v>
      </c>
      <c r="CE23" s="160"/>
      <c r="CF23" s="160"/>
      <c r="CG23" s="160"/>
      <c r="CH23" s="160"/>
      <c r="CI23" s="160"/>
      <c r="CJ23" s="160"/>
      <c r="CK23" s="160"/>
      <c r="CL23" s="160"/>
      <c r="CM23" s="160"/>
      <c r="CN23" s="160"/>
      <c r="CO23" s="160"/>
      <c r="CP23" s="160"/>
    </row>
    <row r="24" spans="1:94" s="163" customFormat="1" ht="15" customHeight="1" x14ac:dyDescent="0.2">
      <c r="A24" s="159" t="s">
        <v>267</v>
      </c>
      <c r="B24" s="159" t="s">
        <v>268</v>
      </c>
      <c r="C24" s="159" t="s">
        <v>265</v>
      </c>
      <c r="D24" s="159" t="s">
        <v>218</v>
      </c>
      <c r="E24" s="161" t="s">
        <v>106</v>
      </c>
      <c r="F24" s="161" t="s">
        <v>113</v>
      </c>
      <c r="G24" s="161" t="s">
        <v>266</v>
      </c>
      <c r="H24" s="160" t="s">
        <v>222</v>
      </c>
      <c r="I24" s="160" t="s">
        <v>222</v>
      </c>
      <c r="J24" s="160" t="str">
        <f t="shared" si="0"/>
        <v>N</v>
      </c>
      <c r="K24" s="162"/>
      <c r="L24" s="160" t="s">
        <v>222</v>
      </c>
      <c r="M24" s="160" t="s">
        <v>222</v>
      </c>
      <c r="N24" s="160" t="s">
        <v>222</v>
      </c>
      <c r="O24" s="160" t="str">
        <f t="shared" si="1"/>
        <v>N</v>
      </c>
      <c r="P24" s="160" t="s">
        <v>243</v>
      </c>
      <c r="Q24" s="160" t="e">
        <v>#N/A</v>
      </c>
      <c r="R24" s="160" t="str">
        <f t="shared" si="2"/>
        <v>N</v>
      </c>
      <c r="S24" s="162"/>
      <c r="T24" s="160" t="s">
        <v>220</v>
      </c>
      <c r="U24" s="160" t="s">
        <v>220</v>
      </c>
      <c r="V24" s="160" t="s">
        <v>220</v>
      </c>
      <c r="W24" s="160" t="str">
        <f t="shared" si="3"/>
        <v>Y</v>
      </c>
      <c r="X24" s="160" t="s">
        <v>243</v>
      </c>
      <c r="Y24" s="160" t="e">
        <v>#N/A</v>
      </c>
      <c r="Z24" s="160" t="str">
        <f t="shared" si="4"/>
        <v>Y</v>
      </c>
      <c r="AA24" s="162"/>
      <c r="AB24" s="160" t="s">
        <v>222</v>
      </c>
      <c r="AC24" s="160" t="s">
        <v>222</v>
      </c>
      <c r="AD24" s="160" t="s">
        <v>222</v>
      </c>
      <c r="AE24" s="160" t="str">
        <f t="shared" si="5"/>
        <v>N</v>
      </c>
      <c r="AF24" s="160" t="s">
        <v>243</v>
      </c>
      <c r="AG24" s="160" t="e">
        <v>#N/A</v>
      </c>
      <c r="AH24" s="160" t="str">
        <f t="shared" si="6"/>
        <v>N</v>
      </c>
      <c r="AI24" s="162"/>
      <c r="AJ24" s="160" t="s">
        <v>222</v>
      </c>
      <c r="AK24" s="160" t="s">
        <v>222</v>
      </c>
      <c r="AL24" s="160" t="str">
        <f t="shared" si="7"/>
        <v>N</v>
      </c>
      <c r="AM24" s="160" t="s">
        <v>222</v>
      </c>
      <c r="AN24" s="160" t="s">
        <v>222</v>
      </c>
      <c r="AO24" s="160" t="str">
        <f t="shared" si="8"/>
        <v>N</v>
      </c>
      <c r="AP24" s="160" t="str">
        <f t="shared" si="9"/>
        <v>N</v>
      </c>
      <c r="AQ24" s="162"/>
      <c r="AR24" s="160" t="s">
        <v>222</v>
      </c>
      <c r="AS24" s="160" t="s">
        <v>222</v>
      </c>
      <c r="AT24" s="160" t="str">
        <f t="shared" si="10"/>
        <v>N</v>
      </c>
      <c r="AU24" s="160" t="s">
        <v>222</v>
      </c>
      <c r="AV24" s="160" t="s">
        <v>222</v>
      </c>
      <c r="AW24" s="160" t="str">
        <f t="shared" si="11"/>
        <v>N</v>
      </c>
      <c r="AX24" s="160" t="str">
        <f t="shared" si="12"/>
        <v>N</v>
      </c>
      <c r="AY24" s="162"/>
      <c r="AZ24" s="160" t="s">
        <v>222</v>
      </c>
      <c r="BA24" s="160" t="s">
        <v>222</v>
      </c>
      <c r="BB24" s="160" t="str">
        <f t="shared" si="13"/>
        <v>N</v>
      </c>
      <c r="BC24" s="160" t="s">
        <v>222</v>
      </c>
      <c r="BD24" s="160" t="s">
        <v>222</v>
      </c>
      <c r="BE24" s="160" t="str">
        <f t="shared" si="14"/>
        <v>N</v>
      </c>
      <c r="BF24" s="160" t="s">
        <v>222</v>
      </c>
      <c r="BG24" s="160" t="s">
        <v>222</v>
      </c>
      <c r="BH24" s="160" t="str">
        <f t="shared" si="15"/>
        <v>N</v>
      </c>
      <c r="BI24" s="160" t="str">
        <f t="shared" si="16"/>
        <v>N</v>
      </c>
      <c r="BJ24" s="162"/>
      <c r="BK24" s="160" t="s">
        <v>220</v>
      </c>
      <c r="BL24" s="160" t="s">
        <v>220</v>
      </c>
      <c r="BM24" s="160" t="str">
        <f t="shared" si="17"/>
        <v>Y</v>
      </c>
      <c r="BN24" s="160" t="s">
        <v>220</v>
      </c>
      <c r="BO24" s="160" t="s">
        <v>220</v>
      </c>
      <c r="BP24" s="160" t="str">
        <f t="shared" si="18"/>
        <v>Y</v>
      </c>
      <c r="BQ24" s="160" t="s">
        <v>223</v>
      </c>
      <c r="BR24" s="160" t="s">
        <v>223</v>
      </c>
      <c r="BS24" s="160" t="s">
        <v>223</v>
      </c>
      <c r="BT24" s="160" t="str">
        <f t="shared" si="19"/>
        <v>Y</v>
      </c>
      <c r="BU24" s="162"/>
      <c r="BV24" s="160" t="s">
        <v>223</v>
      </c>
      <c r="BW24" s="162"/>
      <c r="BX24" s="160" t="s">
        <v>220</v>
      </c>
      <c r="BY24" s="160" t="s">
        <v>220</v>
      </c>
      <c r="BZ24" s="160" t="str">
        <f t="shared" si="20"/>
        <v>Y</v>
      </c>
      <c r="CA24" s="160" t="s">
        <v>220</v>
      </c>
      <c r="CB24" s="160" t="s">
        <v>222</v>
      </c>
      <c r="CC24" s="160" t="str">
        <f t="shared" si="21"/>
        <v>Partial</v>
      </c>
      <c r="CD24" s="160" t="str">
        <f t="shared" si="22"/>
        <v>Partial</v>
      </c>
      <c r="CE24" s="160"/>
      <c r="CF24" s="160"/>
      <c r="CG24" s="160"/>
      <c r="CH24" s="160"/>
      <c r="CI24" s="160"/>
      <c r="CJ24" s="160"/>
      <c r="CK24" s="160"/>
      <c r="CL24" s="160"/>
      <c r="CM24" s="160"/>
      <c r="CN24" s="160"/>
      <c r="CO24" s="160"/>
      <c r="CP24" s="160"/>
    </row>
    <row r="25" spans="1:94" s="163" customFormat="1" ht="15" customHeight="1" x14ac:dyDescent="0.2">
      <c r="A25" s="159" t="s">
        <v>269</v>
      </c>
      <c r="B25" s="159" t="s">
        <v>270</v>
      </c>
      <c r="C25" s="159" t="s">
        <v>265</v>
      </c>
      <c r="D25" s="159" t="s">
        <v>218</v>
      </c>
      <c r="E25" s="161" t="s">
        <v>219</v>
      </c>
      <c r="F25" s="161" t="s">
        <v>97</v>
      </c>
      <c r="G25" s="161" t="s">
        <v>242</v>
      </c>
      <c r="H25" s="160" t="s">
        <v>220</v>
      </c>
      <c r="I25" s="160" t="s">
        <v>222</v>
      </c>
      <c r="J25" s="160" t="str">
        <f t="shared" si="0"/>
        <v>Partial</v>
      </c>
      <c r="K25" s="162"/>
      <c r="L25" s="160" t="s">
        <v>220</v>
      </c>
      <c r="M25" s="160" t="s">
        <v>222</v>
      </c>
      <c r="N25" s="160" t="s">
        <v>222</v>
      </c>
      <c r="O25" s="160" t="str">
        <f t="shared" si="1"/>
        <v>N</v>
      </c>
      <c r="P25" s="160" t="s">
        <v>222</v>
      </c>
      <c r="Q25" s="160" t="e">
        <v>#N/A</v>
      </c>
      <c r="R25" s="160" t="str">
        <f t="shared" si="2"/>
        <v>Partial</v>
      </c>
      <c r="S25" s="162"/>
      <c r="T25" s="160" t="s">
        <v>220</v>
      </c>
      <c r="U25" s="160" t="s">
        <v>220</v>
      </c>
      <c r="V25" s="160" t="s">
        <v>220</v>
      </c>
      <c r="W25" s="160" t="str">
        <f t="shared" si="3"/>
        <v>Y</v>
      </c>
      <c r="X25" s="160" t="s">
        <v>222</v>
      </c>
      <c r="Y25" s="160" t="e">
        <v>#N/A</v>
      </c>
      <c r="Z25" s="160" t="str">
        <f t="shared" si="4"/>
        <v>Partial</v>
      </c>
      <c r="AA25" s="162"/>
      <c r="AB25" s="160" t="s">
        <v>222</v>
      </c>
      <c r="AC25" s="160" t="s">
        <v>222</v>
      </c>
      <c r="AD25" s="160" t="s">
        <v>222</v>
      </c>
      <c r="AE25" s="160" t="str">
        <f t="shared" si="5"/>
        <v>N</v>
      </c>
      <c r="AF25" s="160" t="s">
        <v>222</v>
      </c>
      <c r="AG25" s="160" t="e">
        <v>#N/A</v>
      </c>
      <c r="AH25" s="160" t="str">
        <f t="shared" si="6"/>
        <v>N</v>
      </c>
      <c r="AI25" s="162"/>
      <c r="AJ25" s="160" t="s">
        <v>220</v>
      </c>
      <c r="AK25" s="160" t="s">
        <v>220</v>
      </c>
      <c r="AL25" s="160" t="str">
        <f t="shared" si="7"/>
        <v>Y</v>
      </c>
      <c r="AM25" s="160" t="s">
        <v>222</v>
      </c>
      <c r="AN25" s="160" t="s">
        <v>220</v>
      </c>
      <c r="AO25" s="160" t="str">
        <f t="shared" si="8"/>
        <v>Partial</v>
      </c>
      <c r="AP25" s="160" t="str">
        <f t="shared" si="9"/>
        <v>Partial</v>
      </c>
      <c r="AQ25" s="162"/>
      <c r="AR25" s="160" t="s">
        <v>222</v>
      </c>
      <c r="AS25" s="160" t="s">
        <v>222</v>
      </c>
      <c r="AT25" s="160" t="str">
        <f t="shared" si="10"/>
        <v>N</v>
      </c>
      <c r="AU25" s="160" t="s">
        <v>222</v>
      </c>
      <c r="AV25" s="160" t="s">
        <v>222</v>
      </c>
      <c r="AW25" s="160" t="str">
        <f t="shared" si="11"/>
        <v>N</v>
      </c>
      <c r="AX25" s="160" t="str">
        <f t="shared" si="12"/>
        <v>N</v>
      </c>
      <c r="AY25" s="162"/>
      <c r="AZ25" s="160" t="s">
        <v>220</v>
      </c>
      <c r="BA25" s="160" t="s">
        <v>222</v>
      </c>
      <c r="BB25" s="160" t="str">
        <f t="shared" si="13"/>
        <v>Partial</v>
      </c>
      <c r="BC25" s="160" t="s">
        <v>222</v>
      </c>
      <c r="BD25" s="160" t="s">
        <v>222</v>
      </c>
      <c r="BE25" s="160" t="str">
        <f t="shared" si="14"/>
        <v>N</v>
      </c>
      <c r="BF25" s="160" t="s">
        <v>222</v>
      </c>
      <c r="BG25" s="160" t="s">
        <v>222</v>
      </c>
      <c r="BH25" s="160" t="str">
        <f t="shared" si="15"/>
        <v>N</v>
      </c>
      <c r="BI25" s="160" t="str">
        <f t="shared" si="16"/>
        <v>Partial</v>
      </c>
      <c r="BJ25" s="162"/>
      <c r="BK25" s="160" t="s">
        <v>220</v>
      </c>
      <c r="BL25" s="160" t="s">
        <v>220</v>
      </c>
      <c r="BM25" s="160" t="str">
        <f t="shared" si="17"/>
        <v>Y</v>
      </c>
      <c r="BN25" s="160" t="s">
        <v>220</v>
      </c>
      <c r="BO25" s="160" t="s">
        <v>222</v>
      </c>
      <c r="BP25" s="160" t="str">
        <f t="shared" si="18"/>
        <v>Partial</v>
      </c>
      <c r="BQ25" s="160" t="s">
        <v>223</v>
      </c>
      <c r="BR25" s="160" t="s">
        <v>223</v>
      </c>
      <c r="BS25" s="160" t="s">
        <v>223</v>
      </c>
      <c r="BT25" s="160" t="str">
        <f t="shared" si="19"/>
        <v>Partial</v>
      </c>
      <c r="BU25" s="162"/>
      <c r="BV25" s="160" t="s">
        <v>223</v>
      </c>
      <c r="BW25" s="162"/>
      <c r="BX25" s="160" t="s">
        <v>220</v>
      </c>
      <c r="BY25" s="160" t="s">
        <v>220</v>
      </c>
      <c r="BZ25" s="160" t="str">
        <f t="shared" si="20"/>
        <v>Y</v>
      </c>
      <c r="CA25" s="160" t="s">
        <v>220</v>
      </c>
      <c r="CB25" s="160" t="s">
        <v>222</v>
      </c>
      <c r="CC25" s="160" t="str">
        <f t="shared" si="21"/>
        <v>Partial</v>
      </c>
      <c r="CD25" s="160" t="str">
        <f t="shared" si="22"/>
        <v>Partial</v>
      </c>
      <c r="CE25" s="160"/>
      <c r="CF25" s="160"/>
      <c r="CG25" s="160"/>
      <c r="CH25" s="160"/>
      <c r="CI25" s="160"/>
      <c r="CJ25" s="160"/>
      <c r="CK25" s="160"/>
      <c r="CL25" s="160"/>
      <c r="CM25" s="160"/>
      <c r="CN25" s="160"/>
      <c r="CO25" s="160"/>
      <c r="CP25" s="160"/>
    </row>
    <row r="26" spans="1:94" s="163" customFormat="1" ht="15" customHeight="1" x14ac:dyDescent="0.2">
      <c r="A26" s="159" t="s">
        <v>271</v>
      </c>
      <c r="B26" s="159" t="s">
        <v>272</v>
      </c>
      <c r="C26" s="159" t="s">
        <v>230</v>
      </c>
      <c r="D26" s="159" t="s">
        <v>231</v>
      </c>
      <c r="E26" s="161" t="s">
        <v>106</v>
      </c>
      <c r="F26" s="161" t="s">
        <v>273</v>
      </c>
      <c r="G26" s="161" t="s">
        <v>100</v>
      </c>
      <c r="H26" s="160" t="s">
        <v>222</v>
      </c>
      <c r="I26" s="160" t="s">
        <v>221</v>
      </c>
      <c r="J26" s="160" t="str">
        <f t="shared" si="0"/>
        <v>N</v>
      </c>
      <c r="K26" s="162"/>
      <c r="L26" s="160" t="s">
        <v>222</v>
      </c>
      <c r="M26" s="160" t="s">
        <v>222</v>
      </c>
      <c r="N26" s="160" t="s">
        <v>221</v>
      </c>
      <c r="O26" s="160" t="str">
        <f t="shared" si="1"/>
        <v>N</v>
      </c>
      <c r="P26" s="160" t="s">
        <v>243</v>
      </c>
      <c r="Q26" s="160" t="e">
        <v>#N/A</v>
      </c>
      <c r="R26" s="160" t="str">
        <f t="shared" si="2"/>
        <v>N</v>
      </c>
      <c r="S26" s="162"/>
      <c r="T26" s="160" t="s">
        <v>222</v>
      </c>
      <c r="U26" s="160" t="s">
        <v>222</v>
      </c>
      <c r="V26" s="160" t="s">
        <v>221</v>
      </c>
      <c r="W26" s="160" t="str">
        <f t="shared" si="3"/>
        <v>N</v>
      </c>
      <c r="X26" s="160" t="s">
        <v>243</v>
      </c>
      <c r="Y26" s="160" t="e">
        <v>#N/A</v>
      </c>
      <c r="Z26" s="160" t="str">
        <f t="shared" si="4"/>
        <v>N</v>
      </c>
      <c r="AA26" s="162"/>
      <c r="AB26" s="160" t="s">
        <v>222</v>
      </c>
      <c r="AC26" s="160" t="s">
        <v>222</v>
      </c>
      <c r="AD26" s="160" t="s">
        <v>221</v>
      </c>
      <c r="AE26" s="160" t="str">
        <f t="shared" si="5"/>
        <v>N</v>
      </c>
      <c r="AF26" s="160" t="s">
        <v>243</v>
      </c>
      <c r="AG26" s="160" t="e">
        <v>#N/A</v>
      </c>
      <c r="AH26" s="160" t="str">
        <f t="shared" si="6"/>
        <v>N</v>
      </c>
      <c r="AI26" s="162"/>
      <c r="AJ26" s="160" t="s">
        <v>222</v>
      </c>
      <c r="AK26" s="160" t="s">
        <v>222</v>
      </c>
      <c r="AL26" s="160" t="str">
        <f t="shared" si="7"/>
        <v>N</v>
      </c>
      <c r="AM26" s="160" t="s">
        <v>223</v>
      </c>
      <c r="AN26" s="160" t="s">
        <v>223</v>
      </c>
      <c r="AO26" s="160" t="str">
        <f t="shared" si="8"/>
        <v>Not assessed</v>
      </c>
      <c r="AP26" s="160" t="str">
        <f t="shared" si="9"/>
        <v>N</v>
      </c>
      <c r="AQ26" s="162"/>
      <c r="AR26" s="160" t="s">
        <v>222</v>
      </c>
      <c r="AS26" s="160" t="s">
        <v>222</v>
      </c>
      <c r="AT26" s="160" t="str">
        <f t="shared" si="10"/>
        <v>N</v>
      </c>
      <c r="AU26" s="160" t="s">
        <v>222</v>
      </c>
      <c r="AV26" s="160" t="s">
        <v>222</v>
      </c>
      <c r="AW26" s="160" t="str">
        <f t="shared" si="11"/>
        <v>N</v>
      </c>
      <c r="AX26" s="160" t="str">
        <f t="shared" si="12"/>
        <v>N</v>
      </c>
      <c r="AY26" s="162"/>
      <c r="AZ26" s="160" t="s">
        <v>222</v>
      </c>
      <c r="BA26" s="160" t="s">
        <v>222</v>
      </c>
      <c r="BB26" s="160" t="str">
        <f t="shared" si="13"/>
        <v>N</v>
      </c>
      <c r="BC26" s="160" t="s">
        <v>222</v>
      </c>
      <c r="BD26" s="160" t="s">
        <v>222</v>
      </c>
      <c r="BE26" s="160" t="str">
        <f t="shared" si="14"/>
        <v>N</v>
      </c>
      <c r="BF26" s="160" t="s">
        <v>222</v>
      </c>
      <c r="BG26" s="160" t="s">
        <v>222</v>
      </c>
      <c r="BH26" s="160" t="str">
        <f t="shared" si="15"/>
        <v>N</v>
      </c>
      <c r="BI26" s="160" t="str">
        <f t="shared" si="16"/>
        <v>N</v>
      </c>
      <c r="BJ26" s="162"/>
      <c r="BK26" s="160" t="s">
        <v>222</v>
      </c>
      <c r="BL26" s="160" t="s">
        <v>222</v>
      </c>
      <c r="BM26" s="160" t="str">
        <f t="shared" si="17"/>
        <v>N</v>
      </c>
      <c r="BN26" s="160" t="s">
        <v>222</v>
      </c>
      <c r="BO26" s="160" t="s">
        <v>222</v>
      </c>
      <c r="BP26" s="160" t="str">
        <f t="shared" si="18"/>
        <v>N</v>
      </c>
      <c r="BQ26" s="160" t="s">
        <v>223</v>
      </c>
      <c r="BR26" s="160" t="s">
        <v>223</v>
      </c>
      <c r="BS26" s="160" t="s">
        <v>223</v>
      </c>
      <c r="BT26" s="160" t="str">
        <f t="shared" si="19"/>
        <v>N</v>
      </c>
      <c r="BU26" s="162"/>
      <c r="BV26" s="160" t="s">
        <v>223</v>
      </c>
      <c r="BW26" s="162"/>
      <c r="BX26" s="160" t="s">
        <v>222</v>
      </c>
      <c r="BY26" s="160" t="s">
        <v>222</v>
      </c>
      <c r="BZ26" s="160" t="str">
        <f t="shared" si="20"/>
        <v>N</v>
      </c>
      <c r="CA26" s="160" t="s">
        <v>222</v>
      </c>
      <c r="CB26" s="160" t="s">
        <v>222</v>
      </c>
      <c r="CC26" s="160" t="str">
        <f t="shared" si="21"/>
        <v>N</v>
      </c>
      <c r="CD26" s="160" t="str">
        <f t="shared" si="22"/>
        <v>N</v>
      </c>
      <c r="CE26" s="160"/>
      <c r="CF26" s="160"/>
      <c r="CG26" s="160"/>
      <c r="CH26" s="160"/>
      <c r="CI26" s="160"/>
      <c r="CJ26" s="160"/>
      <c r="CK26" s="160"/>
      <c r="CL26" s="160"/>
      <c r="CM26" s="160"/>
      <c r="CN26" s="160"/>
      <c r="CO26" s="160"/>
      <c r="CP26" s="160"/>
    </row>
    <row r="27" spans="1:94" s="163" customFormat="1" ht="15" customHeight="1" x14ac:dyDescent="0.2">
      <c r="A27" s="159" t="s">
        <v>274</v>
      </c>
      <c r="B27" s="159" t="s">
        <v>275</v>
      </c>
      <c r="C27" s="159" t="s">
        <v>226</v>
      </c>
      <c r="D27" s="159" t="s">
        <v>227</v>
      </c>
      <c r="E27" s="161" t="s">
        <v>106</v>
      </c>
      <c r="F27" s="161" t="s">
        <v>118</v>
      </c>
      <c r="G27" s="161" t="s">
        <v>256</v>
      </c>
      <c r="H27" s="160" t="s">
        <v>220</v>
      </c>
      <c r="I27" s="160" t="s">
        <v>222</v>
      </c>
      <c r="J27" s="160" t="str">
        <f t="shared" si="0"/>
        <v>Partial</v>
      </c>
      <c r="K27" s="162"/>
      <c r="L27" s="160" t="s">
        <v>220</v>
      </c>
      <c r="M27" s="160" t="s">
        <v>220</v>
      </c>
      <c r="N27" s="160" t="s">
        <v>222</v>
      </c>
      <c r="O27" s="160" t="str">
        <f t="shared" si="1"/>
        <v>Partial</v>
      </c>
      <c r="P27" s="160" t="s">
        <v>222</v>
      </c>
      <c r="Q27" s="160" t="e">
        <v>#N/A</v>
      </c>
      <c r="R27" s="160" t="str">
        <f t="shared" si="2"/>
        <v>Partial</v>
      </c>
      <c r="S27" s="162"/>
      <c r="T27" s="160" t="s">
        <v>220</v>
      </c>
      <c r="U27" s="160" t="s">
        <v>220</v>
      </c>
      <c r="V27" s="160" t="s">
        <v>220</v>
      </c>
      <c r="W27" s="160" t="str">
        <f t="shared" si="3"/>
        <v>Y</v>
      </c>
      <c r="X27" s="160" t="s">
        <v>222</v>
      </c>
      <c r="Y27" s="160" t="e">
        <v>#N/A</v>
      </c>
      <c r="Z27" s="160" t="str">
        <f t="shared" si="4"/>
        <v>Partial</v>
      </c>
      <c r="AA27" s="162"/>
      <c r="AB27" s="160" t="s">
        <v>220</v>
      </c>
      <c r="AC27" s="160" t="s">
        <v>220</v>
      </c>
      <c r="AD27" s="160" t="s">
        <v>222</v>
      </c>
      <c r="AE27" s="160" t="str">
        <f t="shared" si="5"/>
        <v>Partial</v>
      </c>
      <c r="AF27" s="160" t="s">
        <v>222</v>
      </c>
      <c r="AG27" s="160" t="e">
        <v>#N/A</v>
      </c>
      <c r="AH27" s="160" t="str">
        <f t="shared" si="6"/>
        <v>Partial</v>
      </c>
      <c r="AI27" s="162"/>
      <c r="AJ27" s="160" t="s">
        <v>220</v>
      </c>
      <c r="AK27" s="160" t="s">
        <v>220</v>
      </c>
      <c r="AL27" s="160" t="str">
        <f t="shared" si="7"/>
        <v>Y</v>
      </c>
      <c r="AM27" s="160" t="s">
        <v>223</v>
      </c>
      <c r="AN27" s="160" t="s">
        <v>223</v>
      </c>
      <c r="AO27" s="160" t="str">
        <f t="shared" si="8"/>
        <v>Not assessed</v>
      </c>
      <c r="AP27" s="160" t="str">
        <f t="shared" si="9"/>
        <v>Y</v>
      </c>
      <c r="AQ27" s="162"/>
      <c r="AR27" s="160" t="s">
        <v>222</v>
      </c>
      <c r="AS27" s="160" t="s">
        <v>222</v>
      </c>
      <c r="AT27" s="160" t="str">
        <f t="shared" si="10"/>
        <v>N</v>
      </c>
      <c r="AU27" s="160" t="s">
        <v>222</v>
      </c>
      <c r="AV27" s="160" t="s">
        <v>222</v>
      </c>
      <c r="AW27" s="160" t="str">
        <f t="shared" si="11"/>
        <v>N</v>
      </c>
      <c r="AX27" s="160" t="str">
        <f t="shared" si="12"/>
        <v>N</v>
      </c>
      <c r="AY27" s="162"/>
      <c r="AZ27" s="160" t="s">
        <v>220</v>
      </c>
      <c r="BA27" s="160" t="s">
        <v>222</v>
      </c>
      <c r="BB27" s="160" t="str">
        <f t="shared" si="13"/>
        <v>Partial</v>
      </c>
      <c r="BC27" s="160" t="s">
        <v>220</v>
      </c>
      <c r="BD27" s="160" t="s">
        <v>220</v>
      </c>
      <c r="BE27" s="160" t="str">
        <f t="shared" si="14"/>
        <v>Y</v>
      </c>
      <c r="BF27" s="160" t="s">
        <v>220</v>
      </c>
      <c r="BG27" s="160" t="s">
        <v>220</v>
      </c>
      <c r="BH27" s="160" t="str">
        <f t="shared" si="15"/>
        <v>Y</v>
      </c>
      <c r="BI27" s="160" t="s">
        <v>220</v>
      </c>
      <c r="BJ27" s="162"/>
      <c r="BK27" s="160" t="s">
        <v>220</v>
      </c>
      <c r="BL27" s="160" t="s">
        <v>220</v>
      </c>
      <c r="BM27" s="160" t="str">
        <f t="shared" si="17"/>
        <v>Y</v>
      </c>
      <c r="BN27" s="160" t="s">
        <v>220</v>
      </c>
      <c r="BO27" s="160" t="s">
        <v>220</v>
      </c>
      <c r="BP27" s="160" t="str">
        <f t="shared" si="18"/>
        <v>Y</v>
      </c>
      <c r="BQ27" s="160" t="s">
        <v>223</v>
      </c>
      <c r="BR27" s="160" t="s">
        <v>223</v>
      </c>
      <c r="BS27" s="160" t="s">
        <v>223</v>
      </c>
      <c r="BT27" s="160" t="str">
        <f t="shared" si="19"/>
        <v>Y</v>
      </c>
      <c r="BU27" s="162"/>
      <c r="BV27" s="160" t="s">
        <v>223</v>
      </c>
      <c r="BW27" s="162"/>
      <c r="BX27" s="160" t="s">
        <v>220</v>
      </c>
      <c r="BY27" s="160" t="s">
        <v>220</v>
      </c>
      <c r="BZ27" s="160" t="str">
        <f t="shared" si="20"/>
        <v>Y</v>
      </c>
      <c r="CA27" s="160" t="s">
        <v>220</v>
      </c>
      <c r="CB27" s="160" t="s">
        <v>220</v>
      </c>
      <c r="CC27" s="160" t="str">
        <f t="shared" si="21"/>
        <v>Y</v>
      </c>
      <c r="CD27" s="160" t="str">
        <f t="shared" si="22"/>
        <v>Y</v>
      </c>
      <c r="CE27" s="160"/>
      <c r="CF27" s="160"/>
      <c r="CG27" s="160"/>
      <c r="CH27" s="160"/>
      <c r="CI27" s="160"/>
      <c r="CJ27" s="160"/>
      <c r="CK27" s="160"/>
      <c r="CL27" s="160"/>
      <c r="CM27" s="160"/>
      <c r="CN27" s="160"/>
      <c r="CO27" s="160"/>
      <c r="CP27" s="160"/>
    </row>
    <row r="28" spans="1:94" s="163" customFormat="1" ht="15" customHeight="1" x14ac:dyDescent="0.2">
      <c r="A28" s="159" t="s">
        <v>276</v>
      </c>
      <c r="B28" s="159" t="s">
        <v>277</v>
      </c>
      <c r="C28" s="159" t="s">
        <v>226</v>
      </c>
      <c r="D28" s="159" t="s">
        <v>227</v>
      </c>
      <c r="E28" s="161" t="s">
        <v>106</v>
      </c>
      <c r="F28" s="161" t="s">
        <v>111</v>
      </c>
      <c r="G28" s="161" t="s">
        <v>100</v>
      </c>
      <c r="H28" s="160" t="s">
        <v>222</v>
      </c>
      <c r="I28" s="160" t="s">
        <v>221</v>
      </c>
      <c r="J28" s="160" t="str">
        <f t="shared" si="0"/>
        <v>N</v>
      </c>
      <c r="K28" s="162"/>
      <c r="L28" s="160" t="s">
        <v>222</v>
      </c>
      <c r="M28" s="160" t="s">
        <v>222</v>
      </c>
      <c r="N28" s="160" t="s">
        <v>221</v>
      </c>
      <c r="O28" s="160" t="str">
        <f t="shared" si="1"/>
        <v>N</v>
      </c>
      <c r="P28" s="160" t="s">
        <v>222</v>
      </c>
      <c r="Q28" s="160" t="e">
        <v>#N/A</v>
      </c>
      <c r="R28" s="160" t="str">
        <f t="shared" si="2"/>
        <v>N</v>
      </c>
      <c r="S28" s="162"/>
      <c r="T28" s="160" t="s">
        <v>220</v>
      </c>
      <c r="U28" s="160" t="s">
        <v>222</v>
      </c>
      <c r="V28" s="160" t="s">
        <v>221</v>
      </c>
      <c r="W28" s="160" t="str">
        <f t="shared" si="3"/>
        <v>N</v>
      </c>
      <c r="X28" s="160" t="s">
        <v>222</v>
      </c>
      <c r="Y28" s="160" t="e">
        <v>#N/A</v>
      </c>
      <c r="Z28" s="160" t="str">
        <f t="shared" si="4"/>
        <v>Partial</v>
      </c>
      <c r="AA28" s="162"/>
      <c r="AB28" s="160" t="s">
        <v>222</v>
      </c>
      <c r="AC28" s="160" t="s">
        <v>222</v>
      </c>
      <c r="AD28" s="160" t="s">
        <v>221</v>
      </c>
      <c r="AE28" s="160" t="str">
        <f t="shared" si="5"/>
        <v>N</v>
      </c>
      <c r="AF28" s="160" t="s">
        <v>222</v>
      </c>
      <c r="AG28" s="160" t="e">
        <v>#N/A</v>
      </c>
      <c r="AH28" s="160" t="str">
        <f t="shared" si="6"/>
        <v>N</v>
      </c>
      <c r="AI28" s="162"/>
      <c r="AJ28" s="160" t="s">
        <v>222</v>
      </c>
      <c r="AK28" s="160" t="s">
        <v>222</v>
      </c>
      <c r="AL28" s="160" t="str">
        <f t="shared" si="7"/>
        <v>N</v>
      </c>
      <c r="AM28" s="160" t="s">
        <v>223</v>
      </c>
      <c r="AN28" s="160" t="s">
        <v>223</v>
      </c>
      <c r="AO28" s="160" t="str">
        <f t="shared" si="8"/>
        <v>Not assessed</v>
      </c>
      <c r="AP28" s="160" t="str">
        <f t="shared" si="9"/>
        <v>N</v>
      </c>
      <c r="AQ28" s="162"/>
      <c r="AR28" s="160" t="s">
        <v>222</v>
      </c>
      <c r="AS28" s="160" t="s">
        <v>222</v>
      </c>
      <c r="AT28" s="160" t="str">
        <f t="shared" si="10"/>
        <v>N</v>
      </c>
      <c r="AU28" s="160" t="s">
        <v>222</v>
      </c>
      <c r="AV28" s="160" t="s">
        <v>222</v>
      </c>
      <c r="AW28" s="160" t="str">
        <f t="shared" si="11"/>
        <v>N</v>
      </c>
      <c r="AX28" s="160" t="str">
        <f t="shared" si="12"/>
        <v>N</v>
      </c>
      <c r="AY28" s="162"/>
      <c r="AZ28" s="160" t="s">
        <v>222</v>
      </c>
      <c r="BA28" s="160" t="s">
        <v>222</v>
      </c>
      <c r="BB28" s="160" t="str">
        <f t="shared" si="13"/>
        <v>N</v>
      </c>
      <c r="BC28" s="160" t="s">
        <v>222</v>
      </c>
      <c r="BD28" s="160" t="s">
        <v>222</v>
      </c>
      <c r="BE28" s="160" t="str">
        <f t="shared" si="14"/>
        <v>N</v>
      </c>
      <c r="BF28" s="160" t="s">
        <v>222</v>
      </c>
      <c r="BG28" s="160" t="s">
        <v>222</v>
      </c>
      <c r="BH28" s="160" t="str">
        <f t="shared" si="15"/>
        <v>N</v>
      </c>
      <c r="BI28" s="160" t="str">
        <f t="shared" si="16"/>
        <v>N</v>
      </c>
      <c r="BJ28" s="162"/>
      <c r="BK28" s="160" t="s">
        <v>220</v>
      </c>
      <c r="BL28" s="160" t="s">
        <v>222</v>
      </c>
      <c r="BM28" s="160" t="str">
        <f t="shared" si="17"/>
        <v>Partial</v>
      </c>
      <c r="BN28" s="160" t="s">
        <v>220</v>
      </c>
      <c r="BO28" s="160" t="s">
        <v>220</v>
      </c>
      <c r="BP28" s="160" t="str">
        <f t="shared" si="18"/>
        <v>Y</v>
      </c>
      <c r="BQ28" s="160" t="s">
        <v>223</v>
      </c>
      <c r="BR28" s="160" t="s">
        <v>223</v>
      </c>
      <c r="BS28" s="160" t="s">
        <v>223</v>
      </c>
      <c r="BT28" s="160" t="str">
        <f t="shared" si="19"/>
        <v>Partial</v>
      </c>
      <c r="BU28" s="162"/>
      <c r="BV28" s="160" t="s">
        <v>223</v>
      </c>
      <c r="BW28" s="162"/>
      <c r="BX28" s="160" t="s">
        <v>220</v>
      </c>
      <c r="BY28" s="160" t="s">
        <v>220</v>
      </c>
      <c r="BZ28" s="160" t="str">
        <f t="shared" si="20"/>
        <v>Y</v>
      </c>
      <c r="CA28" s="160" t="s">
        <v>220</v>
      </c>
      <c r="CB28" s="160" t="s">
        <v>222</v>
      </c>
      <c r="CC28" s="160" t="str">
        <f t="shared" si="21"/>
        <v>Partial</v>
      </c>
      <c r="CD28" s="160" t="str">
        <f t="shared" si="22"/>
        <v>Partial</v>
      </c>
      <c r="CE28" s="160"/>
      <c r="CF28" s="160"/>
      <c r="CG28" s="160"/>
      <c r="CH28" s="160"/>
      <c r="CI28" s="160"/>
      <c r="CJ28" s="160"/>
      <c r="CK28" s="160"/>
      <c r="CL28" s="160"/>
      <c r="CM28" s="160"/>
      <c r="CN28" s="160"/>
      <c r="CO28" s="160"/>
      <c r="CP28" s="160"/>
    </row>
    <row r="29" spans="1:94" s="163" customFormat="1" ht="15" customHeight="1" x14ac:dyDescent="0.2">
      <c r="A29" s="159" t="s">
        <v>278</v>
      </c>
      <c r="B29" s="159" t="s">
        <v>279</v>
      </c>
      <c r="C29" s="159" t="s">
        <v>230</v>
      </c>
      <c r="D29" s="159" t="s">
        <v>231</v>
      </c>
      <c r="E29" s="161" t="s">
        <v>219</v>
      </c>
      <c r="F29" s="161" t="s">
        <v>104</v>
      </c>
      <c r="G29" s="161" t="s">
        <v>242</v>
      </c>
      <c r="H29" s="160" t="s">
        <v>220</v>
      </c>
      <c r="I29" s="160" t="s">
        <v>222</v>
      </c>
      <c r="J29" s="160" t="str">
        <f t="shared" si="0"/>
        <v>Partial</v>
      </c>
      <c r="K29" s="162"/>
      <c r="L29" s="160" t="s">
        <v>222</v>
      </c>
      <c r="M29" s="160" t="s">
        <v>222</v>
      </c>
      <c r="N29" s="160" t="s">
        <v>222</v>
      </c>
      <c r="O29" s="160" t="str">
        <f t="shared" si="1"/>
        <v>N</v>
      </c>
      <c r="P29" s="160" t="s">
        <v>243</v>
      </c>
      <c r="Q29" s="160" t="e">
        <v>#N/A</v>
      </c>
      <c r="R29" s="160" t="str">
        <f t="shared" si="2"/>
        <v>N</v>
      </c>
      <c r="S29" s="162"/>
      <c r="T29" s="160" t="s">
        <v>222</v>
      </c>
      <c r="U29" s="160" t="s">
        <v>222</v>
      </c>
      <c r="V29" s="160" t="s">
        <v>222</v>
      </c>
      <c r="W29" s="160" t="str">
        <f t="shared" si="3"/>
        <v>N</v>
      </c>
      <c r="X29" s="160" t="s">
        <v>243</v>
      </c>
      <c r="Y29" s="160" t="e">
        <v>#N/A</v>
      </c>
      <c r="Z29" s="160" t="str">
        <f t="shared" si="4"/>
        <v>N</v>
      </c>
      <c r="AA29" s="162"/>
      <c r="AB29" s="160" t="s">
        <v>220</v>
      </c>
      <c r="AC29" s="160" t="s">
        <v>220</v>
      </c>
      <c r="AD29" s="160" t="s">
        <v>222</v>
      </c>
      <c r="AE29" s="160" t="str">
        <f t="shared" si="5"/>
        <v>Partial</v>
      </c>
      <c r="AF29" s="160" t="s">
        <v>243</v>
      </c>
      <c r="AG29" s="160" t="e">
        <v>#N/A</v>
      </c>
      <c r="AH29" s="160" t="str">
        <f t="shared" si="6"/>
        <v>Partial</v>
      </c>
      <c r="AI29" s="162"/>
      <c r="AJ29" s="160" t="s">
        <v>222</v>
      </c>
      <c r="AK29" s="160" t="s">
        <v>222</v>
      </c>
      <c r="AL29" s="160" t="str">
        <f t="shared" si="7"/>
        <v>N</v>
      </c>
      <c r="AM29" s="160" t="s">
        <v>223</v>
      </c>
      <c r="AN29" s="160" t="s">
        <v>223</v>
      </c>
      <c r="AO29" s="160" t="str">
        <f t="shared" si="8"/>
        <v>Not assessed</v>
      </c>
      <c r="AP29" s="160" t="str">
        <f t="shared" si="9"/>
        <v>N</v>
      </c>
      <c r="AQ29" s="162"/>
      <c r="AR29" s="160" t="s">
        <v>222</v>
      </c>
      <c r="AS29" s="160" t="s">
        <v>222</v>
      </c>
      <c r="AT29" s="160" t="str">
        <f t="shared" si="10"/>
        <v>N</v>
      </c>
      <c r="AU29" s="160" t="s">
        <v>222</v>
      </c>
      <c r="AV29" s="160" t="s">
        <v>222</v>
      </c>
      <c r="AW29" s="160" t="str">
        <f t="shared" si="11"/>
        <v>N</v>
      </c>
      <c r="AX29" s="160" t="str">
        <f t="shared" si="12"/>
        <v>N</v>
      </c>
      <c r="AY29" s="162"/>
      <c r="AZ29" s="160" t="s">
        <v>222</v>
      </c>
      <c r="BA29" s="160" t="s">
        <v>222</v>
      </c>
      <c r="BB29" s="160" t="str">
        <f t="shared" si="13"/>
        <v>N</v>
      </c>
      <c r="BC29" s="160" t="s">
        <v>222</v>
      </c>
      <c r="BD29" s="160" t="s">
        <v>220</v>
      </c>
      <c r="BE29" s="160" t="str">
        <f t="shared" si="14"/>
        <v>Partial</v>
      </c>
      <c r="BF29" s="160" t="s">
        <v>222</v>
      </c>
      <c r="BG29" s="160" t="s">
        <v>222</v>
      </c>
      <c r="BH29" s="160" t="str">
        <f t="shared" si="15"/>
        <v>N</v>
      </c>
      <c r="BI29" s="160" t="str">
        <f t="shared" si="16"/>
        <v>Partial</v>
      </c>
      <c r="BJ29" s="162"/>
      <c r="BK29" s="160" t="s">
        <v>220</v>
      </c>
      <c r="BL29" s="160" t="s">
        <v>220</v>
      </c>
      <c r="BM29" s="160" t="str">
        <f t="shared" si="17"/>
        <v>Y</v>
      </c>
      <c r="BN29" s="160" t="s">
        <v>222</v>
      </c>
      <c r="BO29" s="160" t="s">
        <v>222</v>
      </c>
      <c r="BP29" s="160" t="str">
        <f t="shared" si="18"/>
        <v>N</v>
      </c>
      <c r="BQ29" s="160" t="s">
        <v>223</v>
      </c>
      <c r="BR29" s="160" t="s">
        <v>223</v>
      </c>
      <c r="BS29" s="160" t="s">
        <v>223</v>
      </c>
      <c r="BT29" s="160" t="str">
        <f t="shared" si="19"/>
        <v>Partial</v>
      </c>
      <c r="BU29" s="162"/>
      <c r="BV29" s="160" t="s">
        <v>223</v>
      </c>
      <c r="BW29" s="162"/>
      <c r="BX29" s="160" t="s">
        <v>220</v>
      </c>
      <c r="BY29" s="160" t="s">
        <v>222</v>
      </c>
      <c r="BZ29" s="160" t="str">
        <f t="shared" si="20"/>
        <v>Partial</v>
      </c>
      <c r="CA29" s="160" t="s">
        <v>222</v>
      </c>
      <c r="CB29" s="160" t="s">
        <v>222</v>
      </c>
      <c r="CC29" s="160" t="str">
        <f t="shared" si="21"/>
        <v>N</v>
      </c>
      <c r="CD29" s="160" t="str">
        <f t="shared" si="22"/>
        <v>Partial</v>
      </c>
      <c r="CE29" s="160"/>
      <c r="CF29" s="160"/>
      <c r="CG29" s="160"/>
      <c r="CH29" s="160"/>
      <c r="CI29" s="160"/>
      <c r="CJ29" s="160"/>
      <c r="CK29" s="160"/>
      <c r="CL29" s="160"/>
      <c r="CM29" s="160"/>
      <c r="CN29" s="160"/>
      <c r="CO29" s="160"/>
      <c r="CP29" s="160"/>
    </row>
    <row r="30" spans="1:94" s="163" customFormat="1" ht="15" customHeight="1" x14ac:dyDescent="0.2">
      <c r="A30" s="159" t="s">
        <v>280</v>
      </c>
      <c r="B30" s="159" t="s">
        <v>281</v>
      </c>
      <c r="C30" s="159" t="s">
        <v>226</v>
      </c>
      <c r="D30" s="159" t="s">
        <v>227</v>
      </c>
      <c r="E30" s="161" t="s">
        <v>106</v>
      </c>
      <c r="F30" s="161" t="s">
        <v>109</v>
      </c>
      <c r="G30" s="161" t="s">
        <v>100</v>
      </c>
      <c r="H30" s="160" t="s">
        <v>222</v>
      </c>
      <c r="I30" s="160" t="s">
        <v>221</v>
      </c>
      <c r="J30" s="160" t="str">
        <f t="shared" si="0"/>
        <v>N</v>
      </c>
      <c r="K30" s="162"/>
      <c r="L30" s="160" t="s">
        <v>222</v>
      </c>
      <c r="M30" s="160" t="s">
        <v>222</v>
      </c>
      <c r="N30" s="160" t="s">
        <v>221</v>
      </c>
      <c r="O30" s="160" t="str">
        <f t="shared" si="1"/>
        <v>N</v>
      </c>
      <c r="P30" s="160" t="s">
        <v>222</v>
      </c>
      <c r="Q30" s="160" t="e">
        <v>#N/A</v>
      </c>
      <c r="R30" s="160" t="str">
        <f t="shared" si="2"/>
        <v>N</v>
      </c>
      <c r="S30" s="162"/>
      <c r="T30" s="160" t="s">
        <v>222</v>
      </c>
      <c r="U30" s="160" t="s">
        <v>222</v>
      </c>
      <c r="V30" s="160" t="s">
        <v>221</v>
      </c>
      <c r="W30" s="160" t="str">
        <f t="shared" si="3"/>
        <v>N</v>
      </c>
      <c r="X30" s="160" t="s">
        <v>222</v>
      </c>
      <c r="Y30" s="160" t="e">
        <v>#N/A</v>
      </c>
      <c r="Z30" s="160" t="str">
        <f t="shared" si="4"/>
        <v>N</v>
      </c>
      <c r="AA30" s="162"/>
      <c r="AB30" s="160" t="s">
        <v>220</v>
      </c>
      <c r="AC30" s="160" t="s">
        <v>220</v>
      </c>
      <c r="AD30" s="160" t="s">
        <v>221</v>
      </c>
      <c r="AE30" s="160" t="str">
        <f t="shared" si="5"/>
        <v>Y</v>
      </c>
      <c r="AF30" s="160" t="s">
        <v>222</v>
      </c>
      <c r="AG30" s="160" t="e">
        <v>#N/A</v>
      </c>
      <c r="AH30" s="160" t="str">
        <f t="shared" si="6"/>
        <v>Partial</v>
      </c>
      <c r="AI30" s="162"/>
      <c r="AJ30" s="160" t="s">
        <v>222</v>
      </c>
      <c r="AK30" s="160" t="s">
        <v>222</v>
      </c>
      <c r="AL30" s="160" t="str">
        <f t="shared" si="7"/>
        <v>N</v>
      </c>
      <c r="AM30" s="160" t="s">
        <v>223</v>
      </c>
      <c r="AN30" s="160" t="s">
        <v>223</v>
      </c>
      <c r="AO30" s="160" t="str">
        <f t="shared" si="8"/>
        <v>Not assessed</v>
      </c>
      <c r="AP30" s="160" t="str">
        <f t="shared" si="9"/>
        <v>N</v>
      </c>
      <c r="AQ30" s="162"/>
      <c r="AR30" s="160" t="s">
        <v>222</v>
      </c>
      <c r="AS30" s="160" t="s">
        <v>222</v>
      </c>
      <c r="AT30" s="160" t="str">
        <f t="shared" si="10"/>
        <v>N</v>
      </c>
      <c r="AU30" s="160" t="s">
        <v>222</v>
      </c>
      <c r="AV30" s="160" t="s">
        <v>222</v>
      </c>
      <c r="AW30" s="160" t="str">
        <f t="shared" si="11"/>
        <v>N</v>
      </c>
      <c r="AX30" s="160" t="str">
        <f t="shared" si="12"/>
        <v>N</v>
      </c>
      <c r="AY30" s="162"/>
      <c r="AZ30" s="160" t="s">
        <v>222</v>
      </c>
      <c r="BA30" s="160" t="s">
        <v>222</v>
      </c>
      <c r="BB30" s="160" t="str">
        <f t="shared" si="13"/>
        <v>N</v>
      </c>
      <c r="BC30" s="160" t="s">
        <v>222</v>
      </c>
      <c r="BD30" s="160" t="s">
        <v>220</v>
      </c>
      <c r="BE30" s="160" t="str">
        <f t="shared" si="14"/>
        <v>Partial</v>
      </c>
      <c r="BF30" s="160" t="s">
        <v>222</v>
      </c>
      <c r="BG30" s="160" t="s">
        <v>222</v>
      </c>
      <c r="BH30" s="160" t="str">
        <f t="shared" si="15"/>
        <v>N</v>
      </c>
      <c r="BI30" s="160" t="str">
        <f t="shared" si="16"/>
        <v>Partial</v>
      </c>
      <c r="BJ30" s="162"/>
      <c r="BK30" s="160" t="s">
        <v>220</v>
      </c>
      <c r="BL30" s="160" t="s">
        <v>220</v>
      </c>
      <c r="BM30" s="160" t="str">
        <f t="shared" si="17"/>
        <v>Y</v>
      </c>
      <c r="BN30" s="160" t="s">
        <v>222</v>
      </c>
      <c r="BO30" s="160" t="s">
        <v>222</v>
      </c>
      <c r="BP30" s="160" t="str">
        <f t="shared" si="18"/>
        <v>N</v>
      </c>
      <c r="BQ30" s="160" t="s">
        <v>223</v>
      </c>
      <c r="BR30" s="160" t="s">
        <v>223</v>
      </c>
      <c r="BS30" s="160" t="s">
        <v>223</v>
      </c>
      <c r="BT30" s="160" t="str">
        <f t="shared" si="19"/>
        <v>Partial</v>
      </c>
      <c r="BU30" s="162"/>
      <c r="BV30" s="160" t="s">
        <v>223</v>
      </c>
      <c r="BW30" s="162"/>
      <c r="BX30" s="160" t="s">
        <v>220</v>
      </c>
      <c r="BY30" s="160" t="s">
        <v>220</v>
      </c>
      <c r="BZ30" s="160" t="str">
        <f t="shared" si="20"/>
        <v>Y</v>
      </c>
      <c r="CA30" s="160" t="s">
        <v>220</v>
      </c>
      <c r="CB30" s="160" t="s">
        <v>222</v>
      </c>
      <c r="CC30" s="160" t="str">
        <f t="shared" si="21"/>
        <v>Partial</v>
      </c>
      <c r="CD30" s="160" t="str">
        <f t="shared" si="22"/>
        <v>Partial</v>
      </c>
      <c r="CE30" s="160"/>
      <c r="CF30" s="160"/>
      <c r="CG30" s="160"/>
      <c r="CH30" s="160"/>
      <c r="CI30" s="160"/>
      <c r="CJ30" s="160"/>
      <c r="CK30" s="160"/>
      <c r="CL30" s="160"/>
      <c r="CM30" s="160"/>
      <c r="CN30" s="160"/>
      <c r="CO30" s="160"/>
      <c r="CP30" s="160"/>
    </row>
    <row r="31" spans="1:94" s="163" customFormat="1" ht="15" customHeight="1" x14ac:dyDescent="0.2">
      <c r="A31" s="159" t="s">
        <v>282</v>
      </c>
      <c r="B31" s="159" t="s">
        <v>283</v>
      </c>
      <c r="C31" s="159" t="s">
        <v>255</v>
      </c>
      <c r="D31" s="159" t="s">
        <v>218</v>
      </c>
      <c r="E31" s="161" t="s">
        <v>85</v>
      </c>
      <c r="F31" s="161" t="s">
        <v>284</v>
      </c>
      <c r="G31" s="161" t="s">
        <v>242</v>
      </c>
      <c r="H31" s="160" t="s">
        <v>220</v>
      </c>
      <c r="I31" s="160" t="s">
        <v>222</v>
      </c>
      <c r="J31" s="160" t="str">
        <f t="shared" si="0"/>
        <v>Partial</v>
      </c>
      <c r="K31" s="162"/>
      <c r="L31" s="160" t="s">
        <v>220</v>
      </c>
      <c r="M31" s="160" t="s">
        <v>220</v>
      </c>
      <c r="N31" s="160" t="s">
        <v>220</v>
      </c>
      <c r="O31" s="160" t="str">
        <f t="shared" si="1"/>
        <v>Y</v>
      </c>
      <c r="P31" s="160" t="s">
        <v>222</v>
      </c>
      <c r="Q31" s="160" t="e">
        <v>#N/A</v>
      </c>
      <c r="R31" s="160" t="str">
        <f t="shared" si="2"/>
        <v>Partial</v>
      </c>
      <c r="S31" s="162"/>
      <c r="T31" s="160" t="s">
        <v>220</v>
      </c>
      <c r="U31" s="160" t="s">
        <v>220</v>
      </c>
      <c r="V31" s="160" t="s">
        <v>220</v>
      </c>
      <c r="W31" s="160" t="str">
        <f t="shared" si="3"/>
        <v>Y</v>
      </c>
      <c r="X31" s="160" t="s">
        <v>222</v>
      </c>
      <c r="Y31" s="160" t="e">
        <v>#N/A</v>
      </c>
      <c r="Z31" s="160" t="str">
        <f t="shared" si="4"/>
        <v>Partial</v>
      </c>
      <c r="AA31" s="162"/>
      <c r="AB31" s="160" t="s">
        <v>220</v>
      </c>
      <c r="AC31" s="160" t="s">
        <v>220</v>
      </c>
      <c r="AD31" s="160" t="s">
        <v>220</v>
      </c>
      <c r="AE31" s="160" t="str">
        <f t="shared" si="5"/>
        <v>Y</v>
      </c>
      <c r="AF31" s="160" t="s">
        <v>222</v>
      </c>
      <c r="AG31" s="160" t="e">
        <v>#N/A</v>
      </c>
      <c r="AH31" s="160" t="str">
        <f t="shared" si="6"/>
        <v>Partial</v>
      </c>
      <c r="AI31" s="162"/>
      <c r="AJ31" s="160" t="s">
        <v>220</v>
      </c>
      <c r="AK31" s="160" t="s">
        <v>220</v>
      </c>
      <c r="AL31" s="160" t="str">
        <f t="shared" si="7"/>
        <v>Y</v>
      </c>
      <c r="AM31" s="160" t="s">
        <v>222</v>
      </c>
      <c r="AN31" s="160" t="s">
        <v>222</v>
      </c>
      <c r="AO31" s="160" t="str">
        <f t="shared" si="8"/>
        <v>N</v>
      </c>
      <c r="AP31" s="160" t="str">
        <f t="shared" si="9"/>
        <v>Partial</v>
      </c>
      <c r="AQ31" s="162"/>
      <c r="AR31" s="160" t="s">
        <v>220</v>
      </c>
      <c r="AS31" s="160" t="s">
        <v>222</v>
      </c>
      <c r="AT31" s="160" t="str">
        <f t="shared" si="10"/>
        <v>Partial</v>
      </c>
      <c r="AU31" s="160" t="s">
        <v>220</v>
      </c>
      <c r="AV31" s="160" t="s">
        <v>222</v>
      </c>
      <c r="AW31" s="160" t="str">
        <f t="shared" si="11"/>
        <v>Partial</v>
      </c>
      <c r="AX31" s="160" t="str">
        <f t="shared" si="12"/>
        <v>Partial</v>
      </c>
      <c r="AY31" s="162"/>
      <c r="AZ31" s="160" t="s">
        <v>220</v>
      </c>
      <c r="BA31" s="160" t="s">
        <v>222</v>
      </c>
      <c r="BB31" s="160" t="str">
        <f t="shared" si="13"/>
        <v>Partial</v>
      </c>
      <c r="BC31" s="160" t="s">
        <v>220</v>
      </c>
      <c r="BD31" s="160" t="s">
        <v>220</v>
      </c>
      <c r="BE31" s="160" t="str">
        <f t="shared" si="14"/>
        <v>Y</v>
      </c>
      <c r="BF31" s="160" t="s">
        <v>220</v>
      </c>
      <c r="BG31" s="160" t="s">
        <v>220</v>
      </c>
      <c r="BH31" s="160" t="str">
        <f t="shared" si="15"/>
        <v>Y</v>
      </c>
      <c r="BI31" s="160" t="str">
        <f t="shared" si="16"/>
        <v>Partial</v>
      </c>
      <c r="BJ31" s="162"/>
      <c r="BK31" s="160" t="s">
        <v>220</v>
      </c>
      <c r="BL31" s="160" t="s">
        <v>222</v>
      </c>
      <c r="BM31" s="160" t="str">
        <f t="shared" si="17"/>
        <v>Partial</v>
      </c>
      <c r="BN31" s="160" t="s">
        <v>220</v>
      </c>
      <c r="BO31" s="160" t="s">
        <v>220</v>
      </c>
      <c r="BP31" s="160" t="str">
        <f t="shared" si="18"/>
        <v>Y</v>
      </c>
      <c r="BQ31" s="160" t="s">
        <v>223</v>
      </c>
      <c r="BR31" s="160" t="s">
        <v>223</v>
      </c>
      <c r="BS31" s="160" t="s">
        <v>223</v>
      </c>
      <c r="BT31" s="160" t="str">
        <f t="shared" si="19"/>
        <v>Partial</v>
      </c>
      <c r="BU31" s="162"/>
      <c r="BV31" s="160" t="s">
        <v>223</v>
      </c>
      <c r="BW31" s="162"/>
      <c r="BX31" s="160" t="s">
        <v>220</v>
      </c>
      <c r="BY31" s="160" t="s">
        <v>220</v>
      </c>
      <c r="BZ31" s="160" t="str">
        <f t="shared" si="20"/>
        <v>Y</v>
      </c>
      <c r="CA31" s="160" t="s">
        <v>220</v>
      </c>
      <c r="CB31" s="160" t="s">
        <v>222</v>
      </c>
      <c r="CC31" s="160" t="str">
        <f t="shared" si="21"/>
        <v>Partial</v>
      </c>
      <c r="CD31" s="160" t="str">
        <f t="shared" si="22"/>
        <v>Partial</v>
      </c>
      <c r="CE31" s="160"/>
      <c r="CF31" s="160"/>
      <c r="CG31" s="160"/>
      <c r="CH31" s="160"/>
      <c r="CI31" s="160"/>
      <c r="CJ31" s="160"/>
      <c r="CK31" s="160"/>
      <c r="CL31" s="160"/>
      <c r="CM31" s="160"/>
      <c r="CN31" s="160"/>
      <c r="CO31" s="160"/>
      <c r="CP31" s="160"/>
    </row>
    <row r="32" spans="1:94" s="163" customFormat="1" ht="15" customHeight="1" x14ac:dyDescent="0.2">
      <c r="A32" s="159" t="s">
        <v>285</v>
      </c>
      <c r="B32" s="159" t="s">
        <v>286</v>
      </c>
      <c r="C32" s="159" t="s">
        <v>250</v>
      </c>
      <c r="D32" s="159" t="s">
        <v>251</v>
      </c>
      <c r="E32" s="161" t="s">
        <v>85</v>
      </c>
      <c r="F32" s="161" t="s">
        <v>252</v>
      </c>
      <c r="G32" s="161" t="s">
        <v>242</v>
      </c>
      <c r="H32" s="160" t="s">
        <v>222</v>
      </c>
      <c r="I32" s="160" t="s">
        <v>222</v>
      </c>
      <c r="J32" s="160" t="str">
        <f t="shared" si="0"/>
        <v>N</v>
      </c>
      <c r="K32" s="162"/>
      <c r="L32" s="160" t="s">
        <v>222</v>
      </c>
      <c r="M32" s="160" t="s">
        <v>222</v>
      </c>
      <c r="N32" s="160" t="s">
        <v>222</v>
      </c>
      <c r="O32" s="160" t="str">
        <f t="shared" si="1"/>
        <v>N</v>
      </c>
      <c r="P32" s="160" t="s">
        <v>243</v>
      </c>
      <c r="Q32" s="160" t="e">
        <v>#N/A</v>
      </c>
      <c r="R32" s="160" t="str">
        <f t="shared" si="2"/>
        <v>N</v>
      </c>
      <c r="S32" s="162"/>
      <c r="T32" s="160" t="s">
        <v>222</v>
      </c>
      <c r="U32" s="160" t="s">
        <v>222</v>
      </c>
      <c r="V32" s="160" t="s">
        <v>222</v>
      </c>
      <c r="W32" s="160" t="str">
        <f t="shared" si="3"/>
        <v>N</v>
      </c>
      <c r="X32" s="160" t="s">
        <v>243</v>
      </c>
      <c r="Y32" s="160" t="e">
        <v>#N/A</v>
      </c>
      <c r="Z32" s="160" t="str">
        <f t="shared" si="4"/>
        <v>N</v>
      </c>
      <c r="AA32" s="162"/>
      <c r="AB32" s="160" t="s">
        <v>222</v>
      </c>
      <c r="AC32" s="160" t="s">
        <v>222</v>
      </c>
      <c r="AD32" s="160" t="s">
        <v>222</v>
      </c>
      <c r="AE32" s="160" t="str">
        <f t="shared" si="5"/>
        <v>N</v>
      </c>
      <c r="AF32" s="160" t="s">
        <v>243</v>
      </c>
      <c r="AG32" s="160" t="e">
        <v>#N/A</v>
      </c>
      <c r="AH32" s="160" t="str">
        <f t="shared" si="6"/>
        <v>N</v>
      </c>
      <c r="AI32" s="162"/>
      <c r="AJ32" s="160" t="s">
        <v>222</v>
      </c>
      <c r="AK32" s="160" t="s">
        <v>222</v>
      </c>
      <c r="AL32" s="160" t="str">
        <f t="shared" si="7"/>
        <v>N</v>
      </c>
      <c r="AM32" s="160" t="s">
        <v>223</v>
      </c>
      <c r="AN32" s="160" t="s">
        <v>223</v>
      </c>
      <c r="AO32" s="160" t="str">
        <f t="shared" si="8"/>
        <v>Not assessed</v>
      </c>
      <c r="AP32" s="160" t="str">
        <f t="shared" si="9"/>
        <v>N</v>
      </c>
      <c r="AQ32" s="162"/>
      <c r="AR32" s="160" t="s">
        <v>222</v>
      </c>
      <c r="AS32" s="160" t="s">
        <v>222</v>
      </c>
      <c r="AT32" s="160" t="str">
        <f t="shared" si="10"/>
        <v>N</v>
      </c>
      <c r="AU32" s="160" t="s">
        <v>222</v>
      </c>
      <c r="AV32" s="160" t="s">
        <v>222</v>
      </c>
      <c r="AW32" s="160" t="str">
        <f t="shared" si="11"/>
        <v>N</v>
      </c>
      <c r="AX32" s="160" t="str">
        <f t="shared" si="12"/>
        <v>N</v>
      </c>
      <c r="AY32" s="162"/>
      <c r="AZ32" s="160" t="s">
        <v>222</v>
      </c>
      <c r="BA32" s="160" t="s">
        <v>222</v>
      </c>
      <c r="BB32" s="160" t="str">
        <f t="shared" si="13"/>
        <v>N</v>
      </c>
      <c r="BC32" s="160" t="s">
        <v>222</v>
      </c>
      <c r="BD32" s="160" t="s">
        <v>220</v>
      </c>
      <c r="BE32" s="160" t="str">
        <f t="shared" si="14"/>
        <v>Partial</v>
      </c>
      <c r="BF32" s="160" t="s">
        <v>222</v>
      </c>
      <c r="BG32" s="160" t="s">
        <v>222</v>
      </c>
      <c r="BH32" s="160" t="str">
        <f t="shared" si="15"/>
        <v>N</v>
      </c>
      <c r="BI32" s="160" t="str">
        <f t="shared" si="16"/>
        <v>Partial</v>
      </c>
      <c r="BJ32" s="162"/>
      <c r="BK32" s="160" t="s">
        <v>220</v>
      </c>
      <c r="BL32" s="160" t="s">
        <v>222</v>
      </c>
      <c r="BM32" s="160" t="str">
        <f t="shared" si="17"/>
        <v>Partial</v>
      </c>
      <c r="BN32" s="160" t="s">
        <v>222</v>
      </c>
      <c r="BO32" s="160" t="s">
        <v>222</v>
      </c>
      <c r="BP32" s="160" t="str">
        <f t="shared" si="18"/>
        <v>N</v>
      </c>
      <c r="BQ32" s="160" t="s">
        <v>223</v>
      </c>
      <c r="BR32" s="160" t="s">
        <v>223</v>
      </c>
      <c r="BS32" s="160" t="s">
        <v>223</v>
      </c>
      <c r="BT32" s="160" t="str">
        <f t="shared" si="19"/>
        <v>Partial</v>
      </c>
      <c r="BU32" s="162"/>
      <c r="BV32" s="160" t="s">
        <v>223</v>
      </c>
      <c r="BW32" s="162"/>
      <c r="BX32" s="160" t="s">
        <v>222</v>
      </c>
      <c r="BY32" s="160" t="s">
        <v>222</v>
      </c>
      <c r="BZ32" s="160" t="str">
        <f t="shared" si="20"/>
        <v>N</v>
      </c>
      <c r="CA32" s="160" t="s">
        <v>222</v>
      </c>
      <c r="CB32" s="160" t="s">
        <v>222</v>
      </c>
      <c r="CC32" s="160" t="str">
        <f t="shared" si="21"/>
        <v>N</v>
      </c>
      <c r="CD32" s="160" t="str">
        <f t="shared" si="22"/>
        <v>N</v>
      </c>
      <c r="CE32" s="160"/>
      <c r="CF32" s="160"/>
      <c r="CG32" s="160"/>
      <c r="CH32" s="160"/>
      <c r="CI32" s="160"/>
      <c r="CJ32" s="160"/>
      <c r="CK32" s="160"/>
      <c r="CL32" s="160"/>
      <c r="CM32" s="160"/>
      <c r="CN32" s="160"/>
      <c r="CO32" s="160"/>
      <c r="CP32" s="160"/>
    </row>
    <row r="33" spans="1:94" s="163" customFormat="1" ht="15" customHeight="1" x14ac:dyDescent="0.2">
      <c r="A33" s="159" t="s">
        <v>287</v>
      </c>
      <c r="B33" s="159" t="s">
        <v>288</v>
      </c>
      <c r="C33" s="160" t="s">
        <v>230</v>
      </c>
      <c r="D33" s="159" t="s">
        <v>231</v>
      </c>
      <c r="E33" s="161" t="s">
        <v>289</v>
      </c>
      <c r="F33" s="161" t="s">
        <v>289</v>
      </c>
      <c r="G33" s="161" t="s">
        <v>290</v>
      </c>
      <c r="H33" s="160" t="s">
        <v>222</v>
      </c>
      <c r="I33" s="160" t="s">
        <v>222</v>
      </c>
      <c r="J33" s="160" t="str">
        <f t="shared" si="0"/>
        <v>N</v>
      </c>
      <c r="K33" s="162"/>
      <c r="L33" s="160" t="s">
        <v>222</v>
      </c>
      <c r="M33" s="160" t="s">
        <v>222</v>
      </c>
      <c r="N33" s="160" t="s">
        <v>222</v>
      </c>
      <c r="O33" s="160" t="str">
        <f t="shared" si="1"/>
        <v>N</v>
      </c>
      <c r="P33" s="160" t="s">
        <v>243</v>
      </c>
      <c r="Q33" s="160" t="e">
        <v>#N/A</v>
      </c>
      <c r="R33" s="160" t="str">
        <f t="shared" si="2"/>
        <v>N</v>
      </c>
      <c r="S33" s="162"/>
      <c r="T33" s="160" t="s">
        <v>220</v>
      </c>
      <c r="U33" s="160" t="s">
        <v>220</v>
      </c>
      <c r="V33" s="160" t="s">
        <v>222</v>
      </c>
      <c r="W33" s="160" t="str">
        <f t="shared" si="3"/>
        <v>Partial</v>
      </c>
      <c r="X33" s="160" t="s">
        <v>243</v>
      </c>
      <c r="Y33" s="160" t="e">
        <v>#N/A</v>
      </c>
      <c r="Z33" s="160" t="str">
        <f t="shared" si="4"/>
        <v>Partial</v>
      </c>
      <c r="AA33" s="162"/>
      <c r="AB33" s="160" t="s">
        <v>222</v>
      </c>
      <c r="AC33" s="160" t="s">
        <v>222</v>
      </c>
      <c r="AD33" s="160" t="s">
        <v>222</v>
      </c>
      <c r="AE33" s="160" t="str">
        <f t="shared" si="5"/>
        <v>N</v>
      </c>
      <c r="AF33" s="160" t="s">
        <v>243</v>
      </c>
      <c r="AG33" s="160" t="e">
        <v>#N/A</v>
      </c>
      <c r="AH33" s="160" t="str">
        <f t="shared" si="6"/>
        <v>N</v>
      </c>
      <c r="AI33" s="162"/>
      <c r="AJ33" s="160" t="s">
        <v>222</v>
      </c>
      <c r="AK33" s="160" t="s">
        <v>222</v>
      </c>
      <c r="AL33" s="160" t="str">
        <f t="shared" si="7"/>
        <v>N</v>
      </c>
      <c r="AM33" s="160" t="s">
        <v>223</v>
      </c>
      <c r="AN33" s="160" t="s">
        <v>223</v>
      </c>
      <c r="AO33" s="160" t="str">
        <f t="shared" si="8"/>
        <v>Not assessed</v>
      </c>
      <c r="AP33" s="160" t="str">
        <f t="shared" si="9"/>
        <v>N</v>
      </c>
      <c r="AQ33" s="162"/>
      <c r="AR33" s="160" t="s">
        <v>222</v>
      </c>
      <c r="AS33" s="160" t="s">
        <v>222</v>
      </c>
      <c r="AT33" s="160" t="str">
        <f t="shared" si="10"/>
        <v>N</v>
      </c>
      <c r="AU33" s="160" t="s">
        <v>222</v>
      </c>
      <c r="AV33" s="160" t="s">
        <v>222</v>
      </c>
      <c r="AW33" s="160" t="str">
        <f t="shared" si="11"/>
        <v>N</v>
      </c>
      <c r="AX33" s="160" t="str">
        <f t="shared" si="12"/>
        <v>N</v>
      </c>
      <c r="AY33" s="162"/>
      <c r="AZ33" s="160" t="s">
        <v>222</v>
      </c>
      <c r="BA33" s="160" t="s">
        <v>222</v>
      </c>
      <c r="BB33" s="160" t="str">
        <f t="shared" si="13"/>
        <v>N</v>
      </c>
      <c r="BC33" s="160" t="s">
        <v>222</v>
      </c>
      <c r="BD33" s="160" t="s">
        <v>222</v>
      </c>
      <c r="BE33" s="160" t="str">
        <f t="shared" si="14"/>
        <v>N</v>
      </c>
      <c r="BF33" s="160" t="s">
        <v>222</v>
      </c>
      <c r="BG33" s="160" t="s">
        <v>222</v>
      </c>
      <c r="BH33" s="160" t="str">
        <f t="shared" si="15"/>
        <v>N</v>
      </c>
      <c r="BI33" s="160" t="str">
        <f t="shared" si="16"/>
        <v>N</v>
      </c>
      <c r="BJ33" s="162"/>
      <c r="BK33" s="160" t="s">
        <v>220</v>
      </c>
      <c r="BL33" s="160" t="s">
        <v>222</v>
      </c>
      <c r="BM33" s="160" t="str">
        <f t="shared" si="17"/>
        <v>Partial</v>
      </c>
      <c r="BN33" s="160" t="s">
        <v>222</v>
      </c>
      <c r="BO33" s="160" t="s">
        <v>222</v>
      </c>
      <c r="BP33" s="160" t="str">
        <f t="shared" si="18"/>
        <v>N</v>
      </c>
      <c r="BQ33" s="160" t="s">
        <v>223</v>
      </c>
      <c r="BR33" s="160" t="s">
        <v>223</v>
      </c>
      <c r="BS33" s="160" t="s">
        <v>223</v>
      </c>
      <c r="BT33" s="160" t="str">
        <f t="shared" si="19"/>
        <v>Partial</v>
      </c>
      <c r="BU33" s="162"/>
      <c r="BV33" s="160" t="s">
        <v>223</v>
      </c>
      <c r="BW33" s="162"/>
      <c r="BX33" s="160" t="s">
        <v>222</v>
      </c>
      <c r="BY33" s="160" t="s">
        <v>222</v>
      </c>
      <c r="BZ33" s="160" t="str">
        <f t="shared" si="20"/>
        <v>N</v>
      </c>
      <c r="CA33" s="160" t="s">
        <v>222</v>
      </c>
      <c r="CB33" s="160" t="s">
        <v>222</v>
      </c>
      <c r="CC33" s="160" t="str">
        <f t="shared" si="21"/>
        <v>N</v>
      </c>
      <c r="CD33" s="160" t="str">
        <f t="shared" si="22"/>
        <v>N</v>
      </c>
      <c r="CE33" s="160"/>
      <c r="CF33" s="160"/>
      <c r="CG33" s="160"/>
      <c r="CH33" s="160"/>
      <c r="CI33" s="160"/>
      <c r="CJ33" s="160"/>
      <c r="CK33" s="160"/>
      <c r="CL33" s="160"/>
      <c r="CM33" s="160"/>
      <c r="CN33" s="160"/>
      <c r="CO33" s="160"/>
      <c r="CP33" s="160"/>
    </row>
    <row r="34" spans="1:94" s="163" customFormat="1" ht="15" customHeight="1" x14ac:dyDescent="0.2">
      <c r="A34" s="159" t="s">
        <v>291</v>
      </c>
      <c r="B34" s="159" t="s">
        <v>292</v>
      </c>
      <c r="C34" s="160" t="s">
        <v>293</v>
      </c>
      <c r="D34" s="159" t="s">
        <v>231</v>
      </c>
      <c r="E34" s="161" t="s">
        <v>85</v>
      </c>
      <c r="F34" s="161" t="s">
        <v>284</v>
      </c>
      <c r="G34" s="161" t="s">
        <v>242</v>
      </c>
      <c r="H34" s="160" t="s">
        <v>222</v>
      </c>
      <c r="I34" s="160" t="s">
        <v>222</v>
      </c>
      <c r="J34" s="160" t="str">
        <f t="shared" si="0"/>
        <v>N</v>
      </c>
      <c r="K34" s="162"/>
      <c r="L34" s="160" t="s">
        <v>222</v>
      </c>
      <c r="M34" s="160" t="s">
        <v>222</v>
      </c>
      <c r="N34" s="160" t="s">
        <v>222</v>
      </c>
      <c r="O34" s="160" t="str">
        <f t="shared" si="1"/>
        <v>N</v>
      </c>
      <c r="P34" s="160" t="s">
        <v>222</v>
      </c>
      <c r="Q34" s="160" t="e">
        <v>#N/A</v>
      </c>
      <c r="R34" s="160" t="str">
        <f t="shared" si="2"/>
        <v>N</v>
      </c>
      <c r="S34" s="162"/>
      <c r="T34" s="160" t="s">
        <v>222</v>
      </c>
      <c r="U34" s="160" t="s">
        <v>222</v>
      </c>
      <c r="V34" s="160" t="s">
        <v>222</v>
      </c>
      <c r="W34" s="160" t="str">
        <f t="shared" si="3"/>
        <v>N</v>
      </c>
      <c r="X34" s="160" t="s">
        <v>222</v>
      </c>
      <c r="Y34" s="160" t="e">
        <v>#N/A</v>
      </c>
      <c r="Z34" s="160" t="str">
        <f t="shared" si="4"/>
        <v>N</v>
      </c>
      <c r="AA34" s="162"/>
      <c r="AB34" s="160" t="s">
        <v>220</v>
      </c>
      <c r="AC34" s="160" t="s">
        <v>222</v>
      </c>
      <c r="AD34" s="160" t="s">
        <v>222</v>
      </c>
      <c r="AE34" s="160" t="str">
        <f t="shared" si="5"/>
        <v>N</v>
      </c>
      <c r="AF34" s="160" t="s">
        <v>222</v>
      </c>
      <c r="AG34" s="160" t="e">
        <v>#N/A</v>
      </c>
      <c r="AH34" s="160" t="str">
        <f t="shared" si="6"/>
        <v>Partial</v>
      </c>
      <c r="AI34" s="162"/>
      <c r="AJ34" s="160" t="s">
        <v>222</v>
      </c>
      <c r="AK34" s="160" t="s">
        <v>222</v>
      </c>
      <c r="AL34" s="160" t="str">
        <f t="shared" si="7"/>
        <v>N</v>
      </c>
      <c r="AM34" s="160" t="s">
        <v>223</v>
      </c>
      <c r="AN34" s="160" t="s">
        <v>223</v>
      </c>
      <c r="AO34" s="160" t="str">
        <f t="shared" si="8"/>
        <v>Not assessed</v>
      </c>
      <c r="AP34" s="160" t="str">
        <f t="shared" si="9"/>
        <v>N</v>
      </c>
      <c r="AQ34" s="162"/>
      <c r="AR34" s="160" t="s">
        <v>222</v>
      </c>
      <c r="AS34" s="160" t="s">
        <v>222</v>
      </c>
      <c r="AT34" s="160" t="str">
        <f t="shared" si="10"/>
        <v>N</v>
      </c>
      <c r="AU34" s="160" t="s">
        <v>222</v>
      </c>
      <c r="AV34" s="160" t="s">
        <v>222</v>
      </c>
      <c r="AW34" s="160" t="str">
        <f t="shared" si="11"/>
        <v>N</v>
      </c>
      <c r="AX34" s="160" t="str">
        <f t="shared" si="12"/>
        <v>N</v>
      </c>
      <c r="AY34" s="162"/>
      <c r="AZ34" s="160" t="s">
        <v>222</v>
      </c>
      <c r="BA34" s="160" t="s">
        <v>220</v>
      </c>
      <c r="BB34" s="160" t="str">
        <f t="shared" si="13"/>
        <v>Partial</v>
      </c>
      <c r="BC34" s="160" t="s">
        <v>222</v>
      </c>
      <c r="BD34" s="160" t="s">
        <v>220</v>
      </c>
      <c r="BE34" s="160" t="str">
        <f t="shared" si="14"/>
        <v>Partial</v>
      </c>
      <c r="BF34" s="160" t="s">
        <v>222</v>
      </c>
      <c r="BG34" s="160" t="s">
        <v>222</v>
      </c>
      <c r="BH34" s="160" t="str">
        <f t="shared" si="15"/>
        <v>N</v>
      </c>
      <c r="BI34" s="160" t="str">
        <f t="shared" si="16"/>
        <v>Partial</v>
      </c>
      <c r="BJ34" s="162"/>
      <c r="BK34" s="160" t="s">
        <v>220</v>
      </c>
      <c r="BL34" s="160" t="s">
        <v>220</v>
      </c>
      <c r="BM34" s="160" t="str">
        <f t="shared" si="17"/>
        <v>Y</v>
      </c>
      <c r="BN34" s="160" t="s">
        <v>220</v>
      </c>
      <c r="BO34" s="160" t="s">
        <v>220</v>
      </c>
      <c r="BP34" s="160" t="str">
        <f t="shared" si="18"/>
        <v>Y</v>
      </c>
      <c r="BQ34" s="160" t="s">
        <v>223</v>
      </c>
      <c r="BR34" s="160" t="s">
        <v>223</v>
      </c>
      <c r="BS34" s="160" t="s">
        <v>223</v>
      </c>
      <c r="BT34" s="160" t="str">
        <f t="shared" si="19"/>
        <v>Y</v>
      </c>
      <c r="BU34" s="162"/>
      <c r="BV34" s="160" t="s">
        <v>223</v>
      </c>
      <c r="BW34" s="162"/>
      <c r="BX34" s="160" t="s">
        <v>220</v>
      </c>
      <c r="BY34" s="160" t="s">
        <v>220</v>
      </c>
      <c r="BZ34" s="160" t="str">
        <f t="shared" si="20"/>
        <v>Y</v>
      </c>
      <c r="CA34" s="160" t="s">
        <v>220</v>
      </c>
      <c r="CB34" s="160" t="s">
        <v>222</v>
      </c>
      <c r="CC34" s="160" t="str">
        <f t="shared" si="21"/>
        <v>Partial</v>
      </c>
      <c r="CD34" s="160" t="str">
        <f t="shared" si="22"/>
        <v>Partial</v>
      </c>
      <c r="CE34" s="160"/>
      <c r="CF34" s="160"/>
      <c r="CG34" s="160"/>
      <c r="CH34" s="160"/>
      <c r="CI34" s="160"/>
      <c r="CJ34" s="160"/>
      <c r="CK34" s="160"/>
      <c r="CL34" s="160"/>
      <c r="CM34" s="160"/>
      <c r="CN34" s="160"/>
      <c r="CO34" s="160"/>
      <c r="CP34" s="160"/>
    </row>
    <row r="35" spans="1:94" s="163" customFormat="1" ht="15" customHeight="1" x14ac:dyDescent="0.2">
      <c r="A35" s="159" t="s">
        <v>294</v>
      </c>
      <c r="B35" s="159" t="s">
        <v>295</v>
      </c>
      <c r="C35" s="160" t="s">
        <v>230</v>
      </c>
      <c r="D35" s="159" t="s">
        <v>231</v>
      </c>
      <c r="E35" s="161" t="s">
        <v>106</v>
      </c>
      <c r="F35" s="161" t="s">
        <v>273</v>
      </c>
      <c r="G35" s="161" t="s">
        <v>296</v>
      </c>
      <c r="H35" s="160" t="s">
        <v>222</v>
      </c>
      <c r="I35" s="160" t="s">
        <v>222</v>
      </c>
      <c r="J35" s="160" t="str">
        <f t="shared" si="0"/>
        <v>N</v>
      </c>
      <c r="K35" s="162"/>
      <c r="L35" s="160" t="s">
        <v>222</v>
      </c>
      <c r="M35" s="160" t="s">
        <v>222</v>
      </c>
      <c r="N35" s="160" t="s">
        <v>222</v>
      </c>
      <c r="O35" s="160" t="str">
        <f t="shared" si="1"/>
        <v>N</v>
      </c>
      <c r="P35" s="160" t="s">
        <v>243</v>
      </c>
      <c r="Q35" s="160" t="e">
        <v>#N/A</v>
      </c>
      <c r="R35" s="160" t="str">
        <f t="shared" si="2"/>
        <v>N</v>
      </c>
      <c r="S35" s="162"/>
      <c r="T35" s="160" t="s">
        <v>222</v>
      </c>
      <c r="U35" s="160" t="s">
        <v>222</v>
      </c>
      <c r="V35" s="160" t="s">
        <v>222</v>
      </c>
      <c r="W35" s="160" t="str">
        <f t="shared" si="3"/>
        <v>N</v>
      </c>
      <c r="X35" s="160" t="s">
        <v>243</v>
      </c>
      <c r="Y35" s="160" t="e">
        <v>#N/A</v>
      </c>
      <c r="Z35" s="160" t="str">
        <f t="shared" si="4"/>
        <v>N</v>
      </c>
      <c r="AA35" s="162"/>
      <c r="AB35" s="160" t="s">
        <v>222</v>
      </c>
      <c r="AC35" s="160" t="s">
        <v>222</v>
      </c>
      <c r="AD35" s="160" t="s">
        <v>222</v>
      </c>
      <c r="AE35" s="160" t="str">
        <f t="shared" si="5"/>
        <v>N</v>
      </c>
      <c r="AF35" s="160" t="s">
        <v>243</v>
      </c>
      <c r="AG35" s="160" t="e">
        <v>#N/A</v>
      </c>
      <c r="AH35" s="160" t="str">
        <f t="shared" si="6"/>
        <v>N</v>
      </c>
      <c r="AI35" s="162"/>
      <c r="AJ35" s="160" t="s">
        <v>222</v>
      </c>
      <c r="AK35" s="160" t="s">
        <v>222</v>
      </c>
      <c r="AL35" s="160" t="str">
        <f t="shared" si="7"/>
        <v>N</v>
      </c>
      <c r="AM35" s="160" t="s">
        <v>223</v>
      </c>
      <c r="AN35" s="160" t="s">
        <v>223</v>
      </c>
      <c r="AO35" s="160" t="str">
        <f t="shared" si="8"/>
        <v>Not assessed</v>
      </c>
      <c r="AP35" s="160" t="str">
        <f t="shared" si="9"/>
        <v>N</v>
      </c>
      <c r="AQ35" s="162"/>
      <c r="AR35" s="160" t="s">
        <v>222</v>
      </c>
      <c r="AS35" s="160" t="s">
        <v>222</v>
      </c>
      <c r="AT35" s="160" t="str">
        <f t="shared" si="10"/>
        <v>N</v>
      </c>
      <c r="AU35" s="160" t="s">
        <v>222</v>
      </c>
      <c r="AV35" s="160" t="s">
        <v>222</v>
      </c>
      <c r="AW35" s="160" t="str">
        <f t="shared" si="11"/>
        <v>N</v>
      </c>
      <c r="AX35" s="160" t="str">
        <f t="shared" si="12"/>
        <v>N</v>
      </c>
      <c r="AY35" s="162"/>
      <c r="AZ35" s="160" t="s">
        <v>222</v>
      </c>
      <c r="BA35" s="160" t="s">
        <v>222</v>
      </c>
      <c r="BB35" s="160" t="str">
        <f t="shared" si="13"/>
        <v>N</v>
      </c>
      <c r="BC35" s="160" t="s">
        <v>222</v>
      </c>
      <c r="BD35" s="160" t="s">
        <v>220</v>
      </c>
      <c r="BE35" s="160" t="str">
        <f t="shared" si="14"/>
        <v>Partial</v>
      </c>
      <c r="BF35" s="160" t="s">
        <v>222</v>
      </c>
      <c r="BG35" s="160" t="s">
        <v>222</v>
      </c>
      <c r="BH35" s="160" t="str">
        <f t="shared" si="15"/>
        <v>N</v>
      </c>
      <c r="BI35" s="160" t="str">
        <f t="shared" si="16"/>
        <v>Partial</v>
      </c>
      <c r="BJ35" s="162"/>
      <c r="BK35" s="160" t="s">
        <v>222</v>
      </c>
      <c r="BL35" s="160" t="s">
        <v>222</v>
      </c>
      <c r="BM35" s="160" t="str">
        <f t="shared" si="17"/>
        <v>N</v>
      </c>
      <c r="BN35" s="160" t="s">
        <v>222</v>
      </c>
      <c r="BO35" s="160" t="s">
        <v>222</v>
      </c>
      <c r="BP35" s="160" t="str">
        <f t="shared" si="18"/>
        <v>N</v>
      </c>
      <c r="BQ35" s="160" t="s">
        <v>223</v>
      </c>
      <c r="BR35" s="160" t="s">
        <v>223</v>
      </c>
      <c r="BS35" s="160" t="s">
        <v>223</v>
      </c>
      <c r="BT35" s="160" t="str">
        <f t="shared" si="19"/>
        <v>N</v>
      </c>
      <c r="BU35" s="162"/>
      <c r="BV35" s="160" t="s">
        <v>223</v>
      </c>
      <c r="BW35" s="162"/>
      <c r="BX35" s="160" t="s">
        <v>222</v>
      </c>
      <c r="BY35" s="160" t="s">
        <v>222</v>
      </c>
      <c r="BZ35" s="160" t="str">
        <f t="shared" si="20"/>
        <v>N</v>
      </c>
      <c r="CA35" s="160" t="s">
        <v>222</v>
      </c>
      <c r="CB35" s="160" t="s">
        <v>222</v>
      </c>
      <c r="CC35" s="160" t="str">
        <f t="shared" si="21"/>
        <v>N</v>
      </c>
      <c r="CD35" s="160" t="str">
        <f t="shared" si="22"/>
        <v>N</v>
      </c>
      <c r="CE35" s="160"/>
      <c r="CF35" s="160"/>
      <c r="CG35" s="160"/>
      <c r="CH35" s="160"/>
      <c r="CI35" s="160"/>
      <c r="CJ35" s="160"/>
      <c r="CK35" s="160"/>
      <c r="CL35" s="160"/>
      <c r="CM35" s="160"/>
      <c r="CN35" s="160"/>
      <c r="CO35" s="160"/>
      <c r="CP35" s="160"/>
    </row>
    <row r="36" spans="1:94" s="163" customFormat="1" ht="15" customHeight="1" x14ac:dyDescent="0.2">
      <c r="A36" s="159" t="s">
        <v>297</v>
      </c>
      <c r="B36" s="159" t="s">
        <v>298</v>
      </c>
      <c r="C36" s="160" t="s">
        <v>299</v>
      </c>
      <c r="D36" s="159" t="s">
        <v>231</v>
      </c>
      <c r="E36" s="161" t="s">
        <v>106</v>
      </c>
      <c r="F36" s="161" t="s">
        <v>109</v>
      </c>
      <c r="G36" s="161" t="s">
        <v>100</v>
      </c>
      <c r="H36" s="160" t="s">
        <v>222</v>
      </c>
      <c r="I36" s="160" t="s">
        <v>221</v>
      </c>
      <c r="J36" s="160" t="str">
        <f t="shared" si="0"/>
        <v>N</v>
      </c>
      <c r="K36" s="162"/>
      <c r="L36" s="160" t="s">
        <v>222</v>
      </c>
      <c r="M36" s="160" t="s">
        <v>222</v>
      </c>
      <c r="N36" s="160" t="s">
        <v>221</v>
      </c>
      <c r="O36" s="160" t="str">
        <f t="shared" si="1"/>
        <v>N</v>
      </c>
      <c r="P36" s="160" t="s">
        <v>220</v>
      </c>
      <c r="Q36" s="160" t="e">
        <v>#N/A</v>
      </c>
      <c r="R36" s="160" t="str">
        <f t="shared" si="2"/>
        <v>Partial</v>
      </c>
      <c r="S36" s="162"/>
      <c r="T36" s="160" t="s">
        <v>220</v>
      </c>
      <c r="U36" s="160" t="s">
        <v>220</v>
      </c>
      <c r="V36" s="160" t="s">
        <v>221</v>
      </c>
      <c r="W36" s="160" t="str">
        <f t="shared" si="3"/>
        <v>Y</v>
      </c>
      <c r="X36" s="160" t="s">
        <v>222</v>
      </c>
      <c r="Y36" s="160" t="e">
        <v>#N/A</v>
      </c>
      <c r="Z36" s="160" t="str">
        <f t="shared" si="4"/>
        <v>Partial</v>
      </c>
      <c r="AA36" s="162"/>
      <c r="AB36" s="160" t="s">
        <v>220</v>
      </c>
      <c r="AC36" s="160" t="s">
        <v>220</v>
      </c>
      <c r="AD36" s="160" t="s">
        <v>221</v>
      </c>
      <c r="AE36" s="160" t="str">
        <f t="shared" si="5"/>
        <v>Y</v>
      </c>
      <c r="AF36" s="160" t="s">
        <v>222</v>
      </c>
      <c r="AG36" s="160" t="e">
        <v>#N/A</v>
      </c>
      <c r="AH36" s="160" t="str">
        <f t="shared" si="6"/>
        <v>Partial</v>
      </c>
      <c r="AI36" s="162"/>
      <c r="AJ36" s="160" t="s">
        <v>222</v>
      </c>
      <c r="AK36" s="160" t="s">
        <v>222</v>
      </c>
      <c r="AL36" s="160" t="str">
        <f t="shared" si="7"/>
        <v>N</v>
      </c>
      <c r="AM36" s="160" t="s">
        <v>223</v>
      </c>
      <c r="AN36" s="160" t="s">
        <v>223</v>
      </c>
      <c r="AO36" s="160" t="str">
        <f t="shared" si="8"/>
        <v>Not assessed</v>
      </c>
      <c r="AP36" s="160" t="str">
        <f t="shared" si="9"/>
        <v>N</v>
      </c>
      <c r="AQ36" s="162"/>
      <c r="AR36" s="160" t="s">
        <v>222</v>
      </c>
      <c r="AS36" s="160" t="s">
        <v>222</v>
      </c>
      <c r="AT36" s="160" t="str">
        <f t="shared" si="10"/>
        <v>N</v>
      </c>
      <c r="AU36" s="160" t="s">
        <v>222</v>
      </c>
      <c r="AV36" s="160" t="s">
        <v>222</v>
      </c>
      <c r="AW36" s="160" t="str">
        <f t="shared" si="11"/>
        <v>N</v>
      </c>
      <c r="AX36" s="160" t="str">
        <f t="shared" si="12"/>
        <v>N</v>
      </c>
      <c r="AY36" s="162"/>
      <c r="AZ36" s="160" t="s">
        <v>222</v>
      </c>
      <c r="BA36" s="160" t="s">
        <v>220</v>
      </c>
      <c r="BB36" s="160" t="str">
        <f t="shared" si="13"/>
        <v>Partial</v>
      </c>
      <c r="BC36" s="160" t="s">
        <v>222</v>
      </c>
      <c r="BD36" s="160" t="s">
        <v>222</v>
      </c>
      <c r="BE36" s="160" t="str">
        <f t="shared" si="14"/>
        <v>N</v>
      </c>
      <c r="BF36" s="160" t="s">
        <v>222</v>
      </c>
      <c r="BG36" s="160" t="s">
        <v>222</v>
      </c>
      <c r="BH36" s="160" t="str">
        <f t="shared" si="15"/>
        <v>N</v>
      </c>
      <c r="BI36" s="160" t="str">
        <f t="shared" si="16"/>
        <v>Partial</v>
      </c>
      <c r="BJ36" s="162"/>
      <c r="BK36" s="160" t="s">
        <v>220</v>
      </c>
      <c r="BL36" s="160" t="s">
        <v>222</v>
      </c>
      <c r="BM36" s="160" t="str">
        <f t="shared" si="17"/>
        <v>Partial</v>
      </c>
      <c r="BN36" s="160" t="s">
        <v>220</v>
      </c>
      <c r="BO36" s="160" t="s">
        <v>220</v>
      </c>
      <c r="BP36" s="160" t="str">
        <f t="shared" si="18"/>
        <v>Y</v>
      </c>
      <c r="BQ36" s="160" t="s">
        <v>223</v>
      </c>
      <c r="BR36" s="160" t="s">
        <v>223</v>
      </c>
      <c r="BS36" s="160" t="s">
        <v>223</v>
      </c>
      <c r="BT36" s="160" t="str">
        <f t="shared" si="19"/>
        <v>Partial</v>
      </c>
      <c r="BU36" s="162"/>
      <c r="BV36" s="160" t="s">
        <v>223</v>
      </c>
      <c r="BW36" s="162"/>
      <c r="BX36" s="160" t="s">
        <v>220</v>
      </c>
      <c r="BY36" s="160" t="s">
        <v>220</v>
      </c>
      <c r="BZ36" s="160" t="str">
        <f t="shared" si="20"/>
        <v>Y</v>
      </c>
      <c r="CA36" s="160" t="s">
        <v>220</v>
      </c>
      <c r="CB36" s="160" t="s">
        <v>222</v>
      </c>
      <c r="CC36" s="160" t="str">
        <f t="shared" si="21"/>
        <v>Partial</v>
      </c>
      <c r="CD36" s="160" t="str">
        <f t="shared" si="22"/>
        <v>Partial</v>
      </c>
      <c r="CE36" s="160"/>
      <c r="CF36" s="160"/>
      <c r="CG36" s="160"/>
      <c r="CH36" s="160"/>
      <c r="CI36" s="160"/>
      <c r="CJ36" s="160"/>
      <c r="CK36" s="160"/>
      <c r="CL36" s="160"/>
      <c r="CM36" s="160"/>
      <c r="CN36" s="160"/>
      <c r="CO36" s="160"/>
      <c r="CP36" s="160"/>
    </row>
    <row r="37" spans="1:94" s="163" customFormat="1" ht="15" customHeight="1" x14ac:dyDescent="0.2">
      <c r="A37" s="160" t="s">
        <v>300</v>
      </c>
      <c r="B37" s="159" t="s">
        <v>301</v>
      </c>
      <c r="C37" s="160" t="s">
        <v>255</v>
      </c>
      <c r="D37" s="159" t="s">
        <v>218</v>
      </c>
      <c r="E37" s="161" t="s">
        <v>85</v>
      </c>
      <c r="F37" s="161" t="s">
        <v>302</v>
      </c>
      <c r="G37" s="161" t="s">
        <v>242</v>
      </c>
      <c r="H37" s="160" t="s">
        <v>220</v>
      </c>
      <c r="I37" s="160" t="s">
        <v>222</v>
      </c>
      <c r="J37" s="160" t="str">
        <f t="shared" si="0"/>
        <v>Partial</v>
      </c>
      <c r="K37" s="162"/>
      <c r="L37" s="160" t="s">
        <v>220</v>
      </c>
      <c r="M37" s="160" t="s">
        <v>220</v>
      </c>
      <c r="N37" s="160" t="s">
        <v>222</v>
      </c>
      <c r="O37" s="160" t="str">
        <f t="shared" si="1"/>
        <v>Partial</v>
      </c>
      <c r="P37" s="160" t="s">
        <v>243</v>
      </c>
      <c r="Q37" s="160" t="e">
        <v>#N/A</v>
      </c>
      <c r="R37" s="160" t="str">
        <f t="shared" si="2"/>
        <v>Partial</v>
      </c>
      <c r="S37" s="162"/>
      <c r="T37" s="160" t="s">
        <v>220</v>
      </c>
      <c r="U37" s="160" t="s">
        <v>220</v>
      </c>
      <c r="V37" s="160" t="s">
        <v>222</v>
      </c>
      <c r="W37" s="160" t="str">
        <f t="shared" si="3"/>
        <v>Partial</v>
      </c>
      <c r="X37" s="160" t="s">
        <v>243</v>
      </c>
      <c r="Y37" s="160" t="e">
        <v>#N/A</v>
      </c>
      <c r="Z37" s="160" t="str">
        <f t="shared" si="4"/>
        <v>Partial</v>
      </c>
      <c r="AA37" s="162"/>
      <c r="AB37" s="160" t="s">
        <v>220</v>
      </c>
      <c r="AC37" s="160" t="s">
        <v>222</v>
      </c>
      <c r="AD37" s="160" t="s">
        <v>222</v>
      </c>
      <c r="AE37" s="160" t="str">
        <f t="shared" si="5"/>
        <v>N</v>
      </c>
      <c r="AF37" s="160" t="s">
        <v>243</v>
      </c>
      <c r="AG37" s="160" t="e">
        <v>#N/A</v>
      </c>
      <c r="AH37" s="160" t="str">
        <f t="shared" si="6"/>
        <v>Partial</v>
      </c>
      <c r="AI37" s="162"/>
      <c r="AJ37" s="160" t="s">
        <v>222</v>
      </c>
      <c r="AK37" s="160" t="s">
        <v>222</v>
      </c>
      <c r="AL37" s="160" t="str">
        <f t="shared" si="7"/>
        <v>N</v>
      </c>
      <c r="AM37" s="160" t="s">
        <v>220</v>
      </c>
      <c r="AN37" s="160" t="s">
        <v>220</v>
      </c>
      <c r="AO37" s="160" t="str">
        <f t="shared" si="8"/>
        <v>Y</v>
      </c>
      <c r="AP37" s="160" t="str">
        <f t="shared" si="9"/>
        <v>Partial</v>
      </c>
      <c r="AQ37" s="162"/>
      <c r="AR37" s="160" t="s">
        <v>222</v>
      </c>
      <c r="AS37" s="160" t="s">
        <v>222</v>
      </c>
      <c r="AT37" s="160" t="str">
        <f t="shared" si="10"/>
        <v>N</v>
      </c>
      <c r="AU37" s="160" t="s">
        <v>222</v>
      </c>
      <c r="AV37" s="160" t="s">
        <v>222</v>
      </c>
      <c r="AW37" s="160" t="str">
        <f t="shared" si="11"/>
        <v>N</v>
      </c>
      <c r="AX37" s="160" t="str">
        <f t="shared" si="12"/>
        <v>N</v>
      </c>
      <c r="AY37" s="162"/>
      <c r="AZ37" s="160" t="s">
        <v>222</v>
      </c>
      <c r="BA37" s="160" t="s">
        <v>220</v>
      </c>
      <c r="BB37" s="160" t="str">
        <f t="shared" si="13"/>
        <v>Partial</v>
      </c>
      <c r="BC37" s="160" t="s">
        <v>222</v>
      </c>
      <c r="BD37" s="160" t="s">
        <v>222</v>
      </c>
      <c r="BE37" s="160" t="str">
        <f t="shared" si="14"/>
        <v>N</v>
      </c>
      <c r="BF37" s="160" t="s">
        <v>222</v>
      </c>
      <c r="BG37" s="160" t="s">
        <v>222</v>
      </c>
      <c r="BH37" s="160" t="str">
        <f t="shared" si="15"/>
        <v>N</v>
      </c>
      <c r="BI37" s="160" t="str">
        <f t="shared" si="16"/>
        <v>Partial</v>
      </c>
      <c r="BJ37" s="162"/>
      <c r="BK37" s="160" t="s">
        <v>220</v>
      </c>
      <c r="BL37" s="160" t="s">
        <v>220</v>
      </c>
      <c r="BM37" s="160" t="str">
        <f t="shared" si="17"/>
        <v>Y</v>
      </c>
      <c r="BN37" s="160" t="s">
        <v>222</v>
      </c>
      <c r="BO37" s="160" t="s">
        <v>222</v>
      </c>
      <c r="BP37" s="160" t="str">
        <f t="shared" si="18"/>
        <v>N</v>
      </c>
      <c r="BQ37" s="160" t="s">
        <v>223</v>
      </c>
      <c r="BR37" s="160" t="s">
        <v>223</v>
      </c>
      <c r="BS37" s="160" t="s">
        <v>223</v>
      </c>
      <c r="BT37" s="160" t="str">
        <f t="shared" si="19"/>
        <v>Partial</v>
      </c>
      <c r="BU37" s="162"/>
      <c r="BV37" s="160" t="s">
        <v>223</v>
      </c>
      <c r="BW37" s="162"/>
      <c r="BX37" s="160" t="s">
        <v>220</v>
      </c>
      <c r="BY37" s="160" t="s">
        <v>220</v>
      </c>
      <c r="BZ37" s="160" t="str">
        <f t="shared" si="20"/>
        <v>Y</v>
      </c>
      <c r="CA37" s="160" t="s">
        <v>220</v>
      </c>
      <c r="CB37" s="160" t="s">
        <v>222</v>
      </c>
      <c r="CC37" s="160" t="str">
        <f t="shared" si="21"/>
        <v>Partial</v>
      </c>
      <c r="CD37" s="160" t="str">
        <f t="shared" si="22"/>
        <v>Partial</v>
      </c>
      <c r="CE37" s="160"/>
      <c r="CF37" s="160"/>
      <c r="CG37" s="160"/>
      <c r="CH37" s="160"/>
      <c r="CI37" s="160"/>
      <c r="CJ37" s="160"/>
      <c r="CK37" s="160"/>
      <c r="CL37" s="160"/>
      <c r="CM37" s="160"/>
      <c r="CN37" s="160"/>
      <c r="CO37" s="160"/>
      <c r="CP37" s="160"/>
    </row>
    <row r="38" spans="1:94" s="163" customFormat="1" ht="15" customHeight="1" x14ac:dyDescent="0.2">
      <c r="A38" s="159" t="s">
        <v>303</v>
      </c>
      <c r="B38" s="159" t="s">
        <v>304</v>
      </c>
      <c r="C38" s="160" t="s">
        <v>305</v>
      </c>
      <c r="D38" s="159" t="s">
        <v>218</v>
      </c>
      <c r="E38" s="161" t="s">
        <v>85</v>
      </c>
      <c r="F38" s="161" t="s">
        <v>232</v>
      </c>
      <c r="G38" s="161" t="s">
        <v>100</v>
      </c>
      <c r="H38" s="160" t="s">
        <v>220</v>
      </c>
      <c r="I38" s="160" t="s">
        <v>221</v>
      </c>
      <c r="J38" s="160" t="str">
        <f t="shared" si="0"/>
        <v>Y</v>
      </c>
      <c r="K38" s="162"/>
      <c r="L38" s="160" t="s">
        <v>220</v>
      </c>
      <c r="M38" s="160" t="s">
        <v>220</v>
      </c>
      <c r="N38" s="160" t="s">
        <v>221</v>
      </c>
      <c r="O38" s="160" t="str">
        <f t="shared" si="1"/>
        <v>Y</v>
      </c>
      <c r="P38" s="160" t="s">
        <v>220</v>
      </c>
      <c r="Q38" s="160" t="e">
        <v>#N/A</v>
      </c>
      <c r="R38" s="160" t="str">
        <f t="shared" si="2"/>
        <v>Y</v>
      </c>
      <c r="S38" s="162"/>
      <c r="T38" s="160" t="s">
        <v>220</v>
      </c>
      <c r="U38" s="160" t="s">
        <v>220</v>
      </c>
      <c r="V38" s="160" t="s">
        <v>221</v>
      </c>
      <c r="W38" s="160" t="str">
        <f t="shared" si="3"/>
        <v>Y</v>
      </c>
      <c r="X38" s="160" t="s">
        <v>222</v>
      </c>
      <c r="Y38" s="160" t="e">
        <v>#N/A</v>
      </c>
      <c r="Z38" s="160" t="str">
        <f t="shared" si="4"/>
        <v>Partial</v>
      </c>
      <c r="AA38" s="162"/>
      <c r="AB38" s="160" t="s">
        <v>220</v>
      </c>
      <c r="AC38" s="160" t="s">
        <v>220</v>
      </c>
      <c r="AD38" s="160" t="s">
        <v>221</v>
      </c>
      <c r="AE38" s="160" t="str">
        <f t="shared" si="5"/>
        <v>Y</v>
      </c>
      <c r="AF38" s="160" t="s">
        <v>222</v>
      </c>
      <c r="AG38" s="160" t="e">
        <v>#N/A</v>
      </c>
      <c r="AH38" s="160" t="str">
        <f t="shared" si="6"/>
        <v>Partial</v>
      </c>
      <c r="AI38" s="162"/>
      <c r="AJ38" s="160" t="s">
        <v>220</v>
      </c>
      <c r="AK38" s="160" t="s">
        <v>220</v>
      </c>
      <c r="AL38" s="160" t="str">
        <f t="shared" si="7"/>
        <v>Y</v>
      </c>
      <c r="AM38" s="160" t="s">
        <v>222</v>
      </c>
      <c r="AN38" s="160" t="s">
        <v>222</v>
      </c>
      <c r="AO38" s="160" t="str">
        <f t="shared" si="8"/>
        <v>N</v>
      </c>
      <c r="AP38" s="160" t="str">
        <f t="shared" si="9"/>
        <v>Partial</v>
      </c>
      <c r="AQ38" s="162"/>
      <c r="AR38" s="160" t="s">
        <v>222</v>
      </c>
      <c r="AS38" s="160" t="s">
        <v>222</v>
      </c>
      <c r="AT38" s="160" t="str">
        <f t="shared" si="10"/>
        <v>N</v>
      </c>
      <c r="AU38" s="160" t="s">
        <v>222</v>
      </c>
      <c r="AV38" s="160" t="s">
        <v>222</v>
      </c>
      <c r="AW38" s="160" t="str">
        <f t="shared" si="11"/>
        <v>N</v>
      </c>
      <c r="AX38" s="160" t="str">
        <f t="shared" si="12"/>
        <v>N</v>
      </c>
      <c r="AY38" s="162"/>
      <c r="AZ38" s="160" t="s">
        <v>222</v>
      </c>
      <c r="BA38" s="160" t="s">
        <v>222</v>
      </c>
      <c r="BB38" s="160" t="str">
        <f t="shared" si="13"/>
        <v>N</v>
      </c>
      <c r="BC38" s="160" t="s">
        <v>222</v>
      </c>
      <c r="BD38" s="160" t="s">
        <v>222</v>
      </c>
      <c r="BE38" s="160" t="str">
        <f t="shared" si="14"/>
        <v>N</v>
      </c>
      <c r="BF38" s="160" t="s">
        <v>222</v>
      </c>
      <c r="BG38" s="160" t="s">
        <v>222</v>
      </c>
      <c r="BH38" s="160" t="str">
        <f t="shared" si="15"/>
        <v>N</v>
      </c>
      <c r="BI38" s="160" t="str">
        <f t="shared" si="16"/>
        <v>N</v>
      </c>
      <c r="BJ38" s="162"/>
      <c r="BK38" s="160" t="s">
        <v>222</v>
      </c>
      <c r="BL38" s="160" t="s">
        <v>222</v>
      </c>
      <c r="BM38" s="160" t="str">
        <f t="shared" si="17"/>
        <v>N</v>
      </c>
      <c r="BN38" s="160" t="s">
        <v>220</v>
      </c>
      <c r="BO38" s="160" t="s">
        <v>220</v>
      </c>
      <c r="BP38" s="160" t="str">
        <f t="shared" si="18"/>
        <v>Y</v>
      </c>
      <c r="BQ38" s="160" t="s">
        <v>223</v>
      </c>
      <c r="BR38" s="160" t="s">
        <v>223</v>
      </c>
      <c r="BS38" s="160" t="s">
        <v>223</v>
      </c>
      <c r="BT38" s="160" t="str">
        <f t="shared" si="19"/>
        <v>Partial</v>
      </c>
      <c r="BU38" s="162"/>
      <c r="BV38" s="160" t="s">
        <v>223</v>
      </c>
      <c r="BW38" s="162"/>
      <c r="BX38" s="160" t="s">
        <v>222</v>
      </c>
      <c r="BY38" s="160" t="s">
        <v>222</v>
      </c>
      <c r="BZ38" s="160" t="str">
        <f t="shared" si="20"/>
        <v>N</v>
      </c>
      <c r="CA38" s="160" t="s">
        <v>222</v>
      </c>
      <c r="CB38" s="160" t="s">
        <v>222</v>
      </c>
      <c r="CC38" s="160" t="str">
        <f t="shared" si="21"/>
        <v>N</v>
      </c>
      <c r="CD38" s="160" t="str">
        <f t="shared" si="22"/>
        <v>N</v>
      </c>
      <c r="CE38" s="160"/>
      <c r="CF38" s="160"/>
      <c r="CG38" s="160"/>
      <c r="CH38" s="160"/>
      <c r="CI38" s="160"/>
      <c r="CJ38" s="160"/>
      <c r="CK38" s="160"/>
      <c r="CL38" s="160"/>
      <c r="CM38" s="160"/>
      <c r="CN38" s="160"/>
      <c r="CO38" s="160"/>
      <c r="CP38" s="160"/>
    </row>
    <row r="39" spans="1:94" s="163" customFormat="1" ht="15" customHeight="1" x14ac:dyDescent="0.2">
      <c r="A39" s="159" t="s">
        <v>306</v>
      </c>
      <c r="B39" s="159" t="s">
        <v>307</v>
      </c>
      <c r="C39" s="160" t="s">
        <v>230</v>
      </c>
      <c r="D39" s="159" t="s">
        <v>231</v>
      </c>
      <c r="E39" s="161" t="s">
        <v>85</v>
      </c>
      <c r="F39" s="161" t="s">
        <v>284</v>
      </c>
      <c r="G39" s="161" t="s">
        <v>242</v>
      </c>
      <c r="H39" s="160" t="s">
        <v>222</v>
      </c>
      <c r="I39" s="160" t="s">
        <v>222</v>
      </c>
      <c r="J39" s="160" t="str">
        <f t="shared" si="0"/>
        <v>N</v>
      </c>
      <c r="K39" s="162"/>
      <c r="L39" s="160" t="s">
        <v>222</v>
      </c>
      <c r="M39" s="160" t="s">
        <v>222</v>
      </c>
      <c r="N39" s="160" t="s">
        <v>222</v>
      </c>
      <c r="O39" s="160" t="str">
        <f t="shared" si="1"/>
        <v>N</v>
      </c>
      <c r="P39" s="160" t="s">
        <v>222</v>
      </c>
      <c r="Q39" s="160" t="e">
        <v>#N/A</v>
      </c>
      <c r="R39" s="160" t="str">
        <f t="shared" si="2"/>
        <v>N</v>
      </c>
      <c r="S39" s="162"/>
      <c r="T39" s="160" t="s">
        <v>222</v>
      </c>
      <c r="U39" s="160" t="s">
        <v>222</v>
      </c>
      <c r="V39" s="160" t="s">
        <v>222</v>
      </c>
      <c r="W39" s="160" t="str">
        <f t="shared" si="3"/>
        <v>N</v>
      </c>
      <c r="X39" s="160" t="s">
        <v>222</v>
      </c>
      <c r="Y39" s="160" t="e">
        <v>#N/A</v>
      </c>
      <c r="Z39" s="160" t="str">
        <f t="shared" si="4"/>
        <v>N</v>
      </c>
      <c r="AA39" s="162"/>
      <c r="AB39" s="160" t="s">
        <v>222</v>
      </c>
      <c r="AC39" s="160" t="s">
        <v>222</v>
      </c>
      <c r="AD39" s="160" t="s">
        <v>222</v>
      </c>
      <c r="AE39" s="160" t="str">
        <f t="shared" si="5"/>
        <v>N</v>
      </c>
      <c r="AF39" s="160" t="s">
        <v>222</v>
      </c>
      <c r="AG39" s="160" t="e">
        <v>#N/A</v>
      </c>
      <c r="AH39" s="160" t="str">
        <f t="shared" si="6"/>
        <v>N</v>
      </c>
      <c r="AI39" s="162"/>
      <c r="AJ39" s="160" t="s">
        <v>222</v>
      </c>
      <c r="AK39" s="160" t="s">
        <v>222</v>
      </c>
      <c r="AL39" s="160" t="str">
        <f t="shared" si="7"/>
        <v>N</v>
      </c>
      <c r="AM39" s="160" t="s">
        <v>223</v>
      </c>
      <c r="AN39" s="160" t="s">
        <v>223</v>
      </c>
      <c r="AO39" s="160" t="str">
        <f t="shared" si="8"/>
        <v>Not assessed</v>
      </c>
      <c r="AP39" s="160" t="str">
        <f t="shared" si="9"/>
        <v>N</v>
      </c>
      <c r="AQ39" s="162"/>
      <c r="AR39" s="160" t="s">
        <v>222</v>
      </c>
      <c r="AS39" s="160" t="s">
        <v>222</v>
      </c>
      <c r="AT39" s="160" t="str">
        <f t="shared" si="10"/>
        <v>N</v>
      </c>
      <c r="AU39" s="160" t="s">
        <v>222</v>
      </c>
      <c r="AV39" s="160" t="s">
        <v>222</v>
      </c>
      <c r="AW39" s="160" t="str">
        <f t="shared" si="11"/>
        <v>N</v>
      </c>
      <c r="AX39" s="160" t="str">
        <f t="shared" si="12"/>
        <v>N</v>
      </c>
      <c r="AY39" s="162"/>
      <c r="AZ39" s="160" t="s">
        <v>222</v>
      </c>
      <c r="BA39" s="160" t="s">
        <v>222</v>
      </c>
      <c r="BB39" s="160" t="str">
        <f t="shared" si="13"/>
        <v>N</v>
      </c>
      <c r="BC39" s="160" t="s">
        <v>222</v>
      </c>
      <c r="BD39" s="160" t="s">
        <v>220</v>
      </c>
      <c r="BE39" s="160" t="str">
        <f t="shared" si="14"/>
        <v>Partial</v>
      </c>
      <c r="BF39" s="160" t="s">
        <v>222</v>
      </c>
      <c r="BG39" s="160" t="s">
        <v>222</v>
      </c>
      <c r="BH39" s="160" t="str">
        <f t="shared" si="15"/>
        <v>N</v>
      </c>
      <c r="BI39" s="160" t="str">
        <f t="shared" si="16"/>
        <v>Partial</v>
      </c>
      <c r="BJ39" s="162"/>
      <c r="BK39" s="160" t="s">
        <v>220</v>
      </c>
      <c r="BL39" s="160" t="s">
        <v>222</v>
      </c>
      <c r="BM39" s="160" t="str">
        <f t="shared" si="17"/>
        <v>Partial</v>
      </c>
      <c r="BN39" s="160" t="s">
        <v>220</v>
      </c>
      <c r="BO39" s="160" t="s">
        <v>222</v>
      </c>
      <c r="BP39" s="160" t="str">
        <f t="shared" si="18"/>
        <v>Partial</v>
      </c>
      <c r="BQ39" s="160" t="s">
        <v>223</v>
      </c>
      <c r="BR39" s="160" t="s">
        <v>223</v>
      </c>
      <c r="BS39" s="160" t="s">
        <v>223</v>
      </c>
      <c r="BT39" s="160" t="str">
        <f t="shared" si="19"/>
        <v>Partial</v>
      </c>
      <c r="BU39" s="162"/>
      <c r="BV39" s="160" t="s">
        <v>223</v>
      </c>
      <c r="BW39" s="162"/>
      <c r="BX39" s="160" t="s">
        <v>220</v>
      </c>
      <c r="BY39" s="160" t="s">
        <v>220</v>
      </c>
      <c r="BZ39" s="160" t="str">
        <f t="shared" si="20"/>
        <v>Y</v>
      </c>
      <c r="CA39" s="160" t="s">
        <v>220</v>
      </c>
      <c r="CB39" s="160" t="s">
        <v>222</v>
      </c>
      <c r="CC39" s="160" t="str">
        <f t="shared" si="21"/>
        <v>Partial</v>
      </c>
      <c r="CD39" s="160" t="str">
        <f t="shared" si="22"/>
        <v>Partial</v>
      </c>
      <c r="CE39" s="160"/>
      <c r="CF39" s="160"/>
      <c r="CG39" s="160"/>
      <c r="CH39" s="160"/>
      <c r="CI39" s="160"/>
      <c r="CJ39" s="160"/>
      <c r="CK39" s="160"/>
      <c r="CL39" s="160"/>
      <c r="CM39" s="160"/>
      <c r="CN39" s="160"/>
      <c r="CO39" s="160"/>
      <c r="CP39" s="160"/>
    </row>
    <row r="40" spans="1:94" s="163" customFormat="1" ht="15" customHeight="1" x14ac:dyDescent="0.2">
      <c r="A40" s="159" t="s">
        <v>308</v>
      </c>
      <c r="B40" s="159" t="s">
        <v>309</v>
      </c>
      <c r="C40" s="160" t="s">
        <v>259</v>
      </c>
      <c r="D40" s="159" t="s">
        <v>251</v>
      </c>
      <c r="E40" s="161" t="s">
        <v>85</v>
      </c>
      <c r="F40" s="161" t="s">
        <v>284</v>
      </c>
      <c r="G40" s="161" t="s">
        <v>242</v>
      </c>
      <c r="H40" s="160" t="s">
        <v>222</v>
      </c>
      <c r="I40" s="160" t="s">
        <v>222</v>
      </c>
      <c r="J40" s="160" t="str">
        <f t="shared" si="0"/>
        <v>N</v>
      </c>
      <c r="K40" s="162"/>
      <c r="L40" s="160" t="s">
        <v>222</v>
      </c>
      <c r="M40" s="160" t="s">
        <v>222</v>
      </c>
      <c r="N40" s="160" t="s">
        <v>222</v>
      </c>
      <c r="O40" s="160" t="str">
        <f t="shared" si="1"/>
        <v>N</v>
      </c>
      <c r="P40" s="160" t="s">
        <v>222</v>
      </c>
      <c r="Q40" s="160" t="e">
        <v>#N/A</v>
      </c>
      <c r="R40" s="160" t="str">
        <f t="shared" si="2"/>
        <v>N</v>
      </c>
      <c r="S40" s="162"/>
      <c r="T40" s="160" t="s">
        <v>222</v>
      </c>
      <c r="U40" s="160" t="s">
        <v>222</v>
      </c>
      <c r="V40" s="160" t="s">
        <v>222</v>
      </c>
      <c r="W40" s="160" t="str">
        <f t="shared" si="3"/>
        <v>N</v>
      </c>
      <c r="X40" s="160" t="s">
        <v>222</v>
      </c>
      <c r="Y40" s="160" t="e">
        <v>#N/A</v>
      </c>
      <c r="Z40" s="160" t="str">
        <f t="shared" si="4"/>
        <v>N</v>
      </c>
      <c r="AA40" s="162"/>
      <c r="AB40" s="160" t="s">
        <v>222</v>
      </c>
      <c r="AC40" s="160" t="s">
        <v>222</v>
      </c>
      <c r="AD40" s="160" t="s">
        <v>222</v>
      </c>
      <c r="AE40" s="160" t="str">
        <f t="shared" si="5"/>
        <v>N</v>
      </c>
      <c r="AF40" s="160" t="s">
        <v>222</v>
      </c>
      <c r="AG40" s="160" t="e">
        <v>#N/A</v>
      </c>
      <c r="AH40" s="160" t="str">
        <f t="shared" si="6"/>
        <v>N</v>
      </c>
      <c r="AI40" s="162"/>
      <c r="AJ40" s="160" t="s">
        <v>222</v>
      </c>
      <c r="AK40" s="160" t="s">
        <v>222</v>
      </c>
      <c r="AL40" s="160" t="str">
        <f t="shared" si="7"/>
        <v>N</v>
      </c>
      <c r="AM40" s="160" t="s">
        <v>223</v>
      </c>
      <c r="AN40" s="160" t="s">
        <v>223</v>
      </c>
      <c r="AO40" s="160" t="str">
        <f t="shared" si="8"/>
        <v>Not assessed</v>
      </c>
      <c r="AP40" s="160" t="str">
        <f t="shared" si="9"/>
        <v>N</v>
      </c>
      <c r="AQ40" s="162"/>
      <c r="AR40" s="160" t="s">
        <v>222</v>
      </c>
      <c r="AS40" s="160" t="s">
        <v>222</v>
      </c>
      <c r="AT40" s="160" t="str">
        <f t="shared" si="10"/>
        <v>N</v>
      </c>
      <c r="AU40" s="160" t="s">
        <v>222</v>
      </c>
      <c r="AV40" s="160" t="s">
        <v>222</v>
      </c>
      <c r="AW40" s="160" t="str">
        <f t="shared" si="11"/>
        <v>N</v>
      </c>
      <c r="AX40" s="160" t="str">
        <f t="shared" si="12"/>
        <v>N</v>
      </c>
      <c r="AY40" s="162"/>
      <c r="AZ40" s="160" t="s">
        <v>222</v>
      </c>
      <c r="BA40" s="160" t="s">
        <v>222</v>
      </c>
      <c r="BB40" s="160" t="str">
        <f t="shared" si="13"/>
        <v>N</v>
      </c>
      <c r="BC40" s="160" t="s">
        <v>222</v>
      </c>
      <c r="BD40" s="160" t="s">
        <v>222</v>
      </c>
      <c r="BE40" s="160" t="str">
        <f t="shared" si="14"/>
        <v>N</v>
      </c>
      <c r="BF40" s="160" t="s">
        <v>222</v>
      </c>
      <c r="BG40" s="160" t="s">
        <v>222</v>
      </c>
      <c r="BH40" s="160" t="str">
        <f t="shared" si="15"/>
        <v>N</v>
      </c>
      <c r="BI40" s="160" t="str">
        <f t="shared" si="16"/>
        <v>N</v>
      </c>
      <c r="BJ40" s="162"/>
      <c r="BK40" s="160" t="s">
        <v>222</v>
      </c>
      <c r="BL40" s="160" t="s">
        <v>222</v>
      </c>
      <c r="BM40" s="160" t="str">
        <f t="shared" si="17"/>
        <v>N</v>
      </c>
      <c r="BN40" s="160" t="s">
        <v>222</v>
      </c>
      <c r="BO40" s="160" t="s">
        <v>222</v>
      </c>
      <c r="BP40" s="160" t="str">
        <f t="shared" si="18"/>
        <v>N</v>
      </c>
      <c r="BQ40" s="160" t="s">
        <v>223</v>
      </c>
      <c r="BR40" s="160" t="s">
        <v>223</v>
      </c>
      <c r="BS40" s="160" t="s">
        <v>223</v>
      </c>
      <c r="BT40" s="160" t="str">
        <f t="shared" si="19"/>
        <v>N</v>
      </c>
      <c r="BU40" s="162"/>
      <c r="BV40" s="160" t="s">
        <v>223</v>
      </c>
      <c r="BW40" s="162"/>
      <c r="BX40" s="160" t="s">
        <v>222</v>
      </c>
      <c r="BY40" s="160" t="s">
        <v>222</v>
      </c>
      <c r="BZ40" s="160" t="str">
        <f t="shared" si="20"/>
        <v>N</v>
      </c>
      <c r="CA40" s="160" t="s">
        <v>222</v>
      </c>
      <c r="CB40" s="160" t="s">
        <v>222</v>
      </c>
      <c r="CC40" s="160" t="str">
        <f t="shared" si="21"/>
        <v>N</v>
      </c>
      <c r="CD40" s="160" t="str">
        <f t="shared" si="22"/>
        <v>N</v>
      </c>
      <c r="CE40" s="160"/>
      <c r="CF40" s="160"/>
      <c r="CG40" s="160"/>
      <c r="CH40" s="160"/>
      <c r="CI40" s="160"/>
      <c r="CJ40" s="160"/>
      <c r="CK40" s="160"/>
      <c r="CL40" s="160"/>
      <c r="CM40" s="160"/>
      <c r="CN40" s="160"/>
      <c r="CO40" s="160"/>
      <c r="CP40" s="160"/>
    </row>
    <row r="41" spans="1:94" s="163" customFormat="1" ht="15" customHeight="1" x14ac:dyDescent="0.2">
      <c r="A41" s="159" t="s">
        <v>310</v>
      </c>
      <c r="B41" s="159" t="s">
        <v>311</v>
      </c>
      <c r="C41" s="160" t="s">
        <v>259</v>
      </c>
      <c r="D41" s="159" t="s">
        <v>251</v>
      </c>
      <c r="E41" s="161" t="s">
        <v>85</v>
      </c>
      <c r="F41" s="161" t="s">
        <v>284</v>
      </c>
      <c r="G41" s="161" t="s">
        <v>242</v>
      </c>
      <c r="H41" s="160" t="s">
        <v>222</v>
      </c>
      <c r="I41" s="160" t="s">
        <v>222</v>
      </c>
      <c r="J41" s="160" t="str">
        <f t="shared" si="0"/>
        <v>N</v>
      </c>
      <c r="K41" s="162"/>
      <c r="L41" s="160" t="s">
        <v>222</v>
      </c>
      <c r="M41" s="160" t="s">
        <v>222</v>
      </c>
      <c r="N41" s="160" t="s">
        <v>222</v>
      </c>
      <c r="O41" s="160" t="str">
        <f t="shared" si="1"/>
        <v>N</v>
      </c>
      <c r="P41" s="160" t="s">
        <v>222</v>
      </c>
      <c r="Q41" s="160" t="e">
        <v>#N/A</v>
      </c>
      <c r="R41" s="160" t="str">
        <f t="shared" si="2"/>
        <v>N</v>
      </c>
      <c r="S41" s="162"/>
      <c r="T41" s="160" t="s">
        <v>222</v>
      </c>
      <c r="U41" s="160" t="s">
        <v>222</v>
      </c>
      <c r="V41" s="160" t="s">
        <v>222</v>
      </c>
      <c r="W41" s="160" t="str">
        <f t="shared" si="3"/>
        <v>N</v>
      </c>
      <c r="X41" s="160" t="s">
        <v>222</v>
      </c>
      <c r="Y41" s="160" t="e">
        <v>#N/A</v>
      </c>
      <c r="Z41" s="160" t="str">
        <f t="shared" si="4"/>
        <v>N</v>
      </c>
      <c r="AA41" s="162"/>
      <c r="AB41" s="160" t="s">
        <v>222</v>
      </c>
      <c r="AC41" s="160" t="s">
        <v>222</v>
      </c>
      <c r="AD41" s="160" t="s">
        <v>222</v>
      </c>
      <c r="AE41" s="160" t="str">
        <f t="shared" si="5"/>
        <v>N</v>
      </c>
      <c r="AF41" s="160" t="s">
        <v>222</v>
      </c>
      <c r="AG41" s="160" t="e">
        <v>#N/A</v>
      </c>
      <c r="AH41" s="160" t="str">
        <f t="shared" si="6"/>
        <v>N</v>
      </c>
      <c r="AI41" s="162"/>
      <c r="AJ41" s="160" t="s">
        <v>222</v>
      </c>
      <c r="AK41" s="160" t="s">
        <v>222</v>
      </c>
      <c r="AL41" s="160" t="str">
        <f t="shared" si="7"/>
        <v>N</v>
      </c>
      <c r="AM41" s="160" t="s">
        <v>223</v>
      </c>
      <c r="AN41" s="160" t="s">
        <v>223</v>
      </c>
      <c r="AO41" s="160" t="str">
        <f t="shared" si="8"/>
        <v>Not assessed</v>
      </c>
      <c r="AP41" s="160" t="str">
        <f t="shared" si="9"/>
        <v>N</v>
      </c>
      <c r="AQ41" s="162"/>
      <c r="AR41" s="160" t="s">
        <v>222</v>
      </c>
      <c r="AS41" s="160" t="s">
        <v>222</v>
      </c>
      <c r="AT41" s="160" t="str">
        <f t="shared" si="10"/>
        <v>N</v>
      </c>
      <c r="AU41" s="160" t="s">
        <v>222</v>
      </c>
      <c r="AV41" s="160" t="s">
        <v>222</v>
      </c>
      <c r="AW41" s="160" t="str">
        <f t="shared" si="11"/>
        <v>N</v>
      </c>
      <c r="AX41" s="160" t="str">
        <f t="shared" si="12"/>
        <v>N</v>
      </c>
      <c r="AY41" s="162"/>
      <c r="AZ41" s="160" t="s">
        <v>222</v>
      </c>
      <c r="BA41" s="160" t="s">
        <v>222</v>
      </c>
      <c r="BB41" s="160" t="str">
        <f t="shared" si="13"/>
        <v>N</v>
      </c>
      <c r="BC41" s="160" t="s">
        <v>222</v>
      </c>
      <c r="BD41" s="160" t="s">
        <v>222</v>
      </c>
      <c r="BE41" s="160" t="str">
        <f t="shared" si="14"/>
        <v>N</v>
      </c>
      <c r="BF41" s="160" t="s">
        <v>222</v>
      </c>
      <c r="BG41" s="160" t="s">
        <v>222</v>
      </c>
      <c r="BH41" s="160" t="str">
        <f t="shared" si="15"/>
        <v>N</v>
      </c>
      <c r="BI41" s="160" t="str">
        <f t="shared" si="16"/>
        <v>N</v>
      </c>
      <c r="BJ41" s="162"/>
      <c r="BK41" s="160" t="s">
        <v>220</v>
      </c>
      <c r="BL41" s="160" t="s">
        <v>222</v>
      </c>
      <c r="BM41" s="160" t="str">
        <f t="shared" si="17"/>
        <v>Partial</v>
      </c>
      <c r="BN41" s="160" t="s">
        <v>222</v>
      </c>
      <c r="BO41" s="160" t="s">
        <v>222</v>
      </c>
      <c r="BP41" s="160" t="str">
        <f t="shared" si="18"/>
        <v>N</v>
      </c>
      <c r="BQ41" s="160" t="s">
        <v>223</v>
      </c>
      <c r="BR41" s="160" t="s">
        <v>223</v>
      </c>
      <c r="BS41" s="160" t="s">
        <v>223</v>
      </c>
      <c r="BT41" s="160" t="str">
        <f t="shared" si="19"/>
        <v>Partial</v>
      </c>
      <c r="BU41" s="162"/>
      <c r="BV41" s="160" t="s">
        <v>223</v>
      </c>
      <c r="BW41" s="162"/>
      <c r="BX41" s="160" t="s">
        <v>222</v>
      </c>
      <c r="BY41" s="160" t="s">
        <v>222</v>
      </c>
      <c r="BZ41" s="160" t="str">
        <f t="shared" si="20"/>
        <v>N</v>
      </c>
      <c r="CA41" s="160" t="s">
        <v>222</v>
      </c>
      <c r="CB41" s="160" t="s">
        <v>222</v>
      </c>
      <c r="CC41" s="160" t="str">
        <f t="shared" si="21"/>
        <v>N</v>
      </c>
      <c r="CD41" s="160" t="str">
        <f t="shared" si="22"/>
        <v>N</v>
      </c>
      <c r="CE41" s="160"/>
      <c r="CF41" s="160"/>
      <c r="CG41" s="160"/>
      <c r="CH41" s="160"/>
      <c r="CI41" s="160"/>
      <c r="CJ41" s="160"/>
      <c r="CK41" s="160"/>
      <c r="CL41" s="160"/>
      <c r="CM41" s="160"/>
      <c r="CN41" s="160"/>
      <c r="CO41" s="160"/>
      <c r="CP41" s="160"/>
    </row>
    <row r="42" spans="1:94" s="163" customFormat="1" ht="15" customHeight="1" x14ac:dyDescent="0.2">
      <c r="A42" s="159" t="s">
        <v>312</v>
      </c>
      <c r="B42" s="159" t="s">
        <v>313</v>
      </c>
      <c r="C42" s="160" t="s">
        <v>259</v>
      </c>
      <c r="D42" s="159" t="s">
        <v>251</v>
      </c>
      <c r="E42" s="161" t="s">
        <v>85</v>
      </c>
      <c r="F42" s="161" t="s">
        <v>252</v>
      </c>
      <c r="G42" s="161" t="s">
        <v>242</v>
      </c>
      <c r="H42" s="160" t="s">
        <v>222</v>
      </c>
      <c r="I42" s="160" t="s">
        <v>222</v>
      </c>
      <c r="J42" s="160" t="str">
        <f t="shared" si="0"/>
        <v>N</v>
      </c>
      <c r="K42" s="162"/>
      <c r="L42" s="160" t="s">
        <v>222</v>
      </c>
      <c r="M42" s="160" t="s">
        <v>222</v>
      </c>
      <c r="N42" s="160" t="s">
        <v>222</v>
      </c>
      <c r="O42" s="160" t="str">
        <f t="shared" si="1"/>
        <v>N</v>
      </c>
      <c r="P42" s="160" t="s">
        <v>243</v>
      </c>
      <c r="Q42" s="160" t="e">
        <v>#N/A</v>
      </c>
      <c r="R42" s="160" t="str">
        <f t="shared" si="2"/>
        <v>N</v>
      </c>
      <c r="S42" s="162"/>
      <c r="T42" s="160" t="s">
        <v>222</v>
      </c>
      <c r="U42" s="160" t="s">
        <v>222</v>
      </c>
      <c r="V42" s="160" t="s">
        <v>222</v>
      </c>
      <c r="W42" s="160" t="str">
        <f t="shared" si="3"/>
        <v>N</v>
      </c>
      <c r="X42" s="160" t="s">
        <v>243</v>
      </c>
      <c r="Y42" s="160" t="e">
        <v>#N/A</v>
      </c>
      <c r="Z42" s="160" t="str">
        <f t="shared" si="4"/>
        <v>N</v>
      </c>
      <c r="AA42" s="162"/>
      <c r="AB42" s="160" t="s">
        <v>222</v>
      </c>
      <c r="AC42" s="160" t="s">
        <v>222</v>
      </c>
      <c r="AD42" s="160" t="s">
        <v>222</v>
      </c>
      <c r="AE42" s="160" t="str">
        <f t="shared" si="5"/>
        <v>N</v>
      </c>
      <c r="AF42" s="160" t="s">
        <v>243</v>
      </c>
      <c r="AG42" s="160" t="e">
        <v>#N/A</v>
      </c>
      <c r="AH42" s="160" t="str">
        <f t="shared" si="6"/>
        <v>N</v>
      </c>
      <c r="AI42" s="162"/>
      <c r="AJ42" s="160" t="s">
        <v>222</v>
      </c>
      <c r="AK42" s="160" t="s">
        <v>222</v>
      </c>
      <c r="AL42" s="160" t="str">
        <f t="shared" si="7"/>
        <v>N</v>
      </c>
      <c r="AM42" s="160" t="s">
        <v>223</v>
      </c>
      <c r="AN42" s="160" t="s">
        <v>223</v>
      </c>
      <c r="AO42" s="160" t="str">
        <f t="shared" si="8"/>
        <v>Not assessed</v>
      </c>
      <c r="AP42" s="160" t="str">
        <f t="shared" si="9"/>
        <v>N</v>
      </c>
      <c r="AQ42" s="162"/>
      <c r="AR42" s="160" t="s">
        <v>222</v>
      </c>
      <c r="AS42" s="160" t="s">
        <v>222</v>
      </c>
      <c r="AT42" s="160" t="str">
        <f t="shared" si="10"/>
        <v>N</v>
      </c>
      <c r="AU42" s="160" t="s">
        <v>222</v>
      </c>
      <c r="AV42" s="160" t="s">
        <v>222</v>
      </c>
      <c r="AW42" s="160" t="str">
        <f t="shared" si="11"/>
        <v>N</v>
      </c>
      <c r="AX42" s="160" t="str">
        <f t="shared" si="12"/>
        <v>N</v>
      </c>
      <c r="AY42" s="162"/>
      <c r="AZ42" s="160" t="s">
        <v>222</v>
      </c>
      <c r="BA42" s="160" t="s">
        <v>222</v>
      </c>
      <c r="BB42" s="160" t="str">
        <f t="shared" si="13"/>
        <v>N</v>
      </c>
      <c r="BC42" s="160" t="s">
        <v>222</v>
      </c>
      <c r="BD42" s="160" t="s">
        <v>222</v>
      </c>
      <c r="BE42" s="160" t="str">
        <f t="shared" si="14"/>
        <v>N</v>
      </c>
      <c r="BF42" s="160" t="s">
        <v>222</v>
      </c>
      <c r="BG42" s="160" t="s">
        <v>222</v>
      </c>
      <c r="BH42" s="160" t="str">
        <f t="shared" si="15"/>
        <v>N</v>
      </c>
      <c r="BI42" s="160" t="str">
        <f t="shared" si="16"/>
        <v>N</v>
      </c>
      <c r="BJ42" s="162"/>
      <c r="BK42" s="160" t="s">
        <v>222</v>
      </c>
      <c r="BL42" s="160" t="s">
        <v>222</v>
      </c>
      <c r="BM42" s="160" t="str">
        <f t="shared" si="17"/>
        <v>N</v>
      </c>
      <c r="BN42" s="160" t="s">
        <v>222</v>
      </c>
      <c r="BO42" s="160" t="s">
        <v>222</v>
      </c>
      <c r="BP42" s="160" t="str">
        <f t="shared" si="18"/>
        <v>N</v>
      </c>
      <c r="BQ42" s="160" t="s">
        <v>223</v>
      </c>
      <c r="BR42" s="160" t="s">
        <v>223</v>
      </c>
      <c r="BS42" s="160" t="s">
        <v>223</v>
      </c>
      <c r="BT42" s="160" t="str">
        <f t="shared" si="19"/>
        <v>N</v>
      </c>
      <c r="BU42" s="162"/>
      <c r="BV42" s="160" t="s">
        <v>223</v>
      </c>
      <c r="BW42" s="162"/>
      <c r="BX42" s="160" t="s">
        <v>222</v>
      </c>
      <c r="BY42" s="160" t="s">
        <v>222</v>
      </c>
      <c r="BZ42" s="160" t="str">
        <f t="shared" si="20"/>
        <v>N</v>
      </c>
      <c r="CA42" s="160" t="s">
        <v>222</v>
      </c>
      <c r="CB42" s="160" t="s">
        <v>222</v>
      </c>
      <c r="CC42" s="160" t="str">
        <f t="shared" si="21"/>
        <v>N</v>
      </c>
      <c r="CD42" s="160" t="str">
        <f t="shared" si="22"/>
        <v>N</v>
      </c>
      <c r="CE42" s="160"/>
      <c r="CF42" s="160"/>
      <c r="CG42" s="160"/>
      <c r="CH42" s="160"/>
      <c r="CI42" s="160"/>
      <c r="CJ42" s="160"/>
      <c r="CK42" s="160"/>
      <c r="CL42" s="160"/>
      <c r="CM42" s="160"/>
      <c r="CN42" s="160"/>
      <c r="CO42" s="160"/>
      <c r="CP42" s="160"/>
    </row>
    <row r="43" spans="1:94" s="163" customFormat="1" ht="15" customHeight="1" x14ac:dyDescent="0.2">
      <c r="A43" s="159" t="s">
        <v>314</v>
      </c>
      <c r="B43" s="159" t="s">
        <v>315</v>
      </c>
      <c r="C43" s="160" t="s">
        <v>316</v>
      </c>
      <c r="D43" s="159" t="s">
        <v>251</v>
      </c>
      <c r="E43" s="161" t="s">
        <v>106</v>
      </c>
      <c r="F43" s="161" t="s">
        <v>111</v>
      </c>
      <c r="G43" s="161" t="s">
        <v>100</v>
      </c>
      <c r="H43" s="160" t="s">
        <v>222</v>
      </c>
      <c r="I43" s="160" t="s">
        <v>221</v>
      </c>
      <c r="J43" s="160" t="str">
        <f t="shared" ref="J43:J74" si="23">IF(AND($H43="Y",$I43="Not applicable"),"Y",IF(AND($H43="Y",$I43="Y"),"Y",IF(AND($H43="Y",$I43="N"),"Partial",IF(AND($H43="N",$I43="Y"),"Partial","N"))))</f>
        <v>N</v>
      </c>
      <c r="K43" s="162"/>
      <c r="L43" s="160" t="s">
        <v>220</v>
      </c>
      <c r="M43" s="160" t="s">
        <v>220</v>
      </c>
      <c r="N43" s="160" t="s">
        <v>221</v>
      </c>
      <c r="O43" s="160" t="str">
        <f t="shared" ref="O43:O74" si="24">IF(AND($M43="Y",$N43="Not applicable"),"Y",IF(AND($M43="Y",$N43="Y"),"Y",IF(AND($M43="Y",$N43="N"),"Partial","N")))</f>
        <v>Y</v>
      </c>
      <c r="P43" s="160" t="s">
        <v>222</v>
      </c>
      <c r="Q43" s="160" t="e">
        <v>#N/A</v>
      </c>
      <c r="R43" s="160" t="str">
        <f t="shared" ref="R43:R74" si="25">IF(AND(L43="Y",M43="Y",N43="Y",P43="Y"),"Y",
IF(AND(L43="Y",M43="Y",N43="Y",P43="N"),"Partial",
IF(AND(L43="Y",M43="Y",N43="Y",P43="Not Assessed"),"Y",
IF(AND(L43="Y",M43="Y",N43="Not applicable",P43="Y"),"Y",
IF(AND(L43="Y",M43="Y",N43="Not applicable",P43="N"),"Partial",
IF(AND(L43="Y",M43="Y",N43="Not applicable",P43="Not Assessed"),"Y",
IF(AND(L43="Y",M43="Y",N43="N",P43="Y"),"Partial",
IF(AND(L43="Y",M43="Y",N43="N",P43="N"),"Partial",
IF(AND(L43="Y",M43="Y",N43="N",P43="Not Assessed"),"Partial",
IF(AND(L43="Y",M43="N",N43="N",P43="Y"),"Partial",
IF(AND(L43="Y",M43="N",N43="N",P43="N"),"Partial",
IF(AND(L43="Y",M43="N",N43="N",P43="Not Assessed"),"Partial",
IF(AND(L43="N",M43="N",N43="N",P43="Y"),"Partial",
IF(AND(L43="N",M43="N",N43="N",P43="N"),"N",
IF(AND(L43="N",M43="N",N43="N",P43="Not Assessed"),"N",
IF(AND(L43="Y",M43="N",N43="Not applicable",P43="Y"),"Partial",
IF(AND(L43="Y",M43="N",N43="Not applicable",P43="N"),"Partial",
IF(AND(L43="Y",M43="N",N43="Not applicable",P43="Not Assessed"),"Partial",
IF(AND(L43="N",M43="N",N43="Not applicable",P43="Y"),"Partial",
IF(AND(L43="N",M43="N",N43="Not applicable",P43="N"),"N",
IF(AND(L43="N",M43="N",N43="Not applicable",P43="Not Assessed"),"N",
IF(AND(L43="Y",M43="N",N43="Y",P43="Y"),"Partial")))))))))))
)))))))))))</f>
        <v>Partial</v>
      </c>
      <c r="S43" s="162"/>
      <c r="T43" s="160" t="s">
        <v>220</v>
      </c>
      <c r="U43" s="160" t="s">
        <v>220</v>
      </c>
      <c r="V43" s="160" t="s">
        <v>221</v>
      </c>
      <c r="W43" s="160" t="str">
        <f t="shared" ref="W43:W74" si="26">IF(AND($U43="Y",$V43="Not applicable"),"Y",IF(AND($U43="Y",$V43="Y"),"Y",IF(AND($U43="Y",$V43="N"),"Partial","N")))</f>
        <v>Y</v>
      </c>
      <c r="X43" s="160" t="s">
        <v>222</v>
      </c>
      <c r="Y43" s="160" t="e">
        <v>#N/A</v>
      </c>
      <c r="Z43" s="160" t="str">
        <f t="shared" ref="Z43:Z74" si="27">IF(AND(T43="Y",U43="Y",V43="Y",X43="Y"),"Y",
IF(AND(T43="Y",U43="Y",V43="Y",X43="N"),"Partial",
IF(AND(T43="Y",U43="Y",V43="Y",X43="Not Assessed"),"Y",
IF(AND(T43="Y",U43="Y",V43="Not applicable",X43="Y"),"Y",
IF(AND(T43="Y",U43="Y",V43="Not applicable",X43="N"),"Partial",
IF(AND(T43="Y",U43="Y",V43="Not applicable",X43="Not Assessed"),"Y",
IF(AND(T43="Y",U43="Y",V43="N",X43="Y"),"Partial",
IF(AND(T43="Y",U43="Y",V43="N",X43="N"),"Partial",
IF(AND(T43="Y",U43="Y",V43="N",X43="Not Assessed"),"Partial",
IF(AND(T43="Y",U43="N",V43="N",X43="Y"),"Partial",
IF(AND(T43="Y",U43="N",V43="N",X43="N"),"Partial",
IF(AND(T43="Y",U43="N",V43="N",X43="Not Assessed"),"Partial",
IF(AND(T43="N",U43="N",V43="N",X43="Y"),"Partial",
IF(AND(T43="N",U43="N",V43="N",X43="N"),"N",
IF(AND(T43="N",U43="N",V43="N",X43="Not Assessed"),"N",
IF(AND(T43="Y",U43="N",V43="Not applicable",X43="Y"),"Partial",
IF(AND(T43="Y",U43="N",V43="Not applicable",X43="N"),"Partial",
IF(AND(T43="Y",U43="N",V43="Not applicable",X43="Not Assessed"),"Partial",
IF(AND(T43="N",U43="N",V43="Not applicable",X43="Y"),"Partial",
IF(AND(T43="N",U43="N",V43="Not applicable",X43="N"),"N",
IF(AND(T43="N",U43="N",V43="Not applicable",X43="Not Assessed"),"N",
IF(AND(T43="Y",U43="N",V43="Y",X43="Y"),"Partial")))))))))))
)))))))))))</f>
        <v>Partial</v>
      </c>
      <c r="AA43" s="162"/>
      <c r="AB43" s="160" t="s">
        <v>222</v>
      </c>
      <c r="AC43" s="160" t="s">
        <v>222</v>
      </c>
      <c r="AD43" s="160" t="s">
        <v>221</v>
      </c>
      <c r="AE43" s="160" t="str">
        <f t="shared" ref="AE43:AE74" si="28">IF(AND($AC43="Y",$AD43="Not applicable"),"Y",IF(AND($AC43="Y",$AD43="Y"),"Y",IF(AND($AC43="Y",$AD43="N"),"Partial","N")))</f>
        <v>N</v>
      </c>
      <c r="AF43" s="160" t="s">
        <v>222</v>
      </c>
      <c r="AG43" s="160" t="e">
        <v>#N/A</v>
      </c>
      <c r="AH43" s="160" t="str">
        <f t="shared" ref="AH43:AH74" si="29">IF(AND(AB43="Y",AC43="Y",AD43="Y",AF43="Y"),"Y",
IF(AND(AB43="Y",AC43="Y",AD43="Y",AF43="N"),"Partial",
IF(AND(AB43="Y",AC43="Y",AD43="Y",AF43="Not Assessed"),"Y",
IF(AND(AB43="Y",AC43="Y",AD43="Not applicable",AF43="Y"),"Y",
IF(AND(AB43="Y",AC43="Y",AD43="Not applicable",AF43="N"),"Partial",
IF(AND(AB43="Y",AC43="Y",AD43="Not applicable",AF43="Not Assessed"),"Y",
IF(AND(AB43="Y",AC43="Y",AD43="N",AF43="Y"),"Partial",
IF(AND(AB43="Y",AC43="Y",AD43="N",AF43="N"),"Partial",
IF(AND(AB43="Y",AC43="Y",AD43="N",AF43="Not Assessed"),"Partial",
IF(AND(AB43="Y",AC43="N",AD43="N",AF43="Y"),"Partial",
IF(AND(AB43="Y",AC43="N",AD43="N",AF43="N"),"Partial",
IF(AND(AB43="Y",AC43="N",AD43="N",AF43="Not Assessed"),"Partial",
IF(AND(AB43="N",AC43="N",AD43="N",AF43="Y"),"Partial",
IF(AND(AB43="N",AC43="N",AD43="N",AF43="N"),"N",
IF(AND(AB43="N",AC43="N",AD43="N",AF43="Not Assessed"),"N",
IF(AND(AB43="Y",AC43="N",AD43="Not applicable",AF43="Y"),"Partial",
IF(AND(AB43="Y",AC43="N",AD43="Not applicable",AF43="N"),"Partial",
IF(AND(AB43="Y",AC43="N",AD43="Not applicable",AF43="Not Assessed"),"Partial",
IF(AND(AB43="N",AC43="N",AD43="Not applicable",AF43="Y"),"Partial",
IF(AND(AB43="N",AC43="N",AD43="Not applicable",AF43="N"),"N",
IF(AND(AB43="N",AC43="N",AD43="Not applicable",AF43="Not Assessed"),"N",
IF(AND(AB43="Y",AC43="N",AD43="Y",AF43="Y"),"Partial")))))))))))
)))))))))))</f>
        <v>N</v>
      </c>
      <c r="AI43" s="162"/>
      <c r="AJ43" s="160" t="s">
        <v>222</v>
      </c>
      <c r="AK43" s="160" t="s">
        <v>222</v>
      </c>
      <c r="AL43" s="160" t="str">
        <f t="shared" ref="AL43:AL74" si="30">IF(AND($AJ43="Y",$AK43="Na"),"Y",IF(AND($AJ43="Y",$AK43="Y"),"Y",IF(AND($AJ43="Y",$AK43="N"),"Partial",IF(AND($AJ43="N",$AK43="Y"),"Partial","N"))))</f>
        <v>N</v>
      </c>
      <c r="AM43" s="160" t="s">
        <v>223</v>
      </c>
      <c r="AN43" s="160" t="s">
        <v>223</v>
      </c>
      <c r="AO43" s="160" t="str">
        <f t="shared" ref="AO43:AO74" si="31">IF(AND($AM43="Y",$AN43="Y"),"Y",IF(AND($AM43="Y",$AN43="N"),"Partial",IF(AND($AM43="N",$AN43="Y"),"Partial",IF(AND($AM43="Not assessed",$AN43="Not assessed"),"Not assessed",IF(AND($AM43="N",$AN43="N"),"N")))))</f>
        <v>Not assessed</v>
      </c>
      <c r="AP43" s="160" t="str">
        <f t="shared" ref="AP43:AP74" si="32">IF(AND(AJ43="Y",AK43="Y",AM43="Y",AN43="Y"),"Y",
IF(AND(AJ43="Y",AK43="Y",AM43="Y",AN43="N"),"Partial",
IF(AND(AJ43="Y",AK43="Y",AM43="N",AN43="Y"),"Partial",
IF(AND(AJ43="Y",AK43="Y",AM43="N",AN43="N"),"Partial",
IF(AND(AJ43="Y",AK43="N",AM43="Y",AN43="Y"),"Partial",
IF(AND(AJ43="Y",AK43="N",AM43="Y",AN43="N"),"Partial",
IF(AND(AJ43="Y",AK43="N",AM43="N",AN43="Y"),"Partial",
IF(AND(AJ43="Y",AK43="N",AM43="N",AN43="N"),"Partial",
IF(AND(AJ43="N",AK43="N",AM43="Y",AN43="Y"),"Partial",
IF(AND(AJ43="N",AK43="N",AM43="Y",AN43="N"),"Partial",
IF(AND(AJ43="N",AK43="N",AM43="N",AN43="Y"),"Partial",
IF(AND(AJ43="N",AK43="N",AM43="N",AN43="N"),"N",
IF(AND(AJ43="Y",AK43="Y",AM43="Not assessed",AN43="Not assessed"),"Y",
IF(AND(AJ43="N",AK43="N",AM43="Not assessed",AN43="Not assessed"),"N",
IF(AND(AJ43="Y",AK43="N",AM43="Not assessed",AN43="Not assessed"),"Partial",
IF(AND(AJ43="N",AK43="Y",AM43="Not assessed",AN43="Not assessed"),"Partial"))))))))))))))))</f>
        <v>N</v>
      </c>
      <c r="AQ43" s="162"/>
      <c r="AR43" s="160" t="s">
        <v>222</v>
      </c>
      <c r="AS43" s="160" t="s">
        <v>222</v>
      </c>
      <c r="AT43" s="160" t="str">
        <f t="shared" ref="AT43:AT74" si="33">IF(AND($AR43="Y",$AS43="Na"),"Y",IF(AND($AR43="Y",$AS43="Y"),"Y",IF(AND($AR43="Y",$AS43="N"),"Partial",IF(AND($AR43="N",$AS43="Y"),"Partial","N"))))</f>
        <v>N</v>
      </c>
      <c r="AU43" s="160" t="s">
        <v>222</v>
      </c>
      <c r="AV43" s="160" t="s">
        <v>222</v>
      </c>
      <c r="AW43" s="160" t="str">
        <f t="shared" ref="AW43:AW74" si="34">IF(AND($AU43="Y",$AV43="Na"),"Y",IF(AND($AU43="Y",$AV43="Y"),"Y",IF(AND($AU43="Y",$AV43="N"),"Partial",IF(AND($AU43="N",$AV43="Y"),"Partial","N"))))</f>
        <v>N</v>
      </c>
      <c r="AX43" s="160" t="str">
        <f t="shared" ref="AX43:AX74" si="35">IF(AND(AR43="Y",AS43="Y",AU43="Y",AV43="Y"),"Y",IF(AND(AR43="Y",AS43="Y",AU43="Y",AV43="N"),"Partial",IF(AND(AR43="Y",AS43="Y",AU43="N",AV43="Y"),"Partial",IF(AND(AR43="Y",AS43="Y",AU43="N",AV43="N"),"Partial",IF(AND(AR43="Y",AS43="N",AU43="Y",AV43="Y"),"Partial",IF(AND(AR43="Y",AS43="N",AU43="Y",AV43="N"),"Partial",IF(AND(AR43="Y",AS43="N",AU43="N",AV43="Y"),"Partial",IF(AND(AR43="Y",AS43="N",AU43="N",AV43="N"),"Partial",IF(AND(AR43="N",AS43="N",AU43="Y",AV43="Y"),"Partial",IF(AND(AR43="N",AS43="N",AU43="Y",AV43="N"),"Partial",IF(AND(AR43="N",AS43="N",AU43="N",AV43="Y"),"Partial",IF(AND(AR43="N",AS43="N",AU43="N",AV43="N"),"N"))))))))))))</f>
        <v>N</v>
      </c>
      <c r="AY43" s="162"/>
      <c r="AZ43" s="160" t="s">
        <v>222</v>
      </c>
      <c r="BA43" s="160" t="s">
        <v>222</v>
      </c>
      <c r="BB43" s="160" t="str">
        <f t="shared" ref="BB43:BB74" si="36">IF(AND($AZ43="Y",$BA43="Y"),"Y",IF(AND($AZ43="Y",$BA43="N"),"Partial",IF(AND($AZ43="N",$BA43="Y"),"Partial",IF(AND($BA43="N",$AZ43="N"),"N"))))</f>
        <v>N</v>
      </c>
      <c r="BC43" s="160" t="s">
        <v>222</v>
      </c>
      <c r="BD43" s="160" t="s">
        <v>222</v>
      </c>
      <c r="BE43" s="160" t="str">
        <f t="shared" ref="BE43:BE74" si="37">IF(AND($BC43="Y",$BD43="Na"),"Y",IF(AND($BC43="Y",$BD43="Y"),"Y",IF(AND($BC43="Y",$BD43="N"),"Partial",IF(AND($BC43="N",$BD43="Y"),"Partial","N"))))</f>
        <v>N</v>
      </c>
      <c r="BF43" s="160" t="s">
        <v>222</v>
      </c>
      <c r="BG43" s="160" t="s">
        <v>222</v>
      </c>
      <c r="BH43" s="160" t="str">
        <f t="shared" ref="BH43:BH74" si="38">IF(AND($BF43="Y",$BG43="Na"),"Y",IF(AND($BF43="Y",$BG43="Y"),"Y",IF(AND($BF43="Y",$BG43="N"),"Partial",IF(AND($BF43="N",$BG43="Y"),"Partial","N"))))</f>
        <v>N</v>
      </c>
      <c r="BI43" s="160" t="str">
        <f t="shared" ref="BI43:BI74" si="39">IF(AND(AZ43="N",BA43="Y",BC43="Y",BD43="Y",BF43="Y",BG43="Y"),"Partial",
IF(AND(AZ43="Y",BA43="N",BC43="Y",BD43="Y",BF43="Y",BG43="Y"),"Partial",
IF(AND(AZ43="N",BA43="N",BC43="Y",BD43="Y",BF43="Y",BG43="Y"),"Partial",
IF(AND(AZ43="Y",BA43="N",BC43="Y",BD43="N",BF43="Y",BG43="Y"),"Partial",
IF(AND(AZ43="N",BA43="N",BC43="Y",BD43="N",BF43="Y",BG43="Y"),"Partial",
IF(AND(AZ43="Y",BA43="Y",BC43="N",BD43="Y",BF43="N",BG43="N"),"Partial",
IF(AND(AZ43="N",BA43="N",BC43="Y",BD43="N",BF43="N",BG43="Y"),"Partial",
IF(AND(AZ43="Y",BA43="Y",BC43="N",BD43="N",BF43="N",BG43="N"),"Partial",
IF(AND(AZ43="N",BA43="Y",BC43="N",BD43="Y",BF43="N",BG43="N"),"Partial",
IF(AND(AZ43="N",BA43="N",BC43="N",BD43="Y",BF43="N",BG43="N"),"Partial",
IF(AND(AZ43="N",BA43="Y",BC43="N",BD43="N",BF43="N",BG43="N"),"Partial",
IF(AND(AZ43="Y",BA43="N",BC43="N",BD43="N",BF43="N",BG43="N"),"Partial",
IF(AND(AZ43="N",BA43="N",BC43="N",BD43="N",BF43="N",BG43="N"),"N",
IF(AND(AZ43="Y",BA43="Y",BC43="Y",BD43="Y",BF43="Y",BG43="Y"),"Y",
IF(AND(AZ43="Y",BA43="N",BC43="N",BD43="Y",BF43="N",BG43="N"),"Partial",
IF(AND(AZ43="N",BA43="N",BC43="Y",BD43="Y",BF43="N",BG43="N"),"Partial"))))))))))))))))</f>
        <v>N</v>
      </c>
      <c r="BJ43" s="162"/>
      <c r="BK43" s="160" t="s">
        <v>222</v>
      </c>
      <c r="BL43" s="160" t="s">
        <v>222</v>
      </c>
      <c r="BM43" s="160" t="str">
        <f t="shared" ref="BM43:BM74" si="40">IF(AND($BK43="Y",$BL43="Na"),"Y",IF(AND($BK43="Y",$BL43="Y"),"Y",IF(AND($BK43="Y",$BL43="N"),"Partial",IF(AND($BK43="N",$BL43="Y"),"Partial","N"))))</f>
        <v>N</v>
      </c>
      <c r="BN43" s="160" t="s">
        <v>222</v>
      </c>
      <c r="BO43" s="160" t="s">
        <v>222</v>
      </c>
      <c r="BP43" s="160" t="str">
        <f t="shared" ref="BP43:BP74" si="41">IF(AND($BN43="Y",$BO43="Na"),"Y",IF(AND($BN43="Y",$BO43="Y"),"Y",IF(AND($BN43="Y",$BO43="N"),"Partial",IF(AND($BN43="N",$BO43="Y"),"Partial","N"))))</f>
        <v>N</v>
      </c>
      <c r="BQ43" s="160" t="s">
        <v>223</v>
      </c>
      <c r="BR43" s="160" t="s">
        <v>223</v>
      </c>
      <c r="BS43" s="160" t="s">
        <v>223</v>
      </c>
      <c r="BT43" s="160" t="str">
        <f t="shared" ref="BT43:BT74" si="42">IF(AND(BK43="Y",BL43="Y",BN43="Y",BO43="Y"),"Y",IF(AND(BK43="Y",BL43="Y",BN43="Y",BO43="N"),"Partial",IF(AND(BK43="Y",BL43="Y",BN43="N",BO43="Y"),"Partial",IF(AND(BK43="Y",BL43="Y",BN43="N",BO43="N"),"Partial",IF(AND(BK43="Y",BL43="N",BN43="Y",BO43="Y"),"Partial",IF(AND(BK43="Y",BL43="N",BN43="Y",BO43="N"),"Partial",IF(AND(BK43="Y",BL43="N",BN43="N",BO43="Y"),"Partial",IF(AND(BK43="Y",BL43="N",BN43="N",BO43="N"),"Partial",IF(AND(BK43="N",BL43="N",BN43="Y",BO43="Y"),"Partial",IF(AND(BK43="N",BL43="N",BN43="Y",BO43="N"),"Partial",IF(AND(BK43="N",BL43="N",BN43="N",BO43="Y"),"Partial",IF(AND(BK43="N",BL43="N",BN43="N",BO43="N"),"N"))))))))))))</f>
        <v>N</v>
      </c>
      <c r="BU43" s="162"/>
      <c r="BV43" s="160" t="s">
        <v>223</v>
      </c>
      <c r="BW43" s="162"/>
      <c r="BX43" s="160" t="s">
        <v>220</v>
      </c>
      <c r="BY43" s="160" t="s">
        <v>222</v>
      </c>
      <c r="BZ43" s="160" t="str">
        <f t="shared" ref="BZ43:BZ74" si="43">IF(AND($BX43="Y",$BY43="Na"),"Y",IF(AND($BX43="Y",$BY43="Y"),"Y",IF(AND($BX43="Y",$BY43="N"),"Partial",IF(AND($BX43="N",$BY43="Y"),"Partial","N"))))</f>
        <v>Partial</v>
      </c>
      <c r="CA43" s="160" t="s">
        <v>222</v>
      </c>
      <c r="CB43" s="160" t="s">
        <v>222</v>
      </c>
      <c r="CC43" s="160" t="str">
        <f t="shared" ref="CC43:CC74" si="44">IF(AND($CA43="Y",$CB43="Na"),"Y",IF(AND($CA43="Y",$CB43="Y"),"Y",IF(AND($CA43="Y",$CB43="N"),"Partial",IF(AND($CA43="N",$CB43="Y"),"Partial","N"))))</f>
        <v>N</v>
      </c>
      <c r="CD43" s="160" t="str">
        <f t="shared" ref="CD43:CD74" si="45">IF(AND(BX43="Y",BY43="Y",CA43="Y",CB43="Y"),"Y",IF(AND(BX43="Y",BY43="Y",CA43="Y",CB43="N"),"Partial",IF(AND(BX43="Y",BY43="Y",CA43="N",CB43="Y"),"Partial",IF(AND(BX43="Y",BY43="Y",CA43="N",CB43="N"),"Partial",IF(AND(BX43="Y",BY43="N",CA43="Y",CB43="Y"),"Partial",IF(AND(BX43="Y",BY43="N",CA43="Y",CB43="N"),"Partial",IF(AND(BX43="Y",BY43="N",CA43="N",CB43="Y"),"Partial",IF(AND(BX43="Y",BY43="N",CA43="N",CB43="N"),"Partial",IF(AND(BX43="N",BY43="N",CA43="Y",CB43="Y"),"Partial",IF(AND(BX43="N",BY43="N",CA43="Y",CB43="N"),"Partial",IF(AND(BX43="N",BY43="N",CA43="N",CB43="Y"),"Partial",IF(AND(BX43="N",BY43="N",CA43="N",CB43="N"),"N",IF(AND(BX43="N",BY43="Y",CA43="Y",CB43="N"),"Partial",IF(AND(BX43="N",BY43="Y",CA43="Y",CB43="Y"),"Partial",IF(AND(BX43="N",BY43="Y",CA43="N",CB43="N"),"Partial")))))))))))))))</f>
        <v>Partial</v>
      </c>
      <c r="CE43" s="160"/>
      <c r="CF43" s="160"/>
      <c r="CG43" s="160"/>
      <c r="CH43" s="160"/>
      <c r="CI43" s="160"/>
      <c r="CJ43" s="160"/>
      <c r="CK43" s="160"/>
      <c r="CL43" s="160"/>
      <c r="CM43" s="160"/>
      <c r="CN43" s="160"/>
      <c r="CO43" s="160"/>
      <c r="CP43" s="160"/>
    </row>
    <row r="44" spans="1:94" s="163" customFormat="1" ht="15" customHeight="1" x14ac:dyDescent="0.2">
      <c r="A44" s="160" t="s">
        <v>317</v>
      </c>
      <c r="B44" s="159" t="s">
        <v>318</v>
      </c>
      <c r="C44" s="160" t="s">
        <v>319</v>
      </c>
      <c r="D44" s="159" t="s">
        <v>251</v>
      </c>
      <c r="E44" s="161" t="s">
        <v>85</v>
      </c>
      <c r="F44" s="161" t="s">
        <v>252</v>
      </c>
      <c r="G44" s="161" t="s">
        <v>242</v>
      </c>
      <c r="H44" s="160" t="s">
        <v>222</v>
      </c>
      <c r="I44" s="160" t="s">
        <v>222</v>
      </c>
      <c r="J44" s="160" t="str">
        <f t="shared" si="23"/>
        <v>N</v>
      </c>
      <c r="K44" s="162"/>
      <c r="L44" s="160" t="s">
        <v>222</v>
      </c>
      <c r="M44" s="160" t="s">
        <v>222</v>
      </c>
      <c r="N44" s="160" t="s">
        <v>222</v>
      </c>
      <c r="O44" s="160" t="str">
        <f t="shared" si="24"/>
        <v>N</v>
      </c>
      <c r="P44" s="160" t="s">
        <v>243</v>
      </c>
      <c r="Q44" s="160" t="e">
        <v>#N/A</v>
      </c>
      <c r="R44" s="160" t="str">
        <f t="shared" si="25"/>
        <v>N</v>
      </c>
      <c r="S44" s="162"/>
      <c r="T44" s="160" t="s">
        <v>222</v>
      </c>
      <c r="U44" s="160" t="s">
        <v>222</v>
      </c>
      <c r="V44" s="160" t="s">
        <v>222</v>
      </c>
      <c r="W44" s="160" t="str">
        <f t="shared" si="26"/>
        <v>N</v>
      </c>
      <c r="X44" s="160" t="s">
        <v>243</v>
      </c>
      <c r="Y44" s="160" t="e">
        <v>#N/A</v>
      </c>
      <c r="Z44" s="160" t="str">
        <f t="shared" si="27"/>
        <v>N</v>
      </c>
      <c r="AA44" s="162"/>
      <c r="AB44" s="160" t="s">
        <v>222</v>
      </c>
      <c r="AC44" s="160" t="s">
        <v>222</v>
      </c>
      <c r="AD44" s="160" t="s">
        <v>222</v>
      </c>
      <c r="AE44" s="160" t="str">
        <f t="shared" si="28"/>
        <v>N</v>
      </c>
      <c r="AF44" s="160" t="s">
        <v>243</v>
      </c>
      <c r="AG44" s="160" t="e">
        <v>#N/A</v>
      </c>
      <c r="AH44" s="160" t="str">
        <f t="shared" si="29"/>
        <v>N</v>
      </c>
      <c r="AI44" s="162"/>
      <c r="AJ44" s="160" t="s">
        <v>222</v>
      </c>
      <c r="AK44" s="160" t="s">
        <v>222</v>
      </c>
      <c r="AL44" s="160" t="str">
        <f t="shared" si="30"/>
        <v>N</v>
      </c>
      <c r="AM44" s="160" t="s">
        <v>223</v>
      </c>
      <c r="AN44" s="160" t="s">
        <v>223</v>
      </c>
      <c r="AO44" s="160" t="str">
        <f t="shared" si="31"/>
        <v>Not assessed</v>
      </c>
      <c r="AP44" s="160" t="str">
        <f t="shared" si="32"/>
        <v>N</v>
      </c>
      <c r="AQ44" s="162"/>
      <c r="AR44" s="160" t="s">
        <v>222</v>
      </c>
      <c r="AS44" s="160" t="s">
        <v>222</v>
      </c>
      <c r="AT44" s="160" t="str">
        <f t="shared" si="33"/>
        <v>N</v>
      </c>
      <c r="AU44" s="160" t="s">
        <v>222</v>
      </c>
      <c r="AV44" s="160" t="s">
        <v>222</v>
      </c>
      <c r="AW44" s="160" t="str">
        <f t="shared" si="34"/>
        <v>N</v>
      </c>
      <c r="AX44" s="160" t="str">
        <f t="shared" si="35"/>
        <v>N</v>
      </c>
      <c r="AY44" s="162"/>
      <c r="AZ44" s="160" t="s">
        <v>222</v>
      </c>
      <c r="BA44" s="160" t="s">
        <v>222</v>
      </c>
      <c r="BB44" s="160" t="str">
        <f t="shared" si="36"/>
        <v>N</v>
      </c>
      <c r="BC44" s="160" t="s">
        <v>222</v>
      </c>
      <c r="BD44" s="160" t="s">
        <v>222</v>
      </c>
      <c r="BE44" s="160" t="str">
        <f t="shared" si="37"/>
        <v>N</v>
      </c>
      <c r="BF44" s="160" t="s">
        <v>222</v>
      </c>
      <c r="BG44" s="160" t="s">
        <v>222</v>
      </c>
      <c r="BH44" s="160" t="str">
        <f t="shared" si="38"/>
        <v>N</v>
      </c>
      <c r="BI44" s="160" t="str">
        <f t="shared" si="39"/>
        <v>N</v>
      </c>
      <c r="BJ44" s="162"/>
      <c r="BK44" s="160" t="s">
        <v>222</v>
      </c>
      <c r="BL44" s="160" t="s">
        <v>222</v>
      </c>
      <c r="BM44" s="160" t="str">
        <f t="shared" si="40"/>
        <v>N</v>
      </c>
      <c r="BN44" s="160" t="s">
        <v>222</v>
      </c>
      <c r="BO44" s="160" t="s">
        <v>222</v>
      </c>
      <c r="BP44" s="160" t="str">
        <f t="shared" si="41"/>
        <v>N</v>
      </c>
      <c r="BQ44" s="160" t="s">
        <v>223</v>
      </c>
      <c r="BR44" s="160" t="s">
        <v>223</v>
      </c>
      <c r="BS44" s="160" t="s">
        <v>223</v>
      </c>
      <c r="BT44" s="160" t="str">
        <f t="shared" si="42"/>
        <v>N</v>
      </c>
      <c r="BU44" s="162"/>
      <c r="BV44" s="160" t="s">
        <v>223</v>
      </c>
      <c r="BW44" s="162"/>
      <c r="BX44" s="160" t="s">
        <v>222</v>
      </c>
      <c r="BY44" s="160" t="s">
        <v>222</v>
      </c>
      <c r="BZ44" s="160" t="str">
        <f t="shared" si="43"/>
        <v>N</v>
      </c>
      <c r="CA44" s="160" t="s">
        <v>222</v>
      </c>
      <c r="CB44" s="160" t="s">
        <v>222</v>
      </c>
      <c r="CC44" s="160" t="str">
        <f t="shared" si="44"/>
        <v>N</v>
      </c>
      <c r="CD44" s="160" t="str">
        <f t="shared" si="45"/>
        <v>N</v>
      </c>
      <c r="CE44" s="160"/>
      <c r="CF44" s="160"/>
      <c r="CG44" s="160"/>
      <c r="CH44" s="160"/>
      <c r="CI44" s="160"/>
      <c r="CJ44" s="160"/>
      <c r="CK44" s="160"/>
      <c r="CL44" s="160"/>
      <c r="CM44" s="160"/>
      <c r="CN44" s="160"/>
      <c r="CO44" s="160"/>
      <c r="CP44" s="160"/>
    </row>
    <row r="45" spans="1:94" s="163" customFormat="1" ht="15" customHeight="1" x14ac:dyDescent="0.2">
      <c r="A45" s="159" t="s">
        <v>320</v>
      </c>
      <c r="B45" s="159" t="s">
        <v>321</v>
      </c>
      <c r="C45" s="160" t="s">
        <v>230</v>
      </c>
      <c r="D45" s="159" t="s">
        <v>231</v>
      </c>
      <c r="E45" s="161" t="s">
        <v>289</v>
      </c>
      <c r="F45" s="161" t="s">
        <v>289</v>
      </c>
      <c r="G45" s="161" t="s">
        <v>290</v>
      </c>
      <c r="H45" s="160" t="s">
        <v>222</v>
      </c>
      <c r="I45" s="160" t="s">
        <v>222</v>
      </c>
      <c r="J45" s="160" t="str">
        <f t="shared" si="23"/>
        <v>N</v>
      </c>
      <c r="K45" s="162"/>
      <c r="L45" s="160" t="s">
        <v>222</v>
      </c>
      <c r="M45" s="160" t="s">
        <v>222</v>
      </c>
      <c r="N45" s="160" t="s">
        <v>222</v>
      </c>
      <c r="O45" s="160" t="str">
        <f t="shared" si="24"/>
        <v>N</v>
      </c>
      <c r="P45" s="160" t="s">
        <v>243</v>
      </c>
      <c r="Q45" s="160" t="e">
        <v>#N/A</v>
      </c>
      <c r="R45" s="160" t="str">
        <f t="shared" si="25"/>
        <v>N</v>
      </c>
      <c r="S45" s="162"/>
      <c r="T45" s="160" t="s">
        <v>220</v>
      </c>
      <c r="U45" s="160" t="s">
        <v>220</v>
      </c>
      <c r="V45" s="160" t="s">
        <v>220</v>
      </c>
      <c r="W45" s="160" t="str">
        <f t="shared" si="26"/>
        <v>Y</v>
      </c>
      <c r="X45" s="160" t="s">
        <v>243</v>
      </c>
      <c r="Y45" s="160" t="e">
        <v>#N/A</v>
      </c>
      <c r="Z45" s="160" t="str">
        <f t="shared" si="27"/>
        <v>Y</v>
      </c>
      <c r="AA45" s="162"/>
      <c r="AB45" s="160" t="s">
        <v>222</v>
      </c>
      <c r="AC45" s="160" t="s">
        <v>222</v>
      </c>
      <c r="AD45" s="160" t="s">
        <v>222</v>
      </c>
      <c r="AE45" s="160" t="str">
        <f t="shared" si="28"/>
        <v>N</v>
      </c>
      <c r="AF45" s="160" t="s">
        <v>243</v>
      </c>
      <c r="AG45" s="160" t="e">
        <v>#N/A</v>
      </c>
      <c r="AH45" s="160" t="str">
        <f t="shared" si="29"/>
        <v>N</v>
      </c>
      <c r="AI45" s="162"/>
      <c r="AJ45" s="160" t="s">
        <v>222</v>
      </c>
      <c r="AK45" s="160" t="s">
        <v>222</v>
      </c>
      <c r="AL45" s="160" t="str">
        <f t="shared" si="30"/>
        <v>N</v>
      </c>
      <c r="AM45" s="160" t="s">
        <v>223</v>
      </c>
      <c r="AN45" s="160" t="s">
        <v>223</v>
      </c>
      <c r="AO45" s="160" t="str">
        <f t="shared" si="31"/>
        <v>Not assessed</v>
      </c>
      <c r="AP45" s="160" t="str">
        <f t="shared" si="32"/>
        <v>N</v>
      </c>
      <c r="AQ45" s="162"/>
      <c r="AR45" s="160" t="s">
        <v>222</v>
      </c>
      <c r="AS45" s="160" t="s">
        <v>222</v>
      </c>
      <c r="AT45" s="160" t="str">
        <f t="shared" si="33"/>
        <v>N</v>
      </c>
      <c r="AU45" s="160" t="s">
        <v>222</v>
      </c>
      <c r="AV45" s="160" t="s">
        <v>222</v>
      </c>
      <c r="AW45" s="160" t="str">
        <f t="shared" si="34"/>
        <v>N</v>
      </c>
      <c r="AX45" s="160" t="str">
        <f t="shared" si="35"/>
        <v>N</v>
      </c>
      <c r="AY45" s="162"/>
      <c r="AZ45" s="160" t="s">
        <v>222</v>
      </c>
      <c r="BA45" s="160" t="s">
        <v>222</v>
      </c>
      <c r="BB45" s="160" t="str">
        <f t="shared" si="36"/>
        <v>N</v>
      </c>
      <c r="BC45" s="160" t="s">
        <v>222</v>
      </c>
      <c r="BD45" s="160" t="s">
        <v>220</v>
      </c>
      <c r="BE45" s="160" t="str">
        <f t="shared" si="37"/>
        <v>Partial</v>
      </c>
      <c r="BF45" s="160" t="s">
        <v>222</v>
      </c>
      <c r="BG45" s="160" t="s">
        <v>222</v>
      </c>
      <c r="BH45" s="160" t="str">
        <f t="shared" si="38"/>
        <v>N</v>
      </c>
      <c r="BI45" s="160" t="str">
        <f t="shared" si="39"/>
        <v>Partial</v>
      </c>
      <c r="BJ45" s="162"/>
      <c r="BK45" s="160" t="s">
        <v>220</v>
      </c>
      <c r="BL45" s="160" t="s">
        <v>220</v>
      </c>
      <c r="BM45" s="160" t="str">
        <f t="shared" si="40"/>
        <v>Y</v>
      </c>
      <c r="BN45" s="160" t="s">
        <v>220</v>
      </c>
      <c r="BO45" s="160" t="s">
        <v>220</v>
      </c>
      <c r="BP45" s="160" t="str">
        <f t="shared" si="41"/>
        <v>Y</v>
      </c>
      <c r="BQ45" s="160" t="s">
        <v>223</v>
      </c>
      <c r="BR45" s="160" t="s">
        <v>223</v>
      </c>
      <c r="BS45" s="160" t="s">
        <v>223</v>
      </c>
      <c r="BT45" s="160" t="str">
        <f t="shared" si="42"/>
        <v>Y</v>
      </c>
      <c r="BU45" s="162"/>
      <c r="BV45" s="160" t="s">
        <v>223</v>
      </c>
      <c r="BW45" s="162"/>
      <c r="BX45" s="160" t="s">
        <v>220</v>
      </c>
      <c r="BY45" s="160" t="s">
        <v>220</v>
      </c>
      <c r="BZ45" s="160" t="str">
        <f t="shared" si="43"/>
        <v>Y</v>
      </c>
      <c r="CA45" s="160" t="s">
        <v>220</v>
      </c>
      <c r="CB45" s="160" t="s">
        <v>222</v>
      </c>
      <c r="CC45" s="160" t="str">
        <f t="shared" si="44"/>
        <v>Partial</v>
      </c>
      <c r="CD45" s="160" t="str">
        <f t="shared" si="45"/>
        <v>Partial</v>
      </c>
      <c r="CE45" s="160"/>
      <c r="CF45" s="160"/>
      <c r="CG45" s="160"/>
      <c r="CH45" s="160"/>
      <c r="CI45" s="160"/>
      <c r="CJ45" s="160"/>
      <c r="CK45" s="160"/>
      <c r="CL45" s="160"/>
      <c r="CM45" s="160"/>
      <c r="CN45" s="160"/>
      <c r="CO45" s="160"/>
      <c r="CP45" s="160"/>
    </row>
    <row r="46" spans="1:94" s="163" customFormat="1" ht="15" customHeight="1" x14ac:dyDescent="0.2">
      <c r="A46" s="159" t="s">
        <v>322</v>
      </c>
      <c r="B46" s="159" t="s">
        <v>323</v>
      </c>
      <c r="C46" s="160" t="s">
        <v>230</v>
      </c>
      <c r="D46" s="159" t="s">
        <v>231</v>
      </c>
      <c r="E46" s="161" t="s">
        <v>289</v>
      </c>
      <c r="F46" s="161" t="s">
        <v>289</v>
      </c>
      <c r="G46" s="161" t="s">
        <v>290</v>
      </c>
      <c r="H46" s="160" t="s">
        <v>220</v>
      </c>
      <c r="I46" s="160" t="s">
        <v>222</v>
      </c>
      <c r="J46" s="160" t="str">
        <f t="shared" si="23"/>
        <v>Partial</v>
      </c>
      <c r="K46" s="162"/>
      <c r="L46" s="160" t="s">
        <v>220</v>
      </c>
      <c r="M46" s="160" t="s">
        <v>220</v>
      </c>
      <c r="N46" s="160" t="s">
        <v>222</v>
      </c>
      <c r="O46" s="160" t="str">
        <f t="shared" si="24"/>
        <v>Partial</v>
      </c>
      <c r="P46" s="160" t="s">
        <v>243</v>
      </c>
      <c r="Q46" s="160" t="e">
        <v>#N/A</v>
      </c>
      <c r="R46" s="160" t="str">
        <f t="shared" si="25"/>
        <v>Partial</v>
      </c>
      <c r="S46" s="162"/>
      <c r="T46" s="160" t="s">
        <v>222</v>
      </c>
      <c r="U46" s="160" t="s">
        <v>222</v>
      </c>
      <c r="V46" s="160" t="s">
        <v>222</v>
      </c>
      <c r="W46" s="160" t="str">
        <f t="shared" si="26"/>
        <v>N</v>
      </c>
      <c r="X46" s="160" t="s">
        <v>243</v>
      </c>
      <c r="Y46" s="160" t="e">
        <v>#N/A</v>
      </c>
      <c r="Z46" s="160" t="str">
        <f t="shared" si="27"/>
        <v>N</v>
      </c>
      <c r="AA46" s="162"/>
      <c r="AB46" s="160" t="s">
        <v>222</v>
      </c>
      <c r="AC46" s="160" t="s">
        <v>222</v>
      </c>
      <c r="AD46" s="160" t="s">
        <v>222</v>
      </c>
      <c r="AE46" s="160" t="str">
        <f t="shared" si="28"/>
        <v>N</v>
      </c>
      <c r="AF46" s="160" t="s">
        <v>243</v>
      </c>
      <c r="AG46" s="160" t="e">
        <v>#N/A</v>
      </c>
      <c r="AH46" s="160" t="str">
        <f t="shared" si="29"/>
        <v>N</v>
      </c>
      <c r="AI46" s="162"/>
      <c r="AJ46" s="160" t="s">
        <v>222</v>
      </c>
      <c r="AK46" s="160" t="s">
        <v>222</v>
      </c>
      <c r="AL46" s="160" t="str">
        <f t="shared" si="30"/>
        <v>N</v>
      </c>
      <c r="AM46" s="160" t="s">
        <v>223</v>
      </c>
      <c r="AN46" s="160" t="s">
        <v>223</v>
      </c>
      <c r="AO46" s="160" t="str">
        <f t="shared" si="31"/>
        <v>Not assessed</v>
      </c>
      <c r="AP46" s="160" t="str">
        <f t="shared" si="32"/>
        <v>N</v>
      </c>
      <c r="AQ46" s="162"/>
      <c r="AR46" s="160" t="s">
        <v>222</v>
      </c>
      <c r="AS46" s="160" t="s">
        <v>222</v>
      </c>
      <c r="AT46" s="160" t="str">
        <f t="shared" si="33"/>
        <v>N</v>
      </c>
      <c r="AU46" s="160" t="s">
        <v>222</v>
      </c>
      <c r="AV46" s="160" t="s">
        <v>222</v>
      </c>
      <c r="AW46" s="160" t="str">
        <f t="shared" si="34"/>
        <v>N</v>
      </c>
      <c r="AX46" s="160" t="str">
        <f t="shared" si="35"/>
        <v>N</v>
      </c>
      <c r="AY46" s="162"/>
      <c r="AZ46" s="160" t="s">
        <v>222</v>
      </c>
      <c r="BA46" s="160" t="s">
        <v>222</v>
      </c>
      <c r="BB46" s="160" t="str">
        <f t="shared" si="36"/>
        <v>N</v>
      </c>
      <c r="BC46" s="160" t="s">
        <v>222</v>
      </c>
      <c r="BD46" s="160" t="s">
        <v>222</v>
      </c>
      <c r="BE46" s="160" t="str">
        <f t="shared" si="37"/>
        <v>N</v>
      </c>
      <c r="BF46" s="160" t="s">
        <v>222</v>
      </c>
      <c r="BG46" s="160" t="s">
        <v>222</v>
      </c>
      <c r="BH46" s="160" t="str">
        <f t="shared" si="38"/>
        <v>N</v>
      </c>
      <c r="BI46" s="160" t="str">
        <f t="shared" si="39"/>
        <v>N</v>
      </c>
      <c r="BJ46" s="162"/>
      <c r="BK46" s="160" t="s">
        <v>220</v>
      </c>
      <c r="BL46" s="160" t="s">
        <v>222</v>
      </c>
      <c r="BM46" s="160" t="str">
        <f t="shared" si="40"/>
        <v>Partial</v>
      </c>
      <c r="BN46" s="160" t="s">
        <v>222</v>
      </c>
      <c r="BO46" s="160" t="s">
        <v>222</v>
      </c>
      <c r="BP46" s="160" t="str">
        <f t="shared" si="41"/>
        <v>N</v>
      </c>
      <c r="BQ46" s="160" t="s">
        <v>223</v>
      </c>
      <c r="BR46" s="160" t="s">
        <v>223</v>
      </c>
      <c r="BS46" s="160" t="s">
        <v>223</v>
      </c>
      <c r="BT46" s="160" t="str">
        <f t="shared" si="42"/>
        <v>Partial</v>
      </c>
      <c r="BU46" s="162"/>
      <c r="BV46" s="160" t="s">
        <v>223</v>
      </c>
      <c r="BW46" s="162"/>
      <c r="BX46" s="160" t="s">
        <v>222</v>
      </c>
      <c r="BY46" s="160" t="s">
        <v>222</v>
      </c>
      <c r="BZ46" s="160" t="str">
        <f t="shared" si="43"/>
        <v>N</v>
      </c>
      <c r="CA46" s="160" t="s">
        <v>222</v>
      </c>
      <c r="CB46" s="160" t="s">
        <v>222</v>
      </c>
      <c r="CC46" s="160" t="str">
        <f t="shared" si="44"/>
        <v>N</v>
      </c>
      <c r="CD46" s="160" t="str">
        <f t="shared" si="45"/>
        <v>N</v>
      </c>
      <c r="CE46" s="160"/>
      <c r="CF46" s="160"/>
      <c r="CG46" s="160"/>
      <c r="CH46" s="160"/>
      <c r="CI46" s="160"/>
      <c r="CJ46" s="160"/>
      <c r="CK46" s="160"/>
      <c r="CL46" s="160"/>
      <c r="CM46" s="160"/>
      <c r="CN46" s="160"/>
      <c r="CO46" s="160"/>
      <c r="CP46" s="160"/>
    </row>
    <row r="47" spans="1:94" s="163" customFormat="1" ht="15" customHeight="1" x14ac:dyDescent="0.2">
      <c r="A47" s="159" t="s">
        <v>324</v>
      </c>
      <c r="B47" s="159" t="s">
        <v>325</v>
      </c>
      <c r="C47" s="160" t="s">
        <v>230</v>
      </c>
      <c r="D47" s="159" t="s">
        <v>231</v>
      </c>
      <c r="E47" s="161" t="s">
        <v>85</v>
      </c>
      <c r="F47" s="161" t="s">
        <v>284</v>
      </c>
      <c r="G47" s="161" t="s">
        <v>242</v>
      </c>
      <c r="H47" s="160" t="s">
        <v>220</v>
      </c>
      <c r="I47" s="160" t="s">
        <v>222</v>
      </c>
      <c r="J47" s="160" t="str">
        <f t="shared" si="23"/>
        <v>Partial</v>
      </c>
      <c r="K47" s="162"/>
      <c r="L47" s="160" t="s">
        <v>220</v>
      </c>
      <c r="M47" s="160" t="s">
        <v>220</v>
      </c>
      <c r="N47" s="160" t="s">
        <v>222</v>
      </c>
      <c r="O47" s="160" t="str">
        <f t="shared" si="24"/>
        <v>Partial</v>
      </c>
      <c r="P47" s="160" t="s">
        <v>222</v>
      </c>
      <c r="Q47" s="160" t="e">
        <v>#N/A</v>
      </c>
      <c r="R47" s="160" t="str">
        <f t="shared" si="25"/>
        <v>Partial</v>
      </c>
      <c r="S47" s="162"/>
      <c r="T47" s="160" t="s">
        <v>220</v>
      </c>
      <c r="U47" s="160" t="s">
        <v>220</v>
      </c>
      <c r="V47" s="160" t="s">
        <v>222</v>
      </c>
      <c r="W47" s="160" t="str">
        <f t="shared" si="26"/>
        <v>Partial</v>
      </c>
      <c r="X47" s="160" t="s">
        <v>222</v>
      </c>
      <c r="Y47" s="160" t="e">
        <v>#N/A</v>
      </c>
      <c r="Z47" s="160" t="str">
        <f t="shared" si="27"/>
        <v>Partial</v>
      </c>
      <c r="AA47" s="162"/>
      <c r="AB47" s="160" t="s">
        <v>222</v>
      </c>
      <c r="AC47" s="160" t="s">
        <v>222</v>
      </c>
      <c r="AD47" s="160" t="s">
        <v>222</v>
      </c>
      <c r="AE47" s="160" t="str">
        <f t="shared" si="28"/>
        <v>N</v>
      </c>
      <c r="AF47" s="160" t="s">
        <v>222</v>
      </c>
      <c r="AG47" s="160" t="e">
        <v>#N/A</v>
      </c>
      <c r="AH47" s="160" t="str">
        <f t="shared" si="29"/>
        <v>N</v>
      </c>
      <c r="AI47" s="162"/>
      <c r="AJ47" s="160" t="s">
        <v>222</v>
      </c>
      <c r="AK47" s="160" t="s">
        <v>222</v>
      </c>
      <c r="AL47" s="160" t="str">
        <f t="shared" si="30"/>
        <v>N</v>
      </c>
      <c r="AM47" s="160" t="s">
        <v>223</v>
      </c>
      <c r="AN47" s="160" t="s">
        <v>223</v>
      </c>
      <c r="AO47" s="160" t="str">
        <f t="shared" si="31"/>
        <v>Not assessed</v>
      </c>
      <c r="AP47" s="160" t="str">
        <f t="shared" si="32"/>
        <v>N</v>
      </c>
      <c r="AQ47" s="162"/>
      <c r="AR47" s="160" t="s">
        <v>222</v>
      </c>
      <c r="AS47" s="160" t="s">
        <v>222</v>
      </c>
      <c r="AT47" s="160" t="str">
        <f t="shared" si="33"/>
        <v>N</v>
      </c>
      <c r="AU47" s="160" t="s">
        <v>222</v>
      </c>
      <c r="AV47" s="160" t="s">
        <v>222</v>
      </c>
      <c r="AW47" s="160" t="str">
        <f t="shared" si="34"/>
        <v>N</v>
      </c>
      <c r="AX47" s="160" t="str">
        <f t="shared" si="35"/>
        <v>N</v>
      </c>
      <c r="AY47" s="162"/>
      <c r="AZ47" s="160" t="s">
        <v>222</v>
      </c>
      <c r="BA47" s="160" t="s">
        <v>220</v>
      </c>
      <c r="BB47" s="160" t="str">
        <f t="shared" si="36"/>
        <v>Partial</v>
      </c>
      <c r="BC47" s="160" t="s">
        <v>222</v>
      </c>
      <c r="BD47" s="160" t="s">
        <v>220</v>
      </c>
      <c r="BE47" s="160" t="str">
        <f t="shared" si="37"/>
        <v>Partial</v>
      </c>
      <c r="BF47" s="160" t="s">
        <v>222</v>
      </c>
      <c r="BG47" s="160" t="s">
        <v>222</v>
      </c>
      <c r="BH47" s="160" t="str">
        <f t="shared" si="38"/>
        <v>N</v>
      </c>
      <c r="BI47" s="160" t="str">
        <f t="shared" si="39"/>
        <v>Partial</v>
      </c>
      <c r="BJ47" s="162"/>
      <c r="BK47" s="160" t="s">
        <v>220</v>
      </c>
      <c r="BL47" s="160" t="s">
        <v>222</v>
      </c>
      <c r="BM47" s="160" t="str">
        <f t="shared" si="40"/>
        <v>Partial</v>
      </c>
      <c r="BN47" s="160" t="s">
        <v>222</v>
      </c>
      <c r="BO47" s="160" t="s">
        <v>222</v>
      </c>
      <c r="BP47" s="160" t="str">
        <f t="shared" si="41"/>
        <v>N</v>
      </c>
      <c r="BQ47" s="160" t="s">
        <v>223</v>
      </c>
      <c r="BR47" s="160" t="s">
        <v>223</v>
      </c>
      <c r="BS47" s="160" t="s">
        <v>223</v>
      </c>
      <c r="BT47" s="160" t="str">
        <f t="shared" si="42"/>
        <v>Partial</v>
      </c>
      <c r="BU47" s="162"/>
      <c r="BV47" s="160" t="s">
        <v>223</v>
      </c>
      <c r="BW47" s="162"/>
      <c r="BX47" s="160" t="s">
        <v>220</v>
      </c>
      <c r="BY47" s="160" t="s">
        <v>220</v>
      </c>
      <c r="BZ47" s="160" t="str">
        <f t="shared" si="43"/>
        <v>Y</v>
      </c>
      <c r="CA47" s="160" t="s">
        <v>220</v>
      </c>
      <c r="CB47" s="160" t="s">
        <v>222</v>
      </c>
      <c r="CC47" s="160" t="str">
        <f t="shared" si="44"/>
        <v>Partial</v>
      </c>
      <c r="CD47" s="160" t="str">
        <f t="shared" si="45"/>
        <v>Partial</v>
      </c>
      <c r="CE47" s="160"/>
      <c r="CF47" s="160"/>
      <c r="CG47" s="160"/>
      <c r="CH47" s="160"/>
      <c r="CI47" s="160"/>
      <c r="CJ47" s="160"/>
      <c r="CK47" s="160"/>
      <c r="CL47" s="160"/>
      <c r="CM47" s="160"/>
      <c r="CN47" s="160"/>
      <c r="CO47" s="160"/>
      <c r="CP47" s="160"/>
    </row>
    <row r="48" spans="1:94" s="163" customFormat="1" ht="15" customHeight="1" x14ac:dyDescent="0.2">
      <c r="A48" s="160" t="s">
        <v>326</v>
      </c>
      <c r="B48" s="159" t="s">
        <v>327</v>
      </c>
      <c r="C48" s="160" t="s">
        <v>328</v>
      </c>
      <c r="D48" s="159" t="s">
        <v>218</v>
      </c>
      <c r="E48" s="161" t="s">
        <v>106</v>
      </c>
      <c r="F48" s="161" t="s">
        <v>109</v>
      </c>
      <c r="G48" s="161" t="s">
        <v>100</v>
      </c>
      <c r="H48" s="160" t="s">
        <v>220</v>
      </c>
      <c r="I48" s="160" t="s">
        <v>221</v>
      </c>
      <c r="J48" s="160" t="str">
        <f t="shared" si="23"/>
        <v>Y</v>
      </c>
      <c r="K48" s="162"/>
      <c r="L48" s="160" t="s">
        <v>220</v>
      </c>
      <c r="M48" s="160" t="s">
        <v>220</v>
      </c>
      <c r="N48" s="160" t="s">
        <v>221</v>
      </c>
      <c r="O48" s="160" t="str">
        <f t="shared" si="24"/>
        <v>Y</v>
      </c>
      <c r="P48" s="160" t="s">
        <v>220</v>
      </c>
      <c r="Q48" s="160" t="e">
        <v>#N/A</v>
      </c>
      <c r="R48" s="160" t="str">
        <f t="shared" si="25"/>
        <v>Y</v>
      </c>
      <c r="S48" s="162"/>
      <c r="T48" s="160" t="s">
        <v>220</v>
      </c>
      <c r="U48" s="160" t="s">
        <v>222</v>
      </c>
      <c r="V48" s="160" t="s">
        <v>221</v>
      </c>
      <c r="W48" s="160" t="str">
        <f t="shared" si="26"/>
        <v>N</v>
      </c>
      <c r="X48" s="160" t="s">
        <v>222</v>
      </c>
      <c r="Y48" s="160" t="e">
        <v>#N/A</v>
      </c>
      <c r="Z48" s="160" t="str">
        <f t="shared" si="27"/>
        <v>Partial</v>
      </c>
      <c r="AA48" s="162"/>
      <c r="AB48" s="160" t="s">
        <v>222</v>
      </c>
      <c r="AC48" s="160" t="s">
        <v>222</v>
      </c>
      <c r="AD48" s="160" t="s">
        <v>221</v>
      </c>
      <c r="AE48" s="160" t="str">
        <f t="shared" si="28"/>
        <v>N</v>
      </c>
      <c r="AF48" s="160" t="s">
        <v>222</v>
      </c>
      <c r="AG48" s="160" t="e">
        <v>#N/A</v>
      </c>
      <c r="AH48" s="160" t="str">
        <f t="shared" si="29"/>
        <v>N</v>
      </c>
      <c r="AI48" s="162"/>
      <c r="AJ48" s="160" t="s">
        <v>222</v>
      </c>
      <c r="AK48" s="160" t="s">
        <v>222</v>
      </c>
      <c r="AL48" s="160" t="str">
        <f t="shared" si="30"/>
        <v>N</v>
      </c>
      <c r="AM48" s="160" t="s">
        <v>220</v>
      </c>
      <c r="AN48" s="160" t="s">
        <v>222</v>
      </c>
      <c r="AO48" s="160" t="str">
        <f t="shared" si="31"/>
        <v>Partial</v>
      </c>
      <c r="AP48" s="160" t="str">
        <f t="shared" si="32"/>
        <v>Partial</v>
      </c>
      <c r="AQ48" s="162"/>
      <c r="AR48" s="160" t="s">
        <v>222</v>
      </c>
      <c r="AS48" s="160" t="s">
        <v>222</v>
      </c>
      <c r="AT48" s="160" t="str">
        <f t="shared" si="33"/>
        <v>N</v>
      </c>
      <c r="AU48" s="160" t="s">
        <v>222</v>
      </c>
      <c r="AV48" s="160" t="s">
        <v>222</v>
      </c>
      <c r="AW48" s="160" t="str">
        <f t="shared" si="34"/>
        <v>N</v>
      </c>
      <c r="AX48" s="160" t="str">
        <f t="shared" si="35"/>
        <v>N</v>
      </c>
      <c r="AY48" s="162"/>
      <c r="AZ48" s="160" t="s">
        <v>222</v>
      </c>
      <c r="BA48" s="160" t="s">
        <v>222</v>
      </c>
      <c r="BB48" s="160" t="str">
        <f t="shared" si="36"/>
        <v>N</v>
      </c>
      <c r="BC48" s="160" t="s">
        <v>222</v>
      </c>
      <c r="BD48" s="160" t="s">
        <v>222</v>
      </c>
      <c r="BE48" s="160" t="str">
        <f t="shared" si="37"/>
        <v>N</v>
      </c>
      <c r="BF48" s="160" t="s">
        <v>222</v>
      </c>
      <c r="BG48" s="160" t="s">
        <v>222</v>
      </c>
      <c r="BH48" s="160" t="str">
        <f t="shared" si="38"/>
        <v>N</v>
      </c>
      <c r="BI48" s="160" t="str">
        <f t="shared" si="39"/>
        <v>N</v>
      </c>
      <c r="BJ48" s="162"/>
      <c r="BK48" s="160" t="s">
        <v>220</v>
      </c>
      <c r="BL48" s="160" t="s">
        <v>220</v>
      </c>
      <c r="BM48" s="160" t="str">
        <f t="shared" si="40"/>
        <v>Y</v>
      </c>
      <c r="BN48" s="160" t="s">
        <v>222</v>
      </c>
      <c r="BO48" s="160" t="s">
        <v>222</v>
      </c>
      <c r="BP48" s="160" t="str">
        <f t="shared" si="41"/>
        <v>N</v>
      </c>
      <c r="BQ48" s="160" t="s">
        <v>223</v>
      </c>
      <c r="BR48" s="160" t="s">
        <v>223</v>
      </c>
      <c r="BS48" s="160" t="s">
        <v>223</v>
      </c>
      <c r="BT48" s="160" t="str">
        <f t="shared" si="42"/>
        <v>Partial</v>
      </c>
      <c r="BU48" s="162"/>
      <c r="BV48" s="160" t="s">
        <v>223</v>
      </c>
      <c r="BW48" s="162"/>
      <c r="BX48" s="160" t="s">
        <v>220</v>
      </c>
      <c r="BY48" s="160" t="s">
        <v>222</v>
      </c>
      <c r="BZ48" s="160" t="str">
        <f t="shared" si="43"/>
        <v>Partial</v>
      </c>
      <c r="CA48" s="160" t="s">
        <v>222</v>
      </c>
      <c r="CB48" s="160" t="s">
        <v>222</v>
      </c>
      <c r="CC48" s="160" t="str">
        <f t="shared" si="44"/>
        <v>N</v>
      </c>
      <c r="CD48" s="160" t="str">
        <f t="shared" si="45"/>
        <v>Partial</v>
      </c>
      <c r="CE48" s="160"/>
      <c r="CF48" s="160"/>
      <c r="CG48" s="160"/>
      <c r="CH48" s="160"/>
      <c r="CI48" s="160"/>
      <c r="CJ48" s="160"/>
      <c r="CK48" s="160"/>
      <c r="CL48" s="160"/>
      <c r="CM48" s="160"/>
      <c r="CN48" s="160"/>
      <c r="CO48" s="160"/>
      <c r="CP48" s="160"/>
    </row>
    <row r="49" spans="1:94" s="163" customFormat="1" ht="15" customHeight="1" x14ac:dyDescent="0.2">
      <c r="A49" s="159" t="s">
        <v>329</v>
      </c>
      <c r="B49" s="159" t="s">
        <v>330</v>
      </c>
      <c r="C49" s="160" t="s">
        <v>230</v>
      </c>
      <c r="D49" s="159" t="s">
        <v>231</v>
      </c>
      <c r="E49" s="161" t="s">
        <v>106</v>
      </c>
      <c r="F49" s="161" t="s">
        <v>273</v>
      </c>
      <c r="G49" s="161" t="s">
        <v>296</v>
      </c>
      <c r="H49" s="160" t="s">
        <v>220</v>
      </c>
      <c r="I49" s="160" t="s">
        <v>222</v>
      </c>
      <c r="J49" s="160" t="str">
        <f t="shared" si="23"/>
        <v>Partial</v>
      </c>
      <c r="K49" s="162"/>
      <c r="L49" s="160" t="s">
        <v>220</v>
      </c>
      <c r="M49" s="160" t="s">
        <v>220</v>
      </c>
      <c r="N49" s="160" t="s">
        <v>222</v>
      </c>
      <c r="O49" s="160" t="str">
        <f t="shared" si="24"/>
        <v>Partial</v>
      </c>
      <c r="P49" s="160" t="s">
        <v>243</v>
      </c>
      <c r="Q49" s="160" t="e">
        <v>#N/A</v>
      </c>
      <c r="R49" s="160" t="str">
        <f t="shared" si="25"/>
        <v>Partial</v>
      </c>
      <c r="S49" s="162"/>
      <c r="T49" s="160" t="s">
        <v>220</v>
      </c>
      <c r="U49" s="160" t="s">
        <v>220</v>
      </c>
      <c r="V49" s="160" t="s">
        <v>220</v>
      </c>
      <c r="W49" s="160" t="str">
        <f t="shared" si="26"/>
        <v>Y</v>
      </c>
      <c r="X49" s="160" t="s">
        <v>243</v>
      </c>
      <c r="Y49" s="160" t="e">
        <v>#N/A</v>
      </c>
      <c r="Z49" s="160" t="str">
        <f t="shared" si="27"/>
        <v>Y</v>
      </c>
      <c r="AA49" s="162"/>
      <c r="AB49" s="160" t="s">
        <v>222</v>
      </c>
      <c r="AC49" s="160" t="s">
        <v>222</v>
      </c>
      <c r="AD49" s="160" t="s">
        <v>222</v>
      </c>
      <c r="AE49" s="160" t="str">
        <f t="shared" si="28"/>
        <v>N</v>
      </c>
      <c r="AF49" s="160" t="s">
        <v>243</v>
      </c>
      <c r="AG49" s="160" t="e">
        <v>#N/A</v>
      </c>
      <c r="AH49" s="160" t="str">
        <f t="shared" si="29"/>
        <v>N</v>
      </c>
      <c r="AI49" s="162"/>
      <c r="AJ49" s="160" t="s">
        <v>220</v>
      </c>
      <c r="AK49" s="160" t="s">
        <v>222</v>
      </c>
      <c r="AL49" s="160" t="str">
        <f t="shared" si="30"/>
        <v>Partial</v>
      </c>
      <c r="AM49" s="160" t="s">
        <v>223</v>
      </c>
      <c r="AN49" s="160" t="s">
        <v>223</v>
      </c>
      <c r="AO49" s="160" t="str">
        <f t="shared" si="31"/>
        <v>Not assessed</v>
      </c>
      <c r="AP49" s="160" t="str">
        <f t="shared" si="32"/>
        <v>Partial</v>
      </c>
      <c r="AQ49" s="162"/>
      <c r="AR49" s="160" t="s">
        <v>222</v>
      </c>
      <c r="AS49" s="160" t="s">
        <v>222</v>
      </c>
      <c r="AT49" s="160" t="str">
        <f t="shared" si="33"/>
        <v>N</v>
      </c>
      <c r="AU49" s="160" t="s">
        <v>222</v>
      </c>
      <c r="AV49" s="160" t="s">
        <v>222</v>
      </c>
      <c r="AW49" s="160" t="str">
        <f t="shared" si="34"/>
        <v>N</v>
      </c>
      <c r="AX49" s="160" t="str">
        <f t="shared" si="35"/>
        <v>N</v>
      </c>
      <c r="AY49" s="162"/>
      <c r="AZ49" s="160" t="s">
        <v>222</v>
      </c>
      <c r="BA49" s="160" t="s">
        <v>220</v>
      </c>
      <c r="BB49" s="160" t="str">
        <f t="shared" si="36"/>
        <v>Partial</v>
      </c>
      <c r="BC49" s="160" t="s">
        <v>222</v>
      </c>
      <c r="BD49" s="160" t="s">
        <v>222</v>
      </c>
      <c r="BE49" s="160" t="str">
        <f t="shared" si="37"/>
        <v>N</v>
      </c>
      <c r="BF49" s="160" t="s">
        <v>222</v>
      </c>
      <c r="BG49" s="160" t="s">
        <v>222</v>
      </c>
      <c r="BH49" s="160" t="str">
        <f t="shared" si="38"/>
        <v>N</v>
      </c>
      <c r="BI49" s="160" t="str">
        <f t="shared" si="39"/>
        <v>Partial</v>
      </c>
      <c r="BJ49" s="162"/>
      <c r="BK49" s="160" t="s">
        <v>220</v>
      </c>
      <c r="BL49" s="160" t="s">
        <v>220</v>
      </c>
      <c r="BM49" s="160" t="str">
        <f t="shared" si="40"/>
        <v>Y</v>
      </c>
      <c r="BN49" s="160" t="s">
        <v>222</v>
      </c>
      <c r="BO49" s="160" t="s">
        <v>222</v>
      </c>
      <c r="BP49" s="160" t="str">
        <f t="shared" si="41"/>
        <v>N</v>
      </c>
      <c r="BQ49" s="160" t="s">
        <v>223</v>
      </c>
      <c r="BR49" s="160" t="s">
        <v>223</v>
      </c>
      <c r="BS49" s="160" t="s">
        <v>223</v>
      </c>
      <c r="BT49" s="160" t="str">
        <f t="shared" si="42"/>
        <v>Partial</v>
      </c>
      <c r="BU49" s="162"/>
      <c r="BV49" s="160" t="s">
        <v>223</v>
      </c>
      <c r="BW49" s="162"/>
      <c r="BX49" s="160" t="s">
        <v>222</v>
      </c>
      <c r="BY49" s="160" t="s">
        <v>222</v>
      </c>
      <c r="BZ49" s="160" t="str">
        <f t="shared" si="43"/>
        <v>N</v>
      </c>
      <c r="CA49" s="160" t="s">
        <v>222</v>
      </c>
      <c r="CB49" s="160" t="s">
        <v>222</v>
      </c>
      <c r="CC49" s="160" t="str">
        <f t="shared" si="44"/>
        <v>N</v>
      </c>
      <c r="CD49" s="160" t="str">
        <f t="shared" si="45"/>
        <v>N</v>
      </c>
      <c r="CE49" s="160"/>
      <c r="CF49" s="160"/>
      <c r="CG49" s="160"/>
      <c r="CH49" s="160"/>
      <c r="CI49" s="160"/>
      <c r="CJ49" s="160"/>
      <c r="CK49" s="160"/>
      <c r="CL49" s="160"/>
      <c r="CM49" s="160"/>
      <c r="CN49" s="160"/>
      <c r="CO49" s="160"/>
      <c r="CP49" s="160"/>
    </row>
    <row r="50" spans="1:94" s="163" customFormat="1" ht="15" customHeight="1" x14ac:dyDescent="0.2">
      <c r="A50" s="159" t="s">
        <v>331</v>
      </c>
      <c r="B50" s="159" t="s">
        <v>332</v>
      </c>
      <c r="C50" s="160" t="s">
        <v>333</v>
      </c>
      <c r="D50" s="159" t="s">
        <v>251</v>
      </c>
      <c r="E50" s="161" t="s">
        <v>106</v>
      </c>
      <c r="F50" s="161" t="s">
        <v>273</v>
      </c>
      <c r="G50" s="161" t="s">
        <v>296</v>
      </c>
      <c r="H50" s="160" t="s">
        <v>220</v>
      </c>
      <c r="I50" s="160" t="s">
        <v>220</v>
      </c>
      <c r="J50" s="160" t="str">
        <f t="shared" si="23"/>
        <v>Y</v>
      </c>
      <c r="K50" s="162"/>
      <c r="L50" s="160" t="s">
        <v>220</v>
      </c>
      <c r="M50" s="160" t="s">
        <v>220</v>
      </c>
      <c r="N50" s="160" t="s">
        <v>220</v>
      </c>
      <c r="O50" s="160" t="str">
        <f t="shared" si="24"/>
        <v>Y</v>
      </c>
      <c r="P50" s="160" t="s">
        <v>243</v>
      </c>
      <c r="Q50" s="160" t="e">
        <v>#N/A</v>
      </c>
      <c r="R50" s="160" t="str">
        <f t="shared" si="25"/>
        <v>Y</v>
      </c>
      <c r="S50" s="162"/>
      <c r="T50" s="160" t="s">
        <v>220</v>
      </c>
      <c r="U50" s="160" t="s">
        <v>220</v>
      </c>
      <c r="V50" s="160" t="s">
        <v>222</v>
      </c>
      <c r="W50" s="160" t="str">
        <f t="shared" si="26"/>
        <v>Partial</v>
      </c>
      <c r="X50" s="160" t="s">
        <v>243</v>
      </c>
      <c r="Y50" s="160" t="e">
        <v>#N/A</v>
      </c>
      <c r="Z50" s="160" t="str">
        <f t="shared" si="27"/>
        <v>Partial</v>
      </c>
      <c r="AA50" s="162"/>
      <c r="AB50" s="160" t="s">
        <v>222</v>
      </c>
      <c r="AC50" s="160" t="s">
        <v>222</v>
      </c>
      <c r="AD50" s="160" t="s">
        <v>222</v>
      </c>
      <c r="AE50" s="160" t="str">
        <f t="shared" si="28"/>
        <v>N</v>
      </c>
      <c r="AF50" s="160" t="s">
        <v>243</v>
      </c>
      <c r="AG50" s="160" t="e">
        <v>#N/A</v>
      </c>
      <c r="AH50" s="160" t="str">
        <f t="shared" si="29"/>
        <v>N</v>
      </c>
      <c r="AI50" s="162"/>
      <c r="AJ50" s="160" t="s">
        <v>222</v>
      </c>
      <c r="AK50" s="160" t="s">
        <v>222</v>
      </c>
      <c r="AL50" s="160" t="str">
        <f t="shared" si="30"/>
        <v>N</v>
      </c>
      <c r="AM50" s="160" t="s">
        <v>223</v>
      </c>
      <c r="AN50" s="160" t="s">
        <v>223</v>
      </c>
      <c r="AO50" s="160" t="str">
        <f t="shared" si="31"/>
        <v>Not assessed</v>
      </c>
      <c r="AP50" s="160" t="str">
        <f t="shared" si="32"/>
        <v>N</v>
      </c>
      <c r="AQ50" s="162"/>
      <c r="AR50" s="160" t="s">
        <v>222</v>
      </c>
      <c r="AS50" s="160" t="s">
        <v>222</v>
      </c>
      <c r="AT50" s="160" t="str">
        <f t="shared" si="33"/>
        <v>N</v>
      </c>
      <c r="AU50" s="160" t="s">
        <v>222</v>
      </c>
      <c r="AV50" s="160" t="s">
        <v>222</v>
      </c>
      <c r="AW50" s="160" t="str">
        <f t="shared" si="34"/>
        <v>N</v>
      </c>
      <c r="AX50" s="160" t="str">
        <f t="shared" si="35"/>
        <v>N</v>
      </c>
      <c r="AY50" s="162"/>
      <c r="AZ50" s="160" t="s">
        <v>222</v>
      </c>
      <c r="BA50" s="160" t="s">
        <v>220</v>
      </c>
      <c r="BB50" s="160" t="str">
        <f t="shared" si="36"/>
        <v>Partial</v>
      </c>
      <c r="BC50" s="160" t="s">
        <v>222</v>
      </c>
      <c r="BD50" s="160" t="s">
        <v>222</v>
      </c>
      <c r="BE50" s="160" t="str">
        <f t="shared" si="37"/>
        <v>N</v>
      </c>
      <c r="BF50" s="160" t="s">
        <v>222</v>
      </c>
      <c r="BG50" s="160" t="s">
        <v>222</v>
      </c>
      <c r="BH50" s="160" t="str">
        <f t="shared" si="38"/>
        <v>N</v>
      </c>
      <c r="BI50" s="160" t="str">
        <f t="shared" si="39"/>
        <v>Partial</v>
      </c>
      <c r="BJ50" s="162"/>
      <c r="BK50" s="160" t="s">
        <v>220</v>
      </c>
      <c r="BL50" s="160" t="s">
        <v>220</v>
      </c>
      <c r="BM50" s="160" t="str">
        <f t="shared" si="40"/>
        <v>Y</v>
      </c>
      <c r="BN50" s="160" t="s">
        <v>222</v>
      </c>
      <c r="BO50" s="160" t="s">
        <v>222</v>
      </c>
      <c r="BP50" s="160" t="str">
        <f t="shared" si="41"/>
        <v>N</v>
      </c>
      <c r="BQ50" s="160" t="s">
        <v>223</v>
      </c>
      <c r="BR50" s="160" t="s">
        <v>223</v>
      </c>
      <c r="BS50" s="160" t="s">
        <v>223</v>
      </c>
      <c r="BT50" s="160" t="str">
        <f t="shared" si="42"/>
        <v>Partial</v>
      </c>
      <c r="BU50" s="162"/>
      <c r="BV50" s="160" t="s">
        <v>223</v>
      </c>
      <c r="BW50" s="162"/>
      <c r="BX50" s="160" t="s">
        <v>220</v>
      </c>
      <c r="BY50" s="160" t="s">
        <v>220</v>
      </c>
      <c r="BZ50" s="160" t="str">
        <f t="shared" si="43"/>
        <v>Y</v>
      </c>
      <c r="CA50" s="160" t="s">
        <v>222</v>
      </c>
      <c r="CB50" s="160" t="s">
        <v>222</v>
      </c>
      <c r="CC50" s="160" t="str">
        <f t="shared" si="44"/>
        <v>N</v>
      </c>
      <c r="CD50" s="160" t="str">
        <f t="shared" si="45"/>
        <v>Partial</v>
      </c>
      <c r="CE50" s="160"/>
      <c r="CF50" s="160"/>
      <c r="CG50" s="160"/>
      <c r="CH50" s="160"/>
      <c r="CI50" s="160"/>
      <c r="CJ50" s="160"/>
      <c r="CK50" s="160"/>
      <c r="CL50" s="160"/>
      <c r="CM50" s="160"/>
      <c r="CN50" s="160"/>
      <c r="CO50" s="160"/>
      <c r="CP50" s="160"/>
    </row>
    <row r="51" spans="1:94" s="163" customFormat="1" ht="15" customHeight="1" x14ac:dyDescent="0.2">
      <c r="A51" s="159" t="s">
        <v>334</v>
      </c>
      <c r="B51" s="159" t="s">
        <v>335</v>
      </c>
      <c r="C51" s="160" t="s">
        <v>265</v>
      </c>
      <c r="D51" s="159" t="s">
        <v>218</v>
      </c>
      <c r="E51" s="161" t="s">
        <v>219</v>
      </c>
      <c r="F51" s="161" t="s">
        <v>97</v>
      </c>
      <c r="G51" s="161" t="s">
        <v>242</v>
      </c>
      <c r="H51" s="160" t="s">
        <v>220</v>
      </c>
      <c r="I51" s="160" t="s">
        <v>222</v>
      </c>
      <c r="J51" s="160" t="str">
        <f t="shared" si="23"/>
        <v>Partial</v>
      </c>
      <c r="K51" s="162"/>
      <c r="L51" s="160" t="s">
        <v>220</v>
      </c>
      <c r="M51" s="160" t="s">
        <v>220</v>
      </c>
      <c r="N51" s="160" t="s">
        <v>222</v>
      </c>
      <c r="O51" s="160" t="str">
        <f t="shared" si="24"/>
        <v>Partial</v>
      </c>
      <c r="P51" s="160" t="s">
        <v>220</v>
      </c>
      <c r="Q51" s="160" t="e">
        <v>#N/A</v>
      </c>
      <c r="R51" s="160" t="str">
        <f t="shared" si="25"/>
        <v>Partial</v>
      </c>
      <c r="S51" s="162"/>
      <c r="T51" s="160" t="s">
        <v>220</v>
      </c>
      <c r="U51" s="160" t="s">
        <v>222</v>
      </c>
      <c r="V51" s="160" t="s">
        <v>222</v>
      </c>
      <c r="W51" s="160" t="str">
        <f t="shared" si="26"/>
        <v>N</v>
      </c>
      <c r="X51" s="160" t="s">
        <v>222</v>
      </c>
      <c r="Y51" s="160" t="e">
        <v>#N/A</v>
      </c>
      <c r="Z51" s="160" t="str">
        <f t="shared" si="27"/>
        <v>Partial</v>
      </c>
      <c r="AA51" s="162"/>
      <c r="AB51" s="160" t="s">
        <v>220</v>
      </c>
      <c r="AC51" s="160" t="s">
        <v>222</v>
      </c>
      <c r="AD51" s="160" t="s">
        <v>222</v>
      </c>
      <c r="AE51" s="160" t="str">
        <f t="shared" si="28"/>
        <v>N</v>
      </c>
      <c r="AF51" s="160" t="s">
        <v>222</v>
      </c>
      <c r="AG51" s="160" t="e">
        <v>#N/A</v>
      </c>
      <c r="AH51" s="160" t="str">
        <f t="shared" si="29"/>
        <v>Partial</v>
      </c>
      <c r="AI51" s="162"/>
      <c r="AJ51" s="160" t="s">
        <v>220</v>
      </c>
      <c r="AK51" s="160" t="s">
        <v>220</v>
      </c>
      <c r="AL51" s="160" t="str">
        <f t="shared" si="30"/>
        <v>Y</v>
      </c>
      <c r="AM51" s="160" t="s">
        <v>220</v>
      </c>
      <c r="AN51" s="160" t="s">
        <v>220</v>
      </c>
      <c r="AO51" s="160" t="str">
        <f t="shared" si="31"/>
        <v>Y</v>
      </c>
      <c r="AP51" s="160" t="str">
        <f t="shared" si="32"/>
        <v>Y</v>
      </c>
      <c r="AQ51" s="162"/>
      <c r="AR51" s="160" t="s">
        <v>222</v>
      </c>
      <c r="AS51" s="160" t="s">
        <v>222</v>
      </c>
      <c r="AT51" s="160" t="str">
        <f t="shared" si="33"/>
        <v>N</v>
      </c>
      <c r="AU51" s="160" t="s">
        <v>222</v>
      </c>
      <c r="AV51" s="160" t="s">
        <v>222</v>
      </c>
      <c r="AW51" s="160" t="str">
        <f t="shared" si="34"/>
        <v>N</v>
      </c>
      <c r="AX51" s="160" t="str">
        <f t="shared" si="35"/>
        <v>N</v>
      </c>
      <c r="AY51" s="162"/>
      <c r="AZ51" s="160" t="s">
        <v>222</v>
      </c>
      <c r="BA51" s="160" t="s">
        <v>222</v>
      </c>
      <c r="BB51" s="160" t="str">
        <f t="shared" si="36"/>
        <v>N</v>
      </c>
      <c r="BC51" s="160" t="s">
        <v>222</v>
      </c>
      <c r="BD51" s="160" t="s">
        <v>220</v>
      </c>
      <c r="BE51" s="160" t="str">
        <f t="shared" si="37"/>
        <v>Partial</v>
      </c>
      <c r="BF51" s="160" t="s">
        <v>222</v>
      </c>
      <c r="BG51" s="160" t="s">
        <v>222</v>
      </c>
      <c r="BH51" s="160" t="str">
        <f t="shared" si="38"/>
        <v>N</v>
      </c>
      <c r="BI51" s="160" t="str">
        <f t="shared" si="39"/>
        <v>Partial</v>
      </c>
      <c r="BJ51" s="162"/>
      <c r="BK51" s="160" t="s">
        <v>220</v>
      </c>
      <c r="BL51" s="160" t="s">
        <v>220</v>
      </c>
      <c r="BM51" s="160" t="str">
        <f t="shared" si="40"/>
        <v>Y</v>
      </c>
      <c r="BN51" s="160" t="s">
        <v>220</v>
      </c>
      <c r="BO51" s="160" t="s">
        <v>220</v>
      </c>
      <c r="BP51" s="160" t="str">
        <f t="shared" si="41"/>
        <v>Y</v>
      </c>
      <c r="BQ51" s="160" t="s">
        <v>223</v>
      </c>
      <c r="BR51" s="160" t="s">
        <v>223</v>
      </c>
      <c r="BS51" s="160" t="s">
        <v>223</v>
      </c>
      <c r="BT51" s="160" t="str">
        <f t="shared" si="42"/>
        <v>Y</v>
      </c>
      <c r="BU51" s="162"/>
      <c r="BV51" s="160" t="s">
        <v>223</v>
      </c>
      <c r="BW51" s="162"/>
      <c r="BX51" s="160" t="s">
        <v>220</v>
      </c>
      <c r="BY51" s="160" t="s">
        <v>220</v>
      </c>
      <c r="BZ51" s="160" t="str">
        <f t="shared" si="43"/>
        <v>Y</v>
      </c>
      <c r="CA51" s="160" t="s">
        <v>220</v>
      </c>
      <c r="CB51" s="160" t="s">
        <v>220</v>
      </c>
      <c r="CC51" s="160" t="str">
        <f t="shared" si="44"/>
        <v>Y</v>
      </c>
      <c r="CD51" s="160" t="str">
        <f t="shared" si="45"/>
        <v>Y</v>
      </c>
      <c r="CE51" s="160"/>
      <c r="CF51" s="160"/>
      <c r="CG51" s="160"/>
      <c r="CH51" s="160"/>
      <c r="CI51" s="160"/>
      <c r="CJ51" s="160"/>
      <c r="CK51" s="160"/>
      <c r="CL51" s="160"/>
      <c r="CM51" s="160"/>
      <c r="CN51" s="160"/>
      <c r="CO51" s="160"/>
      <c r="CP51" s="160"/>
    </row>
    <row r="52" spans="1:94" s="163" customFormat="1" ht="15" customHeight="1" x14ac:dyDescent="0.2">
      <c r="A52" s="159" t="s">
        <v>336</v>
      </c>
      <c r="B52" s="159" t="s">
        <v>337</v>
      </c>
      <c r="C52" s="160" t="s">
        <v>338</v>
      </c>
      <c r="D52" s="159" t="s">
        <v>339</v>
      </c>
      <c r="E52" s="161" t="s">
        <v>106</v>
      </c>
      <c r="F52" s="161" t="s">
        <v>109</v>
      </c>
      <c r="G52" s="161" t="s">
        <v>100</v>
      </c>
      <c r="H52" s="160" t="s">
        <v>222</v>
      </c>
      <c r="I52" s="160" t="s">
        <v>221</v>
      </c>
      <c r="J52" s="160" t="str">
        <f t="shared" si="23"/>
        <v>N</v>
      </c>
      <c r="K52" s="162"/>
      <c r="L52" s="160" t="s">
        <v>222</v>
      </c>
      <c r="M52" s="160" t="s">
        <v>222</v>
      </c>
      <c r="N52" s="160" t="s">
        <v>221</v>
      </c>
      <c r="O52" s="160" t="str">
        <f t="shared" si="24"/>
        <v>N</v>
      </c>
      <c r="P52" s="160" t="s">
        <v>222</v>
      </c>
      <c r="Q52" s="160" t="e">
        <v>#N/A</v>
      </c>
      <c r="R52" s="160" t="str">
        <f t="shared" si="25"/>
        <v>N</v>
      </c>
      <c r="S52" s="162"/>
      <c r="T52" s="160" t="s">
        <v>222</v>
      </c>
      <c r="U52" s="160" t="s">
        <v>222</v>
      </c>
      <c r="V52" s="160" t="s">
        <v>221</v>
      </c>
      <c r="W52" s="160" t="str">
        <f t="shared" si="26"/>
        <v>N</v>
      </c>
      <c r="X52" s="160" t="s">
        <v>222</v>
      </c>
      <c r="Y52" s="160" t="e">
        <v>#N/A</v>
      </c>
      <c r="Z52" s="160" t="str">
        <f t="shared" si="27"/>
        <v>N</v>
      </c>
      <c r="AA52" s="162"/>
      <c r="AB52" s="160" t="s">
        <v>222</v>
      </c>
      <c r="AC52" s="160" t="s">
        <v>222</v>
      </c>
      <c r="AD52" s="160" t="s">
        <v>221</v>
      </c>
      <c r="AE52" s="160" t="str">
        <f t="shared" si="28"/>
        <v>N</v>
      </c>
      <c r="AF52" s="160" t="s">
        <v>222</v>
      </c>
      <c r="AG52" s="160" t="e">
        <v>#N/A</v>
      </c>
      <c r="AH52" s="160" t="str">
        <f t="shared" si="29"/>
        <v>N</v>
      </c>
      <c r="AI52" s="162"/>
      <c r="AJ52" s="160" t="s">
        <v>222</v>
      </c>
      <c r="AK52" s="160" t="s">
        <v>222</v>
      </c>
      <c r="AL52" s="160" t="str">
        <f t="shared" si="30"/>
        <v>N</v>
      </c>
      <c r="AM52" s="160" t="s">
        <v>223</v>
      </c>
      <c r="AN52" s="160" t="s">
        <v>223</v>
      </c>
      <c r="AO52" s="160" t="str">
        <f t="shared" si="31"/>
        <v>Not assessed</v>
      </c>
      <c r="AP52" s="160" t="str">
        <f t="shared" si="32"/>
        <v>N</v>
      </c>
      <c r="AQ52" s="162"/>
      <c r="AR52" s="160" t="s">
        <v>222</v>
      </c>
      <c r="AS52" s="160" t="s">
        <v>222</v>
      </c>
      <c r="AT52" s="160" t="str">
        <f t="shared" si="33"/>
        <v>N</v>
      </c>
      <c r="AU52" s="160" t="s">
        <v>222</v>
      </c>
      <c r="AV52" s="160" t="s">
        <v>222</v>
      </c>
      <c r="AW52" s="160" t="str">
        <f t="shared" si="34"/>
        <v>N</v>
      </c>
      <c r="AX52" s="160" t="str">
        <f t="shared" si="35"/>
        <v>N</v>
      </c>
      <c r="AY52" s="162"/>
      <c r="AZ52" s="160" t="s">
        <v>222</v>
      </c>
      <c r="BA52" s="160" t="s">
        <v>222</v>
      </c>
      <c r="BB52" s="160" t="str">
        <f t="shared" si="36"/>
        <v>N</v>
      </c>
      <c r="BC52" s="160" t="s">
        <v>222</v>
      </c>
      <c r="BD52" s="160" t="s">
        <v>222</v>
      </c>
      <c r="BE52" s="160" t="str">
        <f t="shared" si="37"/>
        <v>N</v>
      </c>
      <c r="BF52" s="160" t="s">
        <v>222</v>
      </c>
      <c r="BG52" s="160" t="s">
        <v>222</v>
      </c>
      <c r="BH52" s="160" t="str">
        <f t="shared" si="38"/>
        <v>N</v>
      </c>
      <c r="BI52" s="160" t="str">
        <f t="shared" si="39"/>
        <v>N</v>
      </c>
      <c r="BJ52" s="162"/>
      <c r="BK52" s="160" t="s">
        <v>220</v>
      </c>
      <c r="BL52" s="160" t="s">
        <v>222</v>
      </c>
      <c r="BM52" s="160" t="str">
        <f t="shared" si="40"/>
        <v>Partial</v>
      </c>
      <c r="BN52" s="160" t="s">
        <v>222</v>
      </c>
      <c r="BO52" s="160" t="s">
        <v>222</v>
      </c>
      <c r="BP52" s="160" t="str">
        <f t="shared" si="41"/>
        <v>N</v>
      </c>
      <c r="BQ52" s="160" t="s">
        <v>223</v>
      </c>
      <c r="BR52" s="160" t="s">
        <v>223</v>
      </c>
      <c r="BS52" s="160" t="s">
        <v>223</v>
      </c>
      <c r="BT52" s="160" t="str">
        <f t="shared" si="42"/>
        <v>Partial</v>
      </c>
      <c r="BU52" s="162"/>
      <c r="BV52" s="160" t="s">
        <v>223</v>
      </c>
      <c r="BW52" s="162"/>
      <c r="BX52" s="160" t="s">
        <v>222</v>
      </c>
      <c r="BY52" s="160" t="s">
        <v>222</v>
      </c>
      <c r="BZ52" s="160" t="str">
        <f t="shared" si="43"/>
        <v>N</v>
      </c>
      <c r="CA52" s="160" t="s">
        <v>222</v>
      </c>
      <c r="CB52" s="160" t="s">
        <v>222</v>
      </c>
      <c r="CC52" s="160" t="str">
        <f t="shared" si="44"/>
        <v>N</v>
      </c>
      <c r="CD52" s="160" t="str">
        <f t="shared" si="45"/>
        <v>N</v>
      </c>
      <c r="CE52" s="160"/>
      <c r="CF52" s="160"/>
      <c r="CG52" s="160"/>
      <c r="CH52" s="160"/>
      <c r="CI52" s="160"/>
      <c r="CJ52" s="160"/>
      <c r="CK52" s="160"/>
      <c r="CL52" s="160"/>
      <c r="CM52" s="160"/>
      <c r="CN52" s="160"/>
      <c r="CO52" s="160"/>
      <c r="CP52" s="160"/>
    </row>
    <row r="53" spans="1:94" s="163" customFormat="1" ht="15" customHeight="1" x14ac:dyDescent="0.2">
      <c r="A53" s="159" t="s">
        <v>340</v>
      </c>
      <c r="B53" s="159" t="s">
        <v>341</v>
      </c>
      <c r="C53" s="160" t="s">
        <v>238</v>
      </c>
      <c r="D53" s="159" t="s">
        <v>218</v>
      </c>
      <c r="E53" s="161" t="s">
        <v>289</v>
      </c>
      <c r="F53" s="161" t="s">
        <v>289</v>
      </c>
      <c r="G53" s="161" t="s">
        <v>290</v>
      </c>
      <c r="H53" s="160" t="s">
        <v>220</v>
      </c>
      <c r="I53" s="160" t="s">
        <v>220</v>
      </c>
      <c r="J53" s="160" t="str">
        <f t="shared" si="23"/>
        <v>Y</v>
      </c>
      <c r="K53" s="162"/>
      <c r="L53" s="160" t="s">
        <v>220</v>
      </c>
      <c r="M53" s="160" t="s">
        <v>220</v>
      </c>
      <c r="N53" s="160" t="s">
        <v>220</v>
      </c>
      <c r="O53" s="160" t="str">
        <f t="shared" si="24"/>
        <v>Y</v>
      </c>
      <c r="P53" s="160" t="s">
        <v>243</v>
      </c>
      <c r="Q53" s="160" t="e">
        <v>#N/A</v>
      </c>
      <c r="R53" s="160" t="str">
        <f t="shared" si="25"/>
        <v>Y</v>
      </c>
      <c r="S53" s="162"/>
      <c r="T53" s="160" t="s">
        <v>220</v>
      </c>
      <c r="U53" s="160" t="s">
        <v>220</v>
      </c>
      <c r="V53" s="160" t="s">
        <v>222</v>
      </c>
      <c r="W53" s="160" t="str">
        <f t="shared" si="26"/>
        <v>Partial</v>
      </c>
      <c r="X53" s="160" t="s">
        <v>243</v>
      </c>
      <c r="Y53" s="160" t="e">
        <v>#N/A</v>
      </c>
      <c r="Z53" s="160" t="str">
        <f t="shared" si="27"/>
        <v>Partial</v>
      </c>
      <c r="AA53" s="162"/>
      <c r="AB53" s="160" t="s">
        <v>222</v>
      </c>
      <c r="AC53" s="160" t="s">
        <v>222</v>
      </c>
      <c r="AD53" s="160" t="s">
        <v>222</v>
      </c>
      <c r="AE53" s="160" t="str">
        <f t="shared" si="28"/>
        <v>N</v>
      </c>
      <c r="AF53" s="160" t="s">
        <v>243</v>
      </c>
      <c r="AG53" s="160" t="e">
        <v>#N/A</v>
      </c>
      <c r="AH53" s="160" t="str">
        <f t="shared" si="29"/>
        <v>N</v>
      </c>
      <c r="AI53" s="162"/>
      <c r="AJ53" s="160" t="s">
        <v>220</v>
      </c>
      <c r="AK53" s="160" t="s">
        <v>220</v>
      </c>
      <c r="AL53" s="160" t="str">
        <f t="shared" si="30"/>
        <v>Y</v>
      </c>
      <c r="AM53" s="160" t="s">
        <v>222</v>
      </c>
      <c r="AN53" s="160" t="s">
        <v>222</v>
      </c>
      <c r="AO53" s="160" t="str">
        <f t="shared" si="31"/>
        <v>N</v>
      </c>
      <c r="AP53" s="160" t="str">
        <f t="shared" si="32"/>
        <v>Partial</v>
      </c>
      <c r="AQ53" s="162"/>
      <c r="AR53" s="160" t="s">
        <v>222</v>
      </c>
      <c r="AS53" s="160" t="s">
        <v>222</v>
      </c>
      <c r="AT53" s="160" t="str">
        <f t="shared" si="33"/>
        <v>N</v>
      </c>
      <c r="AU53" s="160" t="s">
        <v>222</v>
      </c>
      <c r="AV53" s="160" t="s">
        <v>222</v>
      </c>
      <c r="AW53" s="160" t="str">
        <f t="shared" si="34"/>
        <v>N</v>
      </c>
      <c r="AX53" s="160" t="str">
        <f t="shared" si="35"/>
        <v>N</v>
      </c>
      <c r="AY53" s="162"/>
      <c r="AZ53" s="160" t="s">
        <v>222</v>
      </c>
      <c r="BA53" s="160" t="s">
        <v>220</v>
      </c>
      <c r="BB53" s="160" t="str">
        <f t="shared" si="36"/>
        <v>Partial</v>
      </c>
      <c r="BC53" s="160" t="s">
        <v>222</v>
      </c>
      <c r="BD53" s="160" t="s">
        <v>220</v>
      </c>
      <c r="BE53" s="160" t="str">
        <f t="shared" si="37"/>
        <v>Partial</v>
      </c>
      <c r="BF53" s="160" t="s">
        <v>222</v>
      </c>
      <c r="BG53" s="160" t="s">
        <v>222</v>
      </c>
      <c r="BH53" s="160" t="str">
        <f t="shared" si="38"/>
        <v>N</v>
      </c>
      <c r="BI53" s="160" t="str">
        <f t="shared" si="39"/>
        <v>Partial</v>
      </c>
      <c r="BJ53" s="162"/>
      <c r="BK53" s="160" t="s">
        <v>220</v>
      </c>
      <c r="BL53" s="160" t="s">
        <v>220</v>
      </c>
      <c r="BM53" s="160" t="str">
        <f t="shared" si="40"/>
        <v>Y</v>
      </c>
      <c r="BN53" s="160" t="s">
        <v>222</v>
      </c>
      <c r="BO53" s="160" t="s">
        <v>222</v>
      </c>
      <c r="BP53" s="160" t="str">
        <f t="shared" si="41"/>
        <v>N</v>
      </c>
      <c r="BQ53" s="160" t="s">
        <v>223</v>
      </c>
      <c r="BR53" s="160" t="s">
        <v>223</v>
      </c>
      <c r="BS53" s="160" t="s">
        <v>223</v>
      </c>
      <c r="BT53" s="160" t="str">
        <f t="shared" si="42"/>
        <v>Partial</v>
      </c>
      <c r="BU53" s="162"/>
      <c r="BV53" s="160" t="s">
        <v>223</v>
      </c>
      <c r="BW53" s="162"/>
      <c r="BX53" s="160" t="s">
        <v>220</v>
      </c>
      <c r="BY53" s="160" t="s">
        <v>220</v>
      </c>
      <c r="BZ53" s="160" t="str">
        <f t="shared" si="43"/>
        <v>Y</v>
      </c>
      <c r="CA53" s="160" t="s">
        <v>222</v>
      </c>
      <c r="CB53" s="160" t="s">
        <v>222</v>
      </c>
      <c r="CC53" s="160" t="str">
        <f t="shared" si="44"/>
        <v>N</v>
      </c>
      <c r="CD53" s="160" t="str">
        <f t="shared" si="45"/>
        <v>Partial</v>
      </c>
      <c r="CE53" s="160"/>
      <c r="CF53" s="160"/>
      <c r="CG53" s="160"/>
      <c r="CH53" s="160"/>
      <c r="CI53" s="160"/>
      <c r="CJ53" s="160"/>
      <c r="CK53" s="160"/>
      <c r="CL53" s="160"/>
      <c r="CM53" s="160"/>
      <c r="CN53" s="160"/>
      <c r="CO53" s="160"/>
      <c r="CP53" s="160"/>
    </row>
    <row r="54" spans="1:94" s="163" customFormat="1" ht="15" customHeight="1" x14ac:dyDescent="0.2">
      <c r="A54" s="159" t="s">
        <v>342</v>
      </c>
      <c r="B54" s="159" t="s">
        <v>343</v>
      </c>
      <c r="C54" s="160" t="s">
        <v>230</v>
      </c>
      <c r="D54" s="159" t="s">
        <v>231</v>
      </c>
      <c r="E54" s="161" t="s">
        <v>219</v>
      </c>
      <c r="F54" s="161" t="s">
        <v>99</v>
      </c>
      <c r="G54" s="161" t="s">
        <v>100</v>
      </c>
      <c r="H54" s="160" t="s">
        <v>220</v>
      </c>
      <c r="I54" s="160" t="s">
        <v>221</v>
      </c>
      <c r="J54" s="160" t="str">
        <f t="shared" si="23"/>
        <v>Y</v>
      </c>
      <c r="K54" s="162"/>
      <c r="L54" s="160" t="s">
        <v>220</v>
      </c>
      <c r="M54" s="160" t="s">
        <v>220</v>
      </c>
      <c r="N54" s="160" t="s">
        <v>221</v>
      </c>
      <c r="O54" s="160" t="str">
        <f t="shared" si="24"/>
        <v>Y</v>
      </c>
      <c r="P54" s="160" t="s">
        <v>222</v>
      </c>
      <c r="Q54" s="160" t="e">
        <v>#N/A</v>
      </c>
      <c r="R54" s="160" t="str">
        <f t="shared" si="25"/>
        <v>Partial</v>
      </c>
      <c r="S54" s="162"/>
      <c r="T54" s="160" t="s">
        <v>220</v>
      </c>
      <c r="U54" s="160" t="s">
        <v>220</v>
      </c>
      <c r="V54" s="160" t="s">
        <v>221</v>
      </c>
      <c r="W54" s="160" t="str">
        <f t="shared" si="26"/>
        <v>Y</v>
      </c>
      <c r="X54" s="160" t="s">
        <v>222</v>
      </c>
      <c r="Y54" s="160" t="e">
        <v>#N/A</v>
      </c>
      <c r="Z54" s="160" t="str">
        <f t="shared" si="27"/>
        <v>Partial</v>
      </c>
      <c r="AA54" s="162"/>
      <c r="AB54" s="160" t="s">
        <v>222</v>
      </c>
      <c r="AC54" s="160" t="s">
        <v>222</v>
      </c>
      <c r="AD54" s="160" t="s">
        <v>221</v>
      </c>
      <c r="AE54" s="160" t="str">
        <f t="shared" si="28"/>
        <v>N</v>
      </c>
      <c r="AF54" s="160" t="s">
        <v>222</v>
      </c>
      <c r="AG54" s="160" t="e">
        <v>#N/A</v>
      </c>
      <c r="AH54" s="160" t="str">
        <f t="shared" si="29"/>
        <v>N</v>
      </c>
      <c r="AI54" s="162"/>
      <c r="AJ54" s="160" t="s">
        <v>222</v>
      </c>
      <c r="AK54" s="160" t="s">
        <v>222</v>
      </c>
      <c r="AL54" s="160" t="str">
        <f t="shared" si="30"/>
        <v>N</v>
      </c>
      <c r="AM54" s="160" t="s">
        <v>223</v>
      </c>
      <c r="AN54" s="160" t="s">
        <v>223</v>
      </c>
      <c r="AO54" s="160" t="str">
        <f t="shared" si="31"/>
        <v>Not assessed</v>
      </c>
      <c r="AP54" s="160" t="str">
        <f t="shared" si="32"/>
        <v>N</v>
      </c>
      <c r="AQ54" s="162"/>
      <c r="AR54" s="160" t="s">
        <v>222</v>
      </c>
      <c r="AS54" s="160" t="s">
        <v>222</v>
      </c>
      <c r="AT54" s="160" t="str">
        <f t="shared" si="33"/>
        <v>N</v>
      </c>
      <c r="AU54" s="160" t="s">
        <v>222</v>
      </c>
      <c r="AV54" s="160" t="s">
        <v>222</v>
      </c>
      <c r="AW54" s="160" t="str">
        <f t="shared" si="34"/>
        <v>N</v>
      </c>
      <c r="AX54" s="160" t="str">
        <f t="shared" si="35"/>
        <v>N</v>
      </c>
      <c r="AY54" s="162"/>
      <c r="AZ54" s="160" t="s">
        <v>222</v>
      </c>
      <c r="BA54" s="160" t="s">
        <v>222</v>
      </c>
      <c r="BB54" s="160" t="str">
        <f t="shared" si="36"/>
        <v>N</v>
      </c>
      <c r="BC54" s="160" t="s">
        <v>222</v>
      </c>
      <c r="BD54" s="160" t="s">
        <v>222</v>
      </c>
      <c r="BE54" s="160" t="str">
        <f t="shared" si="37"/>
        <v>N</v>
      </c>
      <c r="BF54" s="160" t="s">
        <v>222</v>
      </c>
      <c r="BG54" s="160" t="s">
        <v>222</v>
      </c>
      <c r="BH54" s="160" t="str">
        <f t="shared" si="38"/>
        <v>N</v>
      </c>
      <c r="BI54" s="160" t="str">
        <f t="shared" si="39"/>
        <v>N</v>
      </c>
      <c r="BJ54" s="162"/>
      <c r="BK54" s="160" t="s">
        <v>220</v>
      </c>
      <c r="BL54" s="160" t="s">
        <v>222</v>
      </c>
      <c r="BM54" s="160" t="str">
        <f t="shared" si="40"/>
        <v>Partial</v>
      </c>
      <c r="BN54" s="160" t="s">
        <v>222</v>
      </c>
      <c r="BO54" s="160" t="s">
        <v>222</v>
      </c>
      <c r="BP54" s="160" t="str">
        <f t="shared" si="41"/>
        <v>N</v>
      </c>
      <c r="BQ54" s="160" t="s">
        <v>223</v>
      </c>
      <c r="BR54" s="160" t="s">
        <v>223</v>
      </c>
      <c r="BS54" s="160" t="s">
        <v>223</v>
      </c>
      <c r="BT54" s="160" t="str">
        <f t="shared" si="42"/>
        <v>Partial</v>
      </c>
      <c r="BU54" s="162"/>
      <c r="BV54" s="160" t="s">
        <v>223</v>
      </c>
      <c r="BW54" s="162"/>
      <c r="BX54" s="160" t="s">
        <v>220</v>
      </c>
      <c r="BY54" s="160" t="s">
        <v>220</v>
      </c>
      <c r="BZ54" s="160" t="str">
        <f t="shared" si="43"/>
        <v>Y</v>
      </c>
      <c r="CA54" s="160" t="s">
        <v>222</v>
      </c>
      <c r="CB54" s="160" t="s">
        <v>222</v>
      </c>
      <c r="CC54" s="160" t="str">
        <f t="shared" si="44"/>
        <v>N</v>
      </c>
      <c r="CD54" s="160" t="str">
        <f t="shared" si="45"/>
        <v>Partial</v>
      </c>
      <c r="CE54" s="160"/>
      <c r="CF54" s="160"/>
      <c r="CG54" s="160"/>
      <c r="CH54" s="160"/>
      <c r="CI54" s="160"/>
      <c r="CJ54" s="160"/>
      <c r="CK54" s="160"/>
      <c r="CL54" s="160"/>
      <c r="CM54" s="160"/>
      <c r="CN54" s="160"/>
      <c r="CO54" s="160"/>
      <c r="CP54" s="160"/>
    </row>
    <row r="55" spans="1:94" s="163" customFormat="1" ht="15" customHeight="1" x14ac:dyDescent="0.2">
      <c r="A55" s="159" t="s">
        <v>344</v>
      </c>
      <c r="B55" s="159" t="s">
        <v>345</v>
      </c>
      <c r="C55" s="160" t="s">
        <v>230</v>
      </c>
      <c r="D55" s="159" t="s">
        <v>231</v>
      </c>
      <c r="E55" s="161" t="s">
        <v>85</v>
      </c>
      <c r="F55" s="161" t="s">
        <v>284</v>
      </c>
      <c r="G55" s="161" t="s">
        <v>242</v>
      </c>
      <c r="H55" s="160" t="s">
        <v>222</v>
      </c>
      <c r="I55" s="160" t="s">
        <v>222</v>
      </c>
      <c r="J55" s="160" t="str">
        <f t="shared" si="23"/>
        <v>N</v>
      </c>
      <c r="K55" s="162"/>
      <c r="L55" s="160" t="s">
        <v>222</v>
      </c>
      <c r="M55" s="160" t="s">
        <v>222</v>
      </c>
      <c r="N55" s="160" t="s">
        <v>222</v>
      </c>
      <c r="O55" s="160" t="str">
        <f t="shared" si="24"/>
        <v>N</v>
      </c>
      <c r="P55" s="160" t="s">
        <v>222</v>
      </c>
      <c r="Q55" s="160" t="e">
        <v>#N/A</v>
      </c>
      <c r="R55" s="160" t="str">
        <f t="shared" si="25"/>
        <v>N</v>
      </c>
      <c r="S55" s="162"/>
      <c r="T55" s="160" t="s">
        <v>222</v>
      </c>
      <c r="U55" s="160" t="s">
        <v>222</v>
      </c>
      <c r="V55" s="160" t="s">
        <v>222</v>
      </c>
      <c r="W55" s="160" t="str">
        <f t="shared" si="26"/>
        <v>N</v>
      </c>
      <c r="X55" s="160" t="s">
        <v>222</v>
      </c>
      <c r="Y55" s="160" t="e">
        <v>#N/A</v>
      </c>
      <c r="Z55" s="160" t="str">
        <f t="shared" si="27"/>
        <v>N</v>
      </c>
      <c r="AA55" s="162"/>
      <c r="AB55" s="160" t="s">
        <v>220</v>
      </c>
      <c r="AC55" s="160" t="s">
        <v>222</v>
      </c>
      <c r="AD55" s="160" t="s">
        <v>222</v>
      </c>
      <c r="AE55" s="160" t="str">
        <f t="shared" si="28"/>
        <v>N</v>
      </c>
      <c r="AF55" s="160" t="s">
        <v>222</v>
      </c>
      <c r="AG55" s="160" t="e">
        <v>#N/A</v>
      </c>
      <c r="AH55" s="160" t="str">
        <f t="shared" si="29"/>
        <v>Partial</v>
      </c>
      <c r="AI55" s="162"/>
      <c r="AJ55" s="160" t="s">
        <v>222</v>
      </c>
      <c r="AK55" s="160" t="s">
        <v>222</v>
      </c>
      <c r="AL55" s="160" t="str">
        <f t="shared" si="30"/>
        <v>N</v>
      </c>
      <c r="AM55" s="160" t="s">
        <v>223</v>
      </c>
      <c r="AN55" s="160" t="s">
        <v>223</v>
      </c>
      <c r="AO55" s="160" t="str">
        <f t="shared" si="31"/>
        <v>Not assessed</v>
      </c>
      <c r="AP55" s="160" t="str">
        <f t="shared" si="32"/>
        <v>N</v>
      </c>
      <c r="AQ55" s="162"/>
      <c r="AR55" s="160" t="s">
        <v>222</v>
      </c>
      <c r="AS55" s="160" t="s">
        <v>222</v>
      </c>
      <c r="AT55" s="160" t="str">
        <f t="shared" si="33"/>
        <v>N</v>
      </c>
      <c r="AU55" s="160" t="s">
        <v>222</v>
      </c>
      <c r="AV55" s="160" t="s">
        <v>222</v>
      </c>
      <c r="AW55" s="160" t="str">
        <f t="shared" si="34"/>
        <v>N</v>
      </c>
      <c r="AX55" s="160" t="str">
        <f t="shared" si="35"/>
        <v>N</v>
      </c>
      <c r="AY55" s="162"/>
      <c r="AZ55" s="160" t="s">
        <v>222</v>
      </c>
      <c r="BA55" s="160" t="s">
        <v>222</v>
      </c>
      <c r="BB55" s="160" t="str">
        <f t="shared" si="36"/>
        <v>N</v>
      </c>
      <c r="BC55" s="160" t="s">
        <v>222</v>
      </c>
      <c r="BD55" s="160" t="s">
        <v>220</v>
      </c>
      <c r="BE55" s="160" t="str">
        <f t="shared" si="37"/>
        <v>Partial</v>
      </c>
      <c r="BF55" s="160" t="s">
        <v>222</v>
      </c>
      <c r="BG55" s="160" t="s">
        <v>222</v>
      </c>
      <c r="BH55" s="160" t="str">
        <f t="shared" si="38"/>
        <v>N</v>
      </c>
      <c r="BI55" s="160" t="str">
        <f t="shared" si="39"/>
        <v>Partial</v>
      </c>
      <c r="BJ55" s="162"/>
      <c r="BK55" s="160" t="s">
        <v>220</v>
      </c>
      <c r="BL55" s="160" t="s">
        <v>220</v>
      </c>
      <c r="BM55" s="160" t="str">
        <f t="shared" si="40"/>
        <v>Y</v>
      </c>
      <c r="BN55" s="160" t="s">
        <v>222</v>
      </c>
      <c r="BO55" s="160" t="s">
        <v>222</v>
      </c>
      <c r="BP55" s="160" t="str">
        <f t="shared" si="41"/>
        <v>N</v>
      </c>
      <c r="BQ55" s="160" t="s">
        <v>223</v>
      </c>
      <c r="BR55" s="160" t="s">
        <v>223</v>
      </c>
      <c r="BS55" s="160" t="s">
        <v>223</v>
      </c>
      <c r="BT55" s="160" t="str">
        <f t="shared" si="42"/>
        <v>Partial</v>
      </c>
      <c r="BU55" s="162"/>
      <c r="BV55" s="160" t="s">
        <v>223</v>
      </c>
      <c r="BW55" s="162"/>
      <c r="BX55" s="160" t="s">
        <v>220</v>
      </c>
      <c r="BY55" s="160" t="s">
        <v>220</v>
      </c>
      <c r="BZ55" s="160" t="str">
        <f t="shared" si="43"/>
        <v>Y</v>
      </c>
      <c r="CA55" s="160" t="s">
        <v>220</v>
      </c>
      <c r="CB55" s="160" t="s">
        <v>222</v>
      </c>
      <c r="CC55" s="160" t="str">
        <f t="shared" si="44"/>
        <v>Partial</v>
      </c>
      <c r="CD55" s="160" t="str">
        <f t="shared" si="45"/>
        <v>Partial</v>
      </c>
      <c r="CE55" s="160"/>
      <c r="CF55" s="160"/>
      <c r="CG55" s="160"/>
      <c r="CH55" s="160"/>
      <c r="CI55" s="160"/>
      <c r="CJ55" s="160"/>
      <c r="CK55" s="160"/>
      <c r="CL55" s="160"/>
      <c r="CM55" s="160"/>
      <c r="CN55" s="160"/>
      <c r="CO55" s="160"/>
      <c r="CP55" s="160"/>
    </row>
    <row r="56" spans="1:94" s="163" customFormat="1" ht="15" customHeight="1" x14ac:dyDescent="0.2">
      <c r="A56" s="159" t="s">
        <v>346</v>
      </c>
      <c r="B56" s="159" t="s">
        <v>347</v>
      </c>
      <c r="C56" s="160" t="s">
        <v>230</v>
      </c>
      <c r="D56" s="159" t="s">
        <v>231</v>
      </c>
      <c r="E56" s="161" t="s">
        <v>85</v>
      </c>
      <c r="F56" s="161" t="s">
        <v>232</v>
      </c>
      <c r="G56" s="161" t="s">
        <v>235</v>
      </c>
      <c r="H56" s="160" t="s">
        <v>220</v>
      </c>
      <c r="I56" s="160" t="s">
        <v>222</v>
      </c>
      <c r="J56" s="160" t="str">
        <f t="shared" si="23"/>
        <v>Partial</v>
      </c>
      <c r="K56" s="162"/>
      <c r="L56" s="160" t="s">
        <v>220</v>
      </c>
      <c r="M56" s="160" t="s">
        <v>220</v>
      </c>
      <c r="N56" s="160" t="s">
        <v>222</v>
      </c>
      <c r="O56" s="160" t="str">
        <f t="shared" si="24"/>
        <v>Partial</v>
      </c>
      <c r="P56" s="160" t="s">
        <v>220</v>
      </c>
      <c r="Q56" s="160" t="e">
        <v>#N/A</v>
      </c>
      <c r="R56" s="160" t="str">
        <f t="shared" si="25"/>
        <v>Partial</v>
      </c>
      <c r="S56" s="162"/>
      <c r="T56" s="160" t="s">
        <v>220</v>
      </c>
      <c r="U56" s="160" t="s">
        <v>222</v>
      </c>
      <c r="V56" s="160" t="s">
        <v>222</v>
      </c>
      <c r="W56" s="160" t="str">
        <f t="shared" si="26"/>
        <v>N</v>
      </c>
      <c r="X56" s="160" t="s">
        <v>222</v>
      </c>
      <c r="Y56" s="160" t="e">
        <v>#N/A</v>
      </c>
      <c r="Z56" s="160" t="str">
        <f t="shared" si="27"/>
        <v>Partial</v>
      </c>
      <c r="AA56" s="162"/>
      <c r="AB56" s="160" t="s">
        <v>222</v>
      </c>
      <c r="AC56" s="160" t="s">
        <v>222</v>
      </c>
      <c r="AD56" s="160" t="s">
        <v>222</v>
      </c>
      <c r="AE56" s="160" t="str">
        <f t="shared" si="28"/>
        <v>N</v>
      </c>
      <c r="AF56" s="160" t="s">
        <v>220</v>
      </c>
      <c r="AG56" s="160" t="e">
        <v>#N/A</v>
      </c>
      <c r="AH56" s="160" t="str">
        <f t="shared" si="29"/>
        <v>Partial</v>
      </c>
      <c r="AI56" s="162"/>
      <c r="AJ56" s="160" t="s">
        <v>220</v>
      </c>
      <c r="AK56" s="160" t="s">
        <v>220</v>
      </c>
      <c r="AL56" s="160" t="str">
        <f t="shared" si="30"/>
        <v>Y</v>
      </c>
      <c r="AM56" s="160" t="s">
        <v>223</v>
      </c>
      <c r="AN56" s="160" t="s">
        <v>223</v>
      </c>
      <c r="AO56" s="160" t="str">
        <f t="shared" si="31"/>
        <v>Not assessed</v>
      </c>
      <c r="AP56" s="160" t="str">
        <f t="shared" si="32"/>
        <v>Y</v>
      </c>
      <c r="AQ56" s="162"/>
      <c r="AR56" s="160" t="s">
        <v>222</v>
      </c>
      <c r="AS56" s="160" t="s">
        <v>222</v>
      </c>
      <c r="AT56" s="160" t="str">
        <f t="shared" si="33"/>
        <v>N</v>
      </c>
      <c r="AU56" s="160" t="s">
        <v>222</v>
      </c>
      <c r="AV56" s="160" t="s">
        <v>222</v>
      </c>
      <c r="AW56" s="160" t="str">
        <f t="shared" si="34"/>
        <v>N</v>
      </c>
      <c r="AX56" s="160" t="str">
        <f t="shared" si="35"/>
        <v>N</v>
      </c>
      <c r="AY56" s="162"/>
      <c r="AZ56" s="160" t="s">
        <v>222</v>
      </c>
      <c r="BA56" s="160" t="s">
        <v>222</v>
      </c>
      <c r="BB56" s="160" t="str">
        <f t="shared" si="36"/>
        <v>N</v>
      </c>
      <c r="BC56" s="160" t="s">
        <v>222</v>
      </c>
      <c r="BD56" s="160" t="s">
        <v>222</v>
      </c>
      <c r="BE56" s="160" t="str">
        <f t="shared" si="37"/>
        <v>N</v>
      </c>
      <c r="BF56" s="160" t="s">
        <v>222</v>
      </c>
      <c r="BG56" s="160" t="s">
        <v>222</v>
      </c>
      <c r="BH56" s="160" t="str">
        <f t="shared" si="38"/>
        <v>N</v>
      </c>
      <c r="BI56" s="160" t="str">
        <f t="shared" si="39"/>
        <v>N</v>
      </c>
      <c r="BJ56" s="162"/>
      <c r="BK56" s="160" t="s">
        <v>220</v>
      </c>
      <c r="BL56" s="160" t="s">
        <v>220</v>
      </c>
      <c r="BM56" s="160" t="str">
        <f t="shared" si="40"/>
        <v>Y</v>
      </c>
      <c r="BN56" s="160" t="s">
        <v>222</v>
      </c>
      <c r="BO56" s="160" t="s">
        <v>222</v>
      </c>
      <c r="BP56" s="160" t="str">
        <f t="shared" si="41"/>
        <v>N</v>
      </c>
      <c r="BQ56" s="160" t="s">
        <v>223</v>
      </c>
      <c r="BR56" s="160" t="s">
        <v>223</v>
      </c>
      <c r="BS56" s="160" t="s">
        <v>223</v>
      </c>
      <c r="BT56" s="160" t="str">
        <f t="shared" si="42"/>
        <v>Partial</v>
      </c>
      <c r="BU56" s="162"/>
      <c r="BV56" s="160" t="s">
        <v>223</v>
      </c>
      <c r="BW56" s="162"/>
      <c r="BX56" s="160" t="s">
        <v>220</v>
      </c>
      <c r="BY56" s="160" t="s">
        <v>222</v>
      </c>
      <c r="BZ56" s="160" t="str">
        <f t="shared" si="43"/>
        <v>Partial</v>
      </c>
      <c r="CA56" s="160" t="s">
        <v>220</v>
      </c>
      <c r="CB56" s="160" t="s">
        <v>222</v>
      </c>
      <c r="CC56" s="160" t="str">
        <f t="shared" si="44"/>
        <v>Partial</v>
      </c>
      <c r="CD56" s="160" t="str">
        <f t="shared" si="45"/>
        <v>Partial</v>
      </c>
      <c r="CE56" s="160"/>
      <c r="CF56" s="160"/>
      <c r="CG56" s="160"/>
      <c r="CH56" s="160"/>
      <c r="CI56" s="160"/>
      <c r="CJ56" s="160"/>
      <c r="CK56" s="160"/>
      <c r="CL56" s="160"/>
      <c r="CM56" s="160"/>
      <c r="CN56" s="160"/>
      <c r="CO56" s="160"/>
      <c r="CP56" s="160"/>
    </row>
    <row r="57" spans="1:94" s="163" customFormat="1" ht="15" customHeight="1" x14ac:dyDescent="0.2">
      <c r="A57" s="159" t="s">
        <v>348</v>
      </c>
      <c r="B57" s="159" t="s">
        <v>349</v>
      </c>
      <c r="C57" s="160" t="s">
        <v>230</v>
      </c>
      <c r="D57" s="159" t="s">
        <v>231</v>
      </c>
      <c r="E57" s="161" t="s">
        <v>106</v>
      </c>
      <c r="F57" s="161" t="s">
        <v>113</v>
      </c>
      <c r="G57" s="161" t="s">
        <v>266</v>
      </c>
      <c r="H57" s="160" t="s">
        <v>220</v>
      </c>
      <c r="I57" s="160" t="s">
        <v>220</v>
      </c>
      <c r="J57" s="160" t="str">
        <f t="shared" si="23"/>
        <v>Y</v>
      </c>
      <c r="K57" s="162"/>
      <c r="L57" s="160" t="s">
        <v>220</v>
      </c>
      <c r="M57" s="160" t="s">
        <v>220</v>
      </c>
      <c r="N57" s="160" t="s">
        <v>220</v>
      </c>
      <c r="O57" s="160" t="str">
        <f t="shared" si="24"/>
        <v>Y</v>
      </c>
      <c r="P57" s="160" t="s">
        <v>243</v>
      </c>
      <c r="Q57" s="160" t="e">
        <v>#N/A</v>
      </c>
      <c r="R57" s="160" t="str">
        <f t="shared" si="25"/>
        <v>Y</v>
      </c>
      <c r="S57" s="162"/>
      <c r="T57" s="160" t="s">
        <v>220</v>
      </c>
      <c r="U57" s="160" t="s">
        <v>220</v>
      </c>
      <c r="V57" s="160" t="s">
        <v>222</v>
      </c>
      <c r="W57" s="160" t="str">
        <f t="shared" si="26"/>
        <v>Partial</v>
      </c>
      <c r="X57" s="160" t="s">
        <v>243</v>
      </c>
      <c r="Y57" s="160" t="e">
        <v>#N/A</v>
      </c>
      <c r="Z57" s="160" t="str">
        <f t="shared" si="27"/>
        <v>Partial</v>
      </c>
      <c r="AA57" s="162"/>
      <c r="AB57" s="160" t="s">
        <v>220</v>
      </c>
      <c r="AC57" s="160" t="s">
        <v>220</v>
      </c>
      <c r="AD57" s="160" t="s">
        <v>222</v>
      </c>
      <c r="AE57" s="160" t="str">
        <f t="shared" si="28"/>
        <v>Partial</v>
      </c>
      <c r="AF57" s="160" t="s">
        <v>243</v>
      </c>
      <c r="AG57" s="160" t="e">
        <v>#N/A</v>
      </c>
      <c r="AH57" s="160" t="str">
        <f t="shared" si="29"/>
        <v>Partial</v>
      </c>
      <c r="AI57" s="162"/>
      <c r="AJ57" s="160" t="s">
        <v>220</v>
      </c>
      <c r="AK57" s="160" t="s">
        <v>222</v>
      </c>
      <c r="AL57" s="160" t="str">
        <f t="shared" si="30"/>
        <v>Partial</v>
      </c>
      <c r="AM57" s="160" t="s">
        <v>223</v>
      </c>
      <c r="AN57" s="160" t="s">
        <v>223</v>
      </c>
      <c r="AO57" s="160" t="str">
        <f t="shared" si="31"/>
        <v>Not assessed</v>
      </c>
      <c r="AP57" s="160" t="str">
        <f t="shared" si="32"/>
        <v>Partial</v>
      </c>
      <c r="AQ57" s="162"/>
      <c r="AR57" s="160" t="s">
        <v>222</v>
      </c>
      <c r="AS57" s="160" t="s">
        <v>222</v>
      </c>
      <c r="AT57" s="160" t="str">
        <f t="shared" si="33"/>
        <v>N</v>
      </c>
      <c r="AU57" s="160" t="s">
        <v>222</v>
      </c>
      <c r="AV57" s="160" t="s">
        <v>222</v>
      </c>
      <c r="AW57" s="160" t="str">
        <f t="shared" si="34"/>
        <v>N</v>
      </c>
      <c r="AX57" s="160" t="str">
        <f t="shared" si="35"/>
        <v>N</v>
      </c>
      <c r="AY57" s="162"/>
      <c r="AZ57" s="160" t="s">
        <v>222</v>
      </c>
      <c r="BA57" s="160" t="s">
        <v>222</v>
      </c>
      <c r="BB57" s="160" t="str">
        <f t="shared" si="36"/>
        <v>N</v>
      </c>
      <c r="BC57" s="160" t="s">
        <v>222</v>
      </c>
      <c r="BD57" s="160" t="s">
        <v>220</v>
      </c>
      <c r="BE57" s="160" t="str">
        <f t="shared" si="37"/>
        <v>Partial</v>
      </c>
      <c r="BF57" s="160" t="s">
        <v>222</v>
      </c>
      <c r="BG57" s="160" t="s">
        <v>222</v>
      </c>
      <c r="BH57" s="160" t="str">
        <f t="shared" si="38"/>
        <v>N</v>
      </c>
      <c r="BI57" s="160" t="str">
        <f t="shared" si="39"/>
        <v>Partial</v>
      </c>
      <c r="BJ57" s="162"/>
      <c r="BK57" s="160" t="s">
        <v>220</v>
      </c>
      <c r="BL57" s="160" t="s">
        <v>220</v>
      </c>
      <c r="BM57" s="160" t="str">
        <f t="shared" si="40"/>
        <v>Y</v>
      </c>
      <c r="BN57" s="160" t="s">
        <v>222</v>
      </c>
      <c r="BO57" s="160" t="s">
        <v>222</v>
      </c>
      <c r="BP57" s="160" t="str">
        <f t="shared" si="41"/>
        <v>N</v>
      </c>
      <c r="BQ57" s="160" t="s">
        <v>223</v>
      </c>
      <c r="BR57" s="160" t="s">
        <v>223</v>
      </c>
      <c r="BS57" s="160" t="s">
        <v>223</v>
      </c>
      <c r="BT57" s="160" t="str">
        <f t="shared" si="42"/>
        <v>Partial</v>
      </c>
      <c r="BU57" s="162"/>
      <c r="BV57" s="160" t="s">
        <v>223</v>
      </c>
      <c r="BW57" s="162"/>
      <c r="BX57" s="160" t="s">
        <v>220</v>
      </c>
      <c r="BY57" s="160" t="s">
        <v>222</v>
      </c>
      <c r="BZ57" s="160" t="str">
        <f t="shared" si="43"/>
        <v>Partial</v>
      </c>
      <c r="CA57" s="160" t="s">
        <v>222</v>
      </c>
      <c r="CB57" s="160" t="s">
        <v>222</v>
      </c>
      <c r="CC57" s="160" t="str">
        <f t="shared" si="44"/>
        <v>N</v>
      </c>
      <c r="CD57" s="160" t="str">
        <f t="shared" si="45"/>
        <v>Partial</v>
      </c>
      <c r="CE57" s="160"/>
      <c r="CF57" s="160"/>
      <c r="CG57" s="160"/>
      <c r="CH57" s="160"/>
      <c r="CI57" s="160"/>
      <c r="CJ57" s="160"/>
      <c r="CK57" s="160"/>
      <c r="CL57" s="160"/>
      <c r="CM57" s="160"/>
      <c r="CN57" s="160"/>
      <c r="CO57" s="160"/>
      <c r="CP57" s="160"/>
    </row>
    <row r="58" spans="1:94" s="163" customFormat="1" ht="15" customHeight="1" x14ac:dyDescent="0.2">
      <c r="A58" s="159" t="s">
        <v>350</v>
      </c>
      <c r="B58" s="159" t="s">
        <v>351</v>
      </c>
      <c r="C58" s="160" t="s">
        <v>230</v>
      </c>
      <c r="D58" s="159" t="s">
        <v>231</v>
      </c>
      <c r="E58" s="161" t="s">
        <v>85</v>
      </c>
      <c r="F58" s="161" t="s">
        <v>232</v>
      </c>
      <c r="G58" s="161" t="s">
        <v>235</v>
      </c>
      <c r="H58" s="160" t="s">
        <v>220</v>
      </c>
      <c r="I58" s="160" t="s">
        <v>222</v>
      </c>
      <c r="J58" s="160" t="str">
        <f t="shared" si="23"/>
        <v>Partial</v>
      </c>
      <c r="K58" s="162"/>
      <c r="L58" s="160" t="s">
        <v>220</v>
      </c>
      <c r="M58" s="160" t="s">
        <v>220</v>
      </c>
      <c r="N58" s="160" t="s">
        <v>222</v>
      </c>
      <c r="O58" s="160" t="str">
        <f t="shared" si="24"/>
        <v>Partial</v>
      </c>
      <c r="P58" s="160" t="s">
        <v>220</v>
      </c>
      <c r="Q58" s="160" t="e">
        <v>#N/A</v>
      </c>
      <c r="R58" s="160" t="str">
        <f t="shared" si="25"/>
        <v>Partial</v>
      </c>
      <c r="S58" s="162"/>
      <c r="T58" s="160" t="s">
        <v>220</v>
      </c>
      <c r="U58" s="160" t="s">
        <v>222</v>
      </c>
      <c r="V58" s="160" t="s">
        <v>222</v>
      </c>
      <c r="W58" s="160" t="str">
        <f t="shared" si="26"/>
        <v>N</v>
      </c>
      <c r="X58" s="160" t="s">
        <v>222</v>
      </c>
      <c r="Y58" s="160" t="e">
        <v>#N/A</v>
      </c>
      <c r="Z58" s="160" t="str">
        <f t="shared" si="27"/>
        <v>Partial</v>
      </c>
      <c r="AA58" s="162"/>
      <c r="AB58" s="160" t="s">
        <v>222</v>
      </c>
      <c r="AC58" s="160" t="s">
        <v>222</v>
      </c>
      <c r="AD58" s="160" t="s">
        <v>222</v>
      </c>
      <c r="AE58" s="160" t="str">
        <f t="shared" si="28"/>
        <v>N</v>
      </c>
      <c r="AF58" s="160" t="s">
        <v>222</v>
      </c>
      <c r="AG58" s="160" t="e">
        <v>#N/A</v>
      </c>
      <c r="AH58" s="160" t="str">
        <f t="shared" si="29"/>
        <v>N</v>
      </c>
      <c r="AI58" s="162"/>
      <c r="AJ58" s="160" t="s">
        <v>220</v>
      </c>
      <c r="AK58" s="160" t="s">
        <v>220</v>
      </c>
      <c r="AL58" s="160" t="str">
        <f t="shared" si="30"/>
        <v>Y</v>
      </c>
      <c r="AM58" s="160" t="s">
        <v>223</v>
      </c>
      <c r="AN58" s="160" t="s">
        <v>223</v>
      </c>
      <c r="AO58" s="160" t="str">
        <f t="shared" si="31"/>
        <v>Not assessed</v>
      </c>
      <c r="AP58" s="160" t="str">
        <f t="shared" si="32"/>
        <v>Y</v>
      </c>
      <c r="AQ58" s="162"/>
      <c r="AR58" s="160" t="s">
        <v>222</v>
      </c>
      <c r="AS58" s="160" t="s">
        <v>222</v>
      </c>
      <c r="AT58" s="160" t="str">
        <f t="shared" si="33"/>
        <v>N</v>
      </c>
      <c r="AU58" s="160" t="s">
        <v>222</v>
      </c>
      <c r="AV58" s="160" t="s">
        <v>222</v>
      </c>
      <c r="AW58" s="160" t="str">
        <f t="shared" si="34"/>
        <v>N</v>
      </c>
      <c r="AX58" s="160" t="str">
        <f t="shared" si="35"/>
        <v>N</v>
      </c>
      <c r="AY58" s="162"/>
      <c r="AZ58" s="160" t="s">
        <v>222</v>
      </c>
      <c r="BA58" s="160" t="s">
        <v>222</v>
      </c>
      <c r="BB58" s="160" t="str">
        <f t="shared" si="36"/>
        <v>N</v>
      </c>
      <c r="BC58" s="160" t="s">
        <v>222</v>
      </c>
      <c r="BD58" s="160" t="s">
        <v>222</v>
      </c>
      <c r="BE58" s="160" t="str">
        <f t="shared" si="37"/>
        <v>N</v>
      </c>
      <c r="BF58" s="160" t="s">
        <v>222</v>
      </c>
      <c r="BG58" s="160" t="s">
        <v>222</v>
      </c>
      <c r="BH58" s="160" t="str">
        <f t="shared" si="38"/>
        <v>N</v>
      </c>
      <c r="BI58" s="160" t="str">
        <f t="shared" si="39"/>
        <v>N</v>
      </c>
      <c r="BJ58" s="162"/>
      <c r="BK58" s="160" t="s">
        <v>220</v>
      </c>
      <c r="BL58" s="160" t="s">
        <v>220</v>
      </c>
      <c r="BM58" s="160" t="str">
        <f t="shared" si="40"/>
        <v>Y</v>
      </c>
      <c r="BN58" s="160" t="s">
        <v>220</v>
      </c>
      <c r="BO58" s="160" t="s">
        <v>220</v>
      </c>
      <c r="BP58" s="160" t="str">
        <f t="shared" si="41"/>
        <v>Y</v>
      </c>
      <c r="BQ58" s="160" t="s">
        <v>223</v>
      </c>
      <c r="BR58" s="160" t="s">
        <v>223</v>
      </c>
      <c r="BS58" s="160" t="s">
        <v>223</v>
      </c>
      <c r="BT58" s="160" t="str">
        <f t="shared" si="42"/>
        <v>Y</v>
      </c>
      <c r="BU58" s="162"/>
      <c r="BV58" s="160" t="s">
        <v>223</v>
      </c>
      <c r="BW58" s="162"/>
      <c r="BX58" s="160" t="s">
        <v>220</v>
      </c>
      <c r="BY58" s="160" t="s">
        <v>222</v>
      </c>
      <c r="BZ58" s="160" t="str">
        <f t="shared" si="43"/>
        <v>Partial</v>
      </c>
      <c r="CA58" s="160" t="s">
        <v>220</v>
      </c>
      <c r="CB58" s="160" t="s">
        <v>222</v>
      </c>
      <c r="CC58" s="160" t="str">
        <f t="shared" si="44"/>
        <v>Partial</v>
      </c>
      <c r="CD58" s="160" t="str">
        <f t="shared" si="45"/>
        <v>Partial</v>
      </c>
      <c r="CE58" s="160"/>
      <c r="CF58" s="160"/>
      <c r="CG58" s="160"/>
      <c r="CH58" s="160"/>
      <c r="CI58" s="160"/>
      <c r="CJ58" s="160"/>
      <c r="CK58" s="160"/>
      <c r="CL58" s="160"/>
      <c r="CM58" s="160"/>
      <c r="CN58" s="160"/>
      <c r="CO58" s="160"/>
      <c r="CP58" s="160"/>
    </row>
    <row r="59" spans="1:94" s="163" customFormat="1" ht="15" customHeight="1" x14ac:dyDescent="0.2">
      <c r="A59" s="160" t="s">
        <v>352</v>
      </c>
      <c r="B59" s="159" t="s">
        <v>353</v>
      </c>
      <c r="C59" s="160" t="s">
        <v>265</v>
      </c>
      <c r="D59" s="159" t="s">
        <v>218</v>
      </c>
      <c r="E59" s="161" t="s">
        <v>85</v>
      </c>
      <c r="F59" s="161" t="s">
        <v>232</v>
      </c>
      <c r="G59" s="161" t="s">
        <v>235</v>
      </c>
      <c r="H59" s="160" t="s">
        <v>220</v>
      </c>
      <c r="I59" s="160" t="s">
        <v>220</v>
      </c>
      <c r="J59" s="160" t="str">
        <f t="shared" si="23"/>
        <v>Y</v>
      </c>
      <c r="K59" s="162"/>
      <c r="L59" s="160" t="s">
        <v>220</v>
      </c>
      <c r="M59" s="160" t="s">
        <v>220</v>
      </c>
      <c r="N59" s="160" t="s">
        <v>220</v>
      </c>
      <c r="O59" s="160" t="str">
        <f t="shared" si="24"/>
        <v>Y</v>
      </c>
      <c r="P59" s="160" t="s">
        <v>220</v>
      </c>
      <c r="Q59" s="160" t="e">
        <v>#N/A</v>
      </c>
      <c r="R59" s="160" t="str">
        <f t="shared" si="25"/>
        <v>Y</v>
      </c>
      <c r="S59" s="162"/>
      <c r="T59" s="160" t="s">
        <v>220</v>
      </c>
      <c r="U59" s="160" t="s">
        <v>220</v>
      </c>
      <c r="V59" s="160" t="s">
        <v>220</v>
      </c>
      <c r="W59" s="160" t="str">
        <f t="shared" si="26"/>
        <v>Y</v>
      </c>
      <c r="X59" s="160" t="s">
        <v>220</v>
      </c>
      <c r="Y59" s="160" t="e">
        <v>#N/A</v>
      </c>
      <c r="Z59" s="160" t="str">
        <f t="shared" si="27"/>
        <v>Y</v>
      </c>
      <c r="AA59" s="162"/>
      <c r="AB59" s="160" t="s">
        <v>222</v>
      </c>
      <c r="AC59" s="160" t="s">
        <v>222</v>
      </c>
      <c r="AD59" s="160" t="s">
        <v>222</v>
      </c>
      <c r="AE59" s="160" t="str">
        <f t="shared" si="28"/>
        <v>N</v>
      </c>
      <c r="AF59" s="160" t="s">
        <v>220</v>
      </c>
      <c r="AG59" s="160" t="e">
        <v>#N/A</v>
      </c>
      <c r="AH59" s="160" t="str">
        <f t="shared" si="29"/>
        <v>Partial</v>
      </c>
      <c r="AI59" s="162"/>
      <c r="AJ59" s="160" t="s">
        <v>222</v>
      </c>
      <c r="AK59" s="160" t="s">
        <v>222</v>
      </c>
      <c r="AL59" s="160" t="str">
        <f t="shared" si="30"/>
        <v>N</v>
      </c>
      <c r="AM59" s="160" t="s">
        <v>220</v>
      </c>
      <c r="AN59" s="160" t="s">
        <v>222</v>
      </c>
      <c r="AO59" s="160" t="str">
        <f t="shared" si="31"/>
        <v>Partial</v>
      </c>
      <c r="AP59" s="160" t="str">
        <f t="shared" si="32"/>
        <v>Partial</v>
      </c>
      <c r="AQ59" s="162"/>
      <c r="AR59" s="160" t="s">
        <v>222</v>
      </c>
      <c r="AS59" s="160" t="s">
        <v>222</v>
      </c>
      <c r="AT59" s="160" t="str">
        <f t="shared" si="33"/>
        <v>N</v>
      </c>
      <c r="AU59" s="160" t="s">
        <v>222</v>
      </c>
      <c r="AV59" s="160" t="s">
        <v>222</v>
      </c>
      <c r="AW59" s="160" t="str">
        <f t="shared" si="34"/>
        <v>N</v>
      </c>
      <c r="AX59" s="160" t="str">
        <f t="shared" si="35"/>
        <v>N</v>
      </c>
      <c r="AY59" s="162"/>
      <c r="AZ59" s="160" t="s">
        <v>222</v>
      </c>
      <c r="BA59" s="160" t="s">
        <v>222</v>
      </c>
      <c r="BB59" s="160" t="str">
        <f t="shared" si="36"/>
        <v>N</v>
      </c>
      <c r="BC59" s="160" t="s">
        <v>222</v>
      </c>
      <c r="BD59" s="160" t="s">
        <v>222</v>
      </c>
      <c r="BE59" s="160" t="str">
        <f t="shared" si="37"/>
        <v>N</v>
      </c>
      <c r="BF59" s="160" t="s">
        <v>222</v>
      </c>
      <c r="BG59" s="160" t="s">
        <v>222</v>
      </c>
      <c r="BH59" s="160" t="str">
        <f t="shared" si="38"/>
        <v>N</v>
      </c>
      <c r="BI59" s="160" t="str">
        <f t="shared" si="39"/>
        <v>N</v>
      </c>
      <c r="BJ59" s="162"/>
      <c r="BK59" s="160" t="s">
        <v>220</v>
      </c>
      <c r="BL59" s="160" t="s">
        <v>220</v>
      </c>
      <c r="BM59" s="160" t="str">
        <f t="shared" si="40"/>
        <v>Y</v>
      </c>
      <c r="BN59" s="160" t="s">
        <v>222</v>
      </c>
      <c r="BO59" s="160" t="s">
        <v>222</v>
      </c>
      <c r="BP59" s="160" t="str">
        <f t="shared" si="41"/>
        <v>N</v>
      </c>
      <c r="BQ59" s="160" t="s">
        <v>223</v>
      </c>
      <c r="BR59" s="160" t="s">
        <v>223</v>
      </c>
      <c r="BS59" s="160" t="s">
        <v>223</v>
      </c>
      <c r="BT59" s="160" t="str">
        <f t="shared" si="42"/>
        <v>Partial</v>
      </c>
      <c r="BU59" s="162"/>
      <c r="BV59" s="160" t="s">
        <v>223</v>
      </c>
      <c r="BW59" s="162"/>
      <c r="BX59" s="160" t="s">
        <v>220</v>
      </c>
      <c r="BY59" s="160" t="s">
        <v>220</v>
      </c>
      <c r="BZ59" s="160" t="str">
        <f t="shared" si="43"/>
        <v>Y</v>
      </c>
      <c r="CA59" s="160" t="s">
        <v>220</v>
      </c>
      <c r="CB59" s="160" t="s">
        <v>222</v>
      </c>
      <c r="CC59" s="160" t="str">
        <f t="shared" si="44"/>
        <v>Partial</v>
      </c>
      <c r="CD59" s="160" t="str">
        <f t="shared" si="45"/>
        <v>Partial</v>
      </c>
      <c r="CE59" s="160"/>
      <c r="CF59" s="160"/>
      <c r="CG59" s="160"/>
      <c r="CH59" s="160"/>
      <c r="CI59" s="160"/>
      <c r="CJ59" s="160"/>
      <c r="CK59" s="160"/>
      <c r="CL59" s="160"/>
      <c r="CM59" s="160"/>
      <c r="CN59" s="160"/>
      <c r="CO59" s="160"/>
      <c r="CP59" s="160"/>
    </row>
    <row r="60" spans="1:94" s="163" customFormat="1" ht="15" customHeight="1" x14ac:dyDescent="0.2">
      <c r="A60" s="160" t="s">
        <v>354</v>
      </c>
      <c r="B60" s="159" t="s">
        <v>355</v>
      </c>
      <c r="C60" s="160" t="s">
        <v>356</v>
      </c>
      <c r="D60" s="159" t="s">
        <v>357</v>
      </c>
      <c r="E60" s="161" t="s">
        <v>85</v>
      </c>
      <c r="F60" s="161" t="s">
        <v>284</v>
      </c>
      <c r="G60" s="161" t="s">
        <v>242</v>
      </c>
      <c r="H60" s="160" t="s">
        <v>222</v>
      </c>
      <c r="I60" s="160" t="s">
        <v>222</v>
      </c>
      <c r="J60" s="160" t="str">
        <f t="shared" si="23"/>
        <v>N</v>
      </c>
      <c r="K60" s="162"/>
      <c r="L60" s="160" t="s">
        <v>222</v>
      </c>
      <c r="M60" s="160" t="s">
        <v>222</v>
      </c>
      <c r="N60" s="160" t="s">
        <v>222</v>
      </c>
      <c r="O60" s="160" t="str">
        <f t="shared" si="24"/>
        <v>N</v>
      </c>
      <c r="P60" s="160" t="s">
        <v>222</v>
      </c>
      <c r="Q60" s="160" t="e">
        <v>#N/A</v>
      </c>
      <c r="R60" s="160" t="str">
        <f t="shared" si="25"/>
        <v>N</v>
      </c>
      <c r="S60" s="162"/>
      <c r="T60" s="160" t="s">
        <v>220</v>
      </c>
      <c r="U60" s="160" t="s">
        <v>220</v>
      </c>
      <c r="V60" s="160" t="s">
        <v>222</v>
      </c>
      <c r="W60" s="160" t="str">
        <f t="shared" si="26"/>
        <v>Partial</v>
      </c>
      <c r="X60" s="160" t="s">
        <v>222</v>
      </c>
      <c r="Y60" s="160" t="e">
        <v>#N/A</v>
      </c>
      <c r="Z60" s="160" t="str">
        <f t="shared" si="27"/>
        <v>Partial</v>
      </c>
      <c r="AA60" s="162"/>
      <c r="AB60" s="160" t="s">
        <v>220</v>
      </c>
      <c r="AC60" s="160" t="s">
        <v>222</v>
      </c>
      <c r="AD60" s="160" t="s">
        <v>222</v>
      </c>
      <c r="AE60" s="160" t="str">
        <f t="shared" si="28"/>
        <v>N</v>
      </c>
      <c r="AF60" s="160" t="s">
        <v>222</v>
      </c>
      <c r="AG60" s="160" t="e">
        <v>#N/A</v>
      </c>
      <c r="AH60" s="160" t="str">
        <f t="shared" si="29"/>
        <v>Partial</v>
      </c>
      <c r="AI60" s="162"/>
      <c r="AJ60" s="160" t="s">
        <v>222</v>
      </c>
      <c r="AK60" s="160" t="s">
        <v>222</v>
      </c>
      <c r="AL60" s="160" t="str">
        <f t="shared" si="30"/>
        <v>N</v>
      </c>
      <c r="AM60" s="160" t="s">
        <v>223</v>
      </c>
      <c r="AN60" s="160" t="s">
        <v>223</v>
      </c>
      <c r="AO60" s="160" t="str">
        <f t="shared" si="31"/>
        <v>Not assessed</v>
      </c>
      <c r="AP60" s="160" t="str">
        <f t="shared" si="32"/>
        <v>N</v>
      </c>
      <c r="AQ60" s="162"/>
      <c r="AR60" s="160" t="s">
        <v>222</v>
      </c>
      <c r="AS60" s="160" t="s">
        <v>222</v>
      </c>
      <c r="AT60" s="160" t="str">
        <f t="shared" si="33"/>
        <v>N</v>
      </c>
      <c r="AU60" s="160" t="s">
        <v>222</v>
      </c>
      <c r="AV60" s="160" t="s">
        <v>222</v>
      </c>
      <c r="AW60" s="160" t="str">
        <f t="shared" si="34"/>
        <v>N</v>
      </c>
      <c r="AX60" s="160" t="str">
        <f t="shared" si="35"/>
        <v>N</v>
      </c>
      <c r="AY60" s="162"/>
      <c r="AZ60" s="160" t="s">
        <v>222</v>
      </c>
      <c r="BA60" s="160" t="s">
        <v>220</v>
      </c>
      <c r="BB60" s="160" t="str">
        <f t="shared" si="36"/>
        <v>Partial</v>
      </c>
      <c r="BC60" s="160" t="s">
        <v>222</v>
      </c>
      <c r="BD60" s="160" t="s">
        <v>220</v>
      </c>
      <c r="BE60" s="160" t="str">
        <f t="shared" si="37"/>
        <v>Partial</v>
      </c>
      <c r="BF60" s="160" t="s">
        <v>222</v>
      </c>
      <c r="BG60" s="160" t="s">
        <v>222</v>
      </c>
      <c r="BH60" s="160" t="str">
        <f t="shared" si="38"/>
        <v>N</v>
      </c>
      <c r="BI60" s="160" t="str">
        <f t="shared" si="39"/>
        <v>Partial</v>
      </c>
      <c r="BJ60" s="162"/>
      <c r="BK60" s="160" t="s">
        <v>220</v>
      </c>
      <c r="BL60" s="160" t="s">
        <v>222</v>
      </c>
      <c r="BM60" s="160" t="str">
        <f t="shared" si="40"/>
        <v>Partial</v>
      </c>
      <c r="BN60" s="160" t="s">
        <v>220</v>
      </c>
      <c r="BO60" s="160" t="s">
        <v>222</v>
      </c>
      <c r="BP60" s="160" t="str">
        <f t="shared" si="41"/>
        <v>Partial</v>
      </c>
      <c r="BQ60" s="160" t="s">
        <v>223</v>
      </c>
      <c r="BR60" s="160" t="s">
        <v>223</v>
      </c>
      <c r="BS60" s="160" t="s">
        <v>223</v>
      </c>
      <c r="BT60" s="160" t="str">
        <f t="shared" si="42"/>
        <v>Partial</v>
      </c>
      <c r="BU60" s="162"/>
      <c r="BV60" s="160" t="s">
        <v>223</v>
      </c>
      <c r="BW60" s="162"/>
      <c r="BX60" s="160" t="s">
        <v>222</v>
      </c>
      <c r="BY60" s="160" t="s">
        <v>222</v>
      </c>
      <c r="BZ60" s="160" t="str">
        <f t="shared" si="43"/>
        <v>N</v>
      </c>
      <c r="CA60" s="160" t="s">
        <v>222</v>
      </c>
      <c r="CB60" s="160" t="s">
        <v>222</v>
      </c>
      <c r="CC60" s="160" t="str">
        <f t="shared" si="44"/>
        <v>N</v>
      </c>
      <c r="CD60" s="160" t="str">
        <f t="shared" si="45"/>
        <v>N</v>
      </c>
      <c r="CE60" s="160"/>
      <c r="CF60" s="160"/>
      <c r="CG60" s="160"/>
      <c r="CH60" s="160"/>
      <c r="CI60" s="160"/>
      <c r="CJ60" s="160"/>
      <c r="CK60" s="160"/>
      <c r="CL60" s="160"/>
      <c r="CM60" s="160"/>
      <c r="CN60" s="160"/>
      <c r="CO60" s="160"/>
      <c r="CP60" s="160"/>
    </row>
    <row r="61" spans="1:94" s="163" customFormat="1" ht="15" customHeight="1" x14ac:dyDescent="0.2">
      <c r="A61" s="160" t="s">
        <v>358</v>
      </c>
      <c r="B61" s="159" t="s">
        <v>359</v>
      </c>
      <c r="C61" s="160" t="s">
        <v>238</v>
      </c>
      <c r="D61" s="159" t="s">
        <v>218</v>
      </c>
      <c r="E61" s="161" t="s">
        <v>85</v>
      </c>
      <c r="F61" s="161" t="s">
        <v>232</v>
      </c>
      <c r="G61" s="161" t="s">
        <v>235</v>
      </c>
      <c r="H61" s="160" t="s">
        <v>220</v>
      </c>
      <c r="I61" s="160" t="s">
        <v>220</v>
      </c>
      <c r="J61" s="160" t="str">
        <f t="shared" si="23"/>
        <v>Y</v>
      </c>
      <c r="K61" s="162"/>
      <c r="L61" s="160" t="s">
        <v>220</v>
      </c>
      <c r="M61" s="160" t="s">
        <v>220</v>
      </c>
      <c r="N61" s="160" t="s">
        <v>220</v>
      </c>
      <c r="O61" s="160" t="str">
        <f t="shared" si="24"/>
        <v>Y</v>
      </c>
      <c r="P61" s="160" t="s">
        <v>220</v>
      </c>
      <c r="Q61" s="160" t="e">
        <v>#N/A</v>
      </c>
      <c r="R61" s="160" t="str">
        <f t="shared" si="25"/>
        <v>Y</v>
      </c>
      <c r="S61" s="162"/>
      <c r="T61" s="160" t="s">
        <v>220</v>
      </c>
      <c r="U61" s="160" t="s">
        <v>220</v>
      </c>
      <c r="V61" s="160" t="s">
        <v>220</v>
      </c>
      <c r="W61" s="160" t="str">
        <f t="shared" si="26"/>
        <v>Y</v>
      </c>
      <c r="X61" s="160" t="s">
        <v>220</v>
      </c>
      <c r="Y61" s="160" t="e">
        <v>#N/A</v>
      </c>
      <c r="Z61" s="160" t="str">
        <f t="shared" si="27"/>
        <v>Y</v>
      </c>
      <c r="AA61" s="162"/>
      <c r="AB61" s="160" t="s">
        <v>220</v>
      </c>
      <c r="AC61" s="160" t="s">
        <v>220</v>
      </c>
      <c r="AD61" s="160" t="s">
        <v>222</v>
      </c>
      <c r="AE61" s="160" t="str">
        <f t="shared" si="28"/>
        <v>Partial</v>
      </c>
      <c r="AF61" s="160" t="s">
        <v>220</v>
      </c>
      <c r="AG61" s="160" t="e">
        <v>#N/A</v>
      </c>
      <c r="AH61" s="160" t="str">
        <f t="shared" si="29"/>
        <v>Partial</v>
      </c>
      <c r="AI61" s="162"/>
      <c r="AJ61" s="160" t="s">
        <v>220</v>
      </c>
      <c r="AK61" s="160" t="s">
        <v>222</v>
      </c>
      <c r="AL61" s="160" t="str">
        <f t="shared" si="30"/>
        <v>Partial</v>
      </c>
      <c r="AM61" s="160" t="s">
        <v>222</v>
      </c>
      <c r="AN61" s="160" t="s">
        <v>220</v>
      </c>
      <c r="AO61" s="160" t="str">
        <f t="shared" si="31"/>
        <v>Partial</v>
      </c>
      <c r="AP61" s="160" t="str">
        <f t="shared" si="32"/>
        <v>Partial</v>
      </c>
      <c r="AQ61" s="162"/>
      <c r="AR61" s="160" t="s">
        <v>222</v>
      </c>
      <c r="AS61" s="160" t="s">
        <v>222</v>
      </c>
      <c r="AT61" s="160" t="str">
        <f t="shared" si="33"/>
        <v>N</v>
      </c>
      <c r="AU61" s="160" t="s">
        <v>222</v>
      </c>
      <c r="AV61" s="160" t="s">
        <v>222</v>
      </c>
      <c r="AW61" s="160" t="str">
        <f t="shared" si="34"/>
        <v>N</v>
      </c>
      <c r="AX61" s="160" t="str">
        <f t="shared" si="35"/>
        <v>N</v>
      </c>
      <c r="AY61" s="162"/>
      <c r="AZ61" s="160" t="s">
        <v>222</v>
      </c>
      <c r="BA61" s="160" t="s">
        <v>220</v>
      </c>
      <c r="BB61" s="160" t="str">
        <f t="shared" si="36"/>
        <v>Partial</v>
      </c>
      <c r="BC61" s="160" t="s">
        <v>222</v>
      </c>
      <c r="BD61" s="160" t="s">
        <v>222</v>
      </c>
      <c r="BE61" s="160" t="str">
        <f t="shared" si="37"/>
        <v>N</v>
      </c>
      <c r="BF61" s="160" t="s">
        <v>222</v>
      </c>
      <c r="BG61" s="160" t="s">
        <v>222</v>
      </c>
      <c r="BH61" s="160" t="str">
        <f t="shared" si="38"/>
        <v>N</v>
      </c>
      <c r="BI61" s="160" t="str">
        <f t="shared" si="39"/>
        <v>Partial</v>
      </c>
      <c r="BJ61" s="162"/>
      <c r="BK61" s="160" t="s">
        <v>220</v>
      </c>
      <c r="BL61" s="160" t="s">
        <v>220</v>
      </c>
      <c r="BM61" s="160" t="str">
        <f t="shared" si="40"/>
        <v>Y</v>
      </c>
      <c r="BN61" s="160" t="s">
        <v>220</v>
      </c>
      <c r="BO61" s="160" t="s">
        <v>220</v>
      </c>
      <c r="BP61" s="160" t="str">
        <f t="shared" si="41"/>
        <v>Y</v>
      </c>
      <c r="BQ61" s="160" t="s">
        <v>223</v>
      </c>
      <c r="BR61" s="160" t="s">
        <v>223</v>
      </c>
      <c r="BS61" s="160" t="s">
        <v>223</v>
      </c>
      <c r="BT61" s="160" t="str">
        <f t="shared" si="42"/>
        <v>Y</v>
      </c>
      <c r="BU61" s="162"/>
      <c r="BV61" s="160" t="s">
        <v>223</v>
      </c>
      <c r="BW61" s="162"/>
      <c r="BX61" s="160" t="s">
        <v>220</v>
      </c>
      <c r="BY61" s="160" t="s">
        <v>220</v>
      </c>
      <c r="BZ61" s="160" t="str">
        <f t="shared" si="43"/>
        <v>Y</v>
      </c>
      <c r="CA61" s="160" t="s">
        <v>220</v>
      </c>
      <c r="CB61" s="160" t="s">
        <v>222</v>
      </c>
      <c r="CC61" s="160" t="str">
        <f t="shared" si="44"/>
        <v>Partial</v>
      </c>
      <c r="CD61" s="160" t="str">
        <f t="shared" si="45"/>
        <v>Partial</v>
      </c>
      <c r="CE61" s="160"/>
      <c r="CF61" s="160"/>
      <c r="CG61" s="160"/>
      <c r="CH61" s="160"/>
      <c r="CI61" s="160"/>
      <c r="CJ61" s="160"/>
      <c r="CK61" s="160"/>
      <c r="CL61" s="160"/>
      <c r="CM61" s="160"/>
      <c r="CN61" s="160"/>
      <c r="CO61" s="160"/>
      <c r="CP61" s="160"/>
    </row>
    <row r="62" spans="1:94" s="163" customFormat="1" ht="15" customHeight="1" x14ac:dyDescent="0.2">
      <c r="A62" s="160" t="s">
        <v>360</v>
      </c>
      <c r="B62" s="159" t="s">
        <v>361</v>
      </c>
      <c r="C62" s="160" t="s">
        <v>293</v>
      </c>
      <c r="D62" s="159" t="s">
        <v>231</v>
      </c>
      <c r="E62" s="161" t="s">
        <v>85</v>
      </c>
      <c r="F62" s="161" t="s">
        <v>302</v>
      </c>
      <c r="G62" s="161" t="s">
        <v>242</v>
      </c>
      <c r="H62" s="160" t="s">
        <v>220</v>
      </c>
      <c r="I62" s="160" t="s">
        <v>222</v>
      </c>
      <c r="J62" s="160" t="str">
        <f t="shared" si="23"/>
        <v>Partial</v>
      </c>
      <c r="K62" s="162"/>
      <c r="L62" s="160" t="s">
        <v>220</v>
      </c>
      <c r="M62" s="160" t="s">
        <v>220</v>
      </c>
      <c r="N62" s="160" t="s">
        <v>222</v>
      </c>
      <c r="O62" s="160" t="str">
        <f t="shared" si="24"/>
        <v>Partial</v>
      </c>
      <c r="P62" s="160" t="s">
        <v>243</v>
      </c>
      <c r="Q62" s="160" t="e">
        <v>#N/A</v>
      </c>
      <c r="R62" s="160" t="str">
        <f t="shared" si="25"/>
        <v>Partial</v>
      </c>
      <c r="S62" s="162"/>
      <c r="T62" s="160" t="s">
        <v>220</v>
      </c>
      <c r="U62" s="160" t="s">
        <v>220</v>
      </c>
      <c r="V62" s="160" t="s">
        <v>222</v>
      </c>
      <c r="W62" s="160" t="str">
        <f t="shared" si="26"/>
        <v>Partial</v>
      </c>
      <c r="X62" s="160" t="s">
        <v>243</v>
      </c>
      <c r="Y62" s="160" t="e">
        <v>#N/A</v>
      </c>
      <c r="Z62" s="160" t="str">
        <f t="shared" si="27"/>
        <v>Partial</v>
      </c>
      <c r="AA62" s="162"/>
      <c r="AB62" s="160" t="s">
        <v>222</v>
      </c>
      <c r="AC62" s="160" t="s">
        <v>222</v>
      </c>
      <c r="AD62" s="160" t="s">
        <v>222</v>
      </c>
      <c r="AE62" s="160" t="str">
        <f t="shared" si="28"/>
        <v>N</v>
      </c>
      <c r="AF62" s="160" t="s">
        <v>243</v>
      </c>
      <c r="AG62" s="160" t="e">
        <v>#N/A</v>
      </c>
      <c r="AH62" s="160" t="str">
        <f t="shared" si="29"/>
        <v>N</v>
      </c>
      <c r="AI62" s="162"/>
      <c r="AJ62" s="160" t="s">
        <v>220</v>
      </c>
      <c r="AK62" s="160" t="s">
        <v>222</v>
      </c>
      <c r="AL62" s="160" t="str">
        <f t="shared" si="30"/>
        <v>Partial</v>
      </c>
      <c r="AM62" s="160" t="s">
        <v>223</v>
      </c>
      <c r="AN62" s="160" t="s">
        <v>223</v>
      </c>
      <c r="AO62" s="160" t="str">
        <f t="shared" si="31"/>
        <v>Not assessed</v>
      </c>
      <c r="AP62" s="160" t="str">
        <f t="shared" si="32"/>
        <v>Partial</v>
      </c>
      <c r="AQ62" s="162"/>
      <c r="AR62" s="160" t="s">
        <v>222</v>
      </c>
      <c r="AS62" s="160" t="s">
        <v>222</v>
      </c>
      <c r="AT62" s="160" t="str">
        <f t="shared" si="33"/>
        <v>N</v>
      </c>
      <c r="AU62" s="160" t="s">
        <v>222</v>
      </c>
      <c r="AV62" s="160" t="s">
        <v>222</v>
      </c>
      <c r="AW62" s="160" t="str">
        <f t="shared" si="34"/>
        <v>N</v>
      </c>
      <c r="AX62" s="160" t="str">
        <f t="shared" si="35"/>
        <v>N</v>
      </c>
      <c r="AY62" s="162"/>
      <c r="AZ62" s="160" t="s">
        <v>222</v>
      </c>
      <c r="BA62" s="160" t="s">
        <v>220</v>
      </c>
      <c r="BB62" s="160" t="str">
        <f t="shared" si="36"/>
        <v>Partial</v>
      </c>
      <c r="BC62" s="160" t="s">
        <v>222</v>
      </c>
      <c r="BD62" s="160" t="s">
        <v>220</v>
      </c>
      <c r="BE62" s="160" t="str">
        <f t="shared" si="37"/>
        <v>Partial</v>
      </c>
      <c r="BF62" s="160" t="s">
        <v>222</v>
      </c>
      <c r="BG62" s="160" t="s">
        <v>222</v>
      </c>
      <c r="BH62" s="160" t="str">
        <f t="shared" si="38"/>
        <v>N</v>
      </c>
      <c r="BI62" s="160" t="str">
        <f t="shared" si="39"/>
        <v>Partial</v>
      </c>
      <c r="BJ62" s="162"/>
      <c r="BK62" s="160" t="s">
        <v>220</v>
      </c>
      <c r="BL62" s="160" t="s">
        <v>222</v>
      </c>
      <c r="BM62" s="160" t="str">
        <f t="shared" si="40"/>
        <v>Partial</v>
      </c>
      <c r="BN62" s="160" t="s">
        <v>222</v>
      </c>
      <c r="BO62" s="160" t="s">
        <v>222</v>
      </c>
      <c r="BP62" s="160" t="str">
        <f t="shared" si="41"/>
        <v>N</v>
      </c>
      <c r="BQ62" s="160" t="s">
        <v>223</v>
      </c>
      <c r="BR62" s="160" t="s">
        <v>223</v>
      </c>
      <c r="BS62" s="160" t="s">
        <v>223</v>
      </c>
      <c r="BT62" s="160" t="str">
        <f t="shared" si="42"/>
        <v>Partial</v>
      </c>
      <c r="BU62" s="162"/>
      <c r="BV62" s="160" t="s">
        <v>223</v>
      </c>
      <c r="BW62" s="162"/>
      <c r="BX62" s="160" t="s">
        <v>220</v>
      </c>
      <c r="BY62" s="160" t="s">
        <v>220</v>
      </c>
      <c r="BZ62" s="160" t="str">
        <f t="shared" si="43"/>
        <v>Y</v>
      </c>
      <c r="CA62" s="160" t="s">
        <v>220</v>
      </c>
      <c r="CB62" s="160" t="s">
        <v>222</v>
      </c>
      <c r="CC62" s="160" t="str">
        <f t="shared" si="44"/>
        <v>Partial</v>
      </c>
      <c r="CD62" s="160" t="str">
        <f t="shared" si="45"/>
        <v>Partial</v>
      </c>
      <c r="CE62" s="160"/>
      <c r="CF62" s="160"/>
      <c r="CG62" s="160"/>
      <c r="CH62" s="160"/>
      <c r="CI62" s="160"/>
      <c r="CJ62" s="160"/>
      <c r="CK62" s="160"/>
      <c r="CL62" s="160"/>
      <c r="CM62" s="160"/>
      <c r="CN62" s="160"/>
      <c r="CO62" s="160"/>
      <c r="CP62" s="160"/>
    </row>
    <row r="63" spans="1:94" s="163" customFormat="1" ht="15" customHeight="1" x14ac:dyDescent="0.2">
      <c r="A63" s="160" t="s">
        <v>362</v>
      </c>
      <c r="B63" s="159" t="s">
        <v>363</v>
      </c>
      <c r="C63" s="160" t="s">
        <v>364</v>
      </c>
      <c r="D63" s="159" t="s">
        <v>218</v>
      </c>
      <c r="E63" s="161" t="s">
        <v>85</v>
      </c>
      <c r="F63" s="161" t="s">
        <v>232</v>
      </c>
      <c r="G63" s="161" t="s">
        <v>235</v>
      </c>
      <c r="H63" s="160" t="s">
        <v>220</v>
      </c>
      <c r="I63" s="160" t="s">
        <v>222</v>
      </c>
      <c r="J63" s="160" t="str">
        <f t="shared" si="23"/>
        <v>Partial</v>
      </c>
      <c r="K63" s="162"/>
      <c r="L63" s="160" t="s">
        <v>220</v>
      </c>
      <c r="M63" s="160" t="s">
        <v>220</v>
      </c>
      <c r="N63" s="160" t="s">
        <v>222</v>
      </c>
      <c r="O63" s="160" t="str">
        <f t="shared" si="24"/>
        <v>Partial</v>
      </c>
      <c r="P63" s="160" t="s">
        <v>220</v>
      </c>
      <c r="Q63" s="160" t="e">
        <v>#N/A</v>
      </c>
      <c r="R63" s="160" t="str">
        <f t="shared" si="25"/>
        <v>Partial</v>
      </c>
      <c r="S63" s="162"/>
      <c r="T63" s="160" t="s">
        <v>220</v>
      </c>
      <c r="U63" s="160" t="s">
        <v>220</v>
      </c>
      <c r="V63" s="160" t="s">
        <v>220</v>
      </c>
      <c r="W63" s="160" t="str">
        <f t="shared" si="26"/>
        <v>Y</v>
      </c>
      <c r="X63" s="160" t="s">
        <v>220</v>
      </c>
      <c r="Y63" s="160" t="e">
        <v>#N/A</v>
      </c>
      <c r="Z63" s="160" t="str">
        <f t="shared" si="27"/>
        <v>Y</v>
      </c>
      <c r="AA63" s="162"/>
      <c r="AB63" s="160" t="s">
        <v>220</v>
      </c>
      <c r="AC63" s="160" t="s">
        <v>220</v>
      </c>
      <c r="AD63" s="160" t="s">
        <v>222</v>
      </c>
      <c r="AE63" s="160" t="str">
        <f t="shared" si="28"/>
        <v>Partial</v>
      </c>
      <c r="AF63" s="160" t="s">
        <v>220</v>
      </c>
      <c r="AG63" s="160" t="e">
        <v>#N/A</v>
      </c>
      <c r="AH63" s="160" t="str">
        <f t="shared" si="29"/>
        <v>Partial</v>
      </c>
      <c r="AI63" s="162"/>
      <c r="AJ63" s="160" t="s">
        <v>222</v>
      </c>
      <c r="AK63" s="160" t="s">
        <v>222</v>
      </c>
      <c r="AL63" s="160" t="str">
        <f t="shared" si="30"/>
        <v>N</v>
      </c>
      <c r="AM63" s="160" t="s">
        <v>220</v>
      </c>
      <c r="AN63" s="160" t="s">
        <v>220</v>
      </c>
      <c r="AO63" s="160" t="str">
        <f t="shared" si="31"/>
        <v>Y</v>
      </c>
      <c r="AP63" s="160" t="str">
        <f t="shared" si="32"/>
        <v>Partial</v>
      </c>
      <c r="AQ63" s="162"/>
      <c r="AR63" s="160" t="s">
        <v>222</v>
      </c>
      <c r="AS63" s="160" t="s">
        <v>222</v>
      </c>
      <c r="AT63" s="160" t="str">
        <f t="shared" si="33"/>
        <v>N</v>
      </c>
      <c r="AU63" s="160" t="s">
        <v>222</v>
      </c>
      <c r="AV63" s="160" t="s">
        <v>222</v>
      </c>
      <c r="AW63" s="160" t="str">
        <f t="shared" si="34"/>
        <v>N</v>
      </c>
      <c r="AX63" s="160" t="str">
        <f t="shared" si="35"/>
        <v>N</v>
      </c>
      <c r="AY63" s="162"/>
      <c r="AZ63" s="160" t="s">
        <v>222</v>
      </c>
      <c r="BA63" s="160" t="s">
        <v>220</v>
      </c>
      <c r="BB63" s="160" t="str">
        <f t="shared" si="36"/>
        <v>Partial</v>
      </c>
      <c r="BC63" s="160" t="s">
        <v>222</v>
      </c>
      <c r="BD63" s="160" t="s">
        <v>222</v>
      </c>
      <c r="BE63" s="160" t="str">
        <f t="shared" si="37"/>
        <v>N</v>
      </c>
      <c r="BF63" s="160" t="s">
        <v>222</v>
      </c>
      <c r="BG63" s="160" t="s">
        <v>222</v>
      </c>
      <c r="BH63" s="160" t="str">
        <f t="shared" si="38"/>
        <v>N</v>
      </c>
      <c r="BI63" s="160" t="str">
        <f t="shared" si="39"/>
        <v>Partial</v>
      </c>
      <c r="BJ63" s="162"/>
      <c r="BK63" s="160" t="s">
        <v>220</v>
      </c>
      <c r="BL63" s="160" t="s">
        <v>220</v>
      </c>
      <c r="BM63" s="160" t="str">
        <f t="shared" si="40"/>
        <v>Y</v>
      </c>
      <c r="BN63" s="160" t="s">
        <v>220</v>
      </c>
      <c r="BO63" s="160" t="s">
        <v>220</v>
      </c>
      <c r="BP63" s="160" t="str">
        <f t="shared" si="41"/>
        <v>Y</v>
      </c>
      <c r="BQ63" s="160" t="s">
        <v>223</v>
      </c>
      <c r="BR63" s="160" t="s">
        <v>223</v>
      </c>
      <c r="BS63" s="160" t="s">
        <v>223</v>
      </c>
      <c r="BT63" s="160" t="str">
        <f t="shared" si="42"/>
        <v>Y</v>
      </c>
      <c r="BU63" s="162"/>
      <c r="BV63" s="160" t="s">
        <v>223</v>
      </c>
      <c r="BW63" s="162"/>
      <c r="BX63" s="160" t="s">
        <v>220</v>
      </c>
      <c r="BY63" s="160" t="s">
        <v>220</v>
      </c>
      <c r="BZ63" s="160" t="str">
        <f t="shared" si="43"/>
        <v>Y</v>
      </c>
      <c r="CA63" s="160" t="s">
        <v>220</v>
      </c>
      <c r="CB63" s="160" t="s">
        <v>222</v>
      </c>
      <c r="CC63" s="160" t="str">
        <f t="shared" si="44"/>
        <v>Partial</v>
      </c>
      <c r="CD63" s="160" t="str">
        <f t="shared" si="45"/>
        <v>Partial</v>
      </c>
      <c r="CE63" s="160"/>
      <c r="CF63" s="160"/>
      <c r="CG63" s="160"/>
      <c r="CH63" s="160"/>
      <c r="CI63" s="160"/>
      <c r="CJ63" s="160"/>
      <c r="CK63" s="160"/>
      <c r="CL63" s="160"/>
      <c r="CM63" s="160"/>
      <c r="CN63" s="160"/>
      <c r="CO63" s="160"/>
      <c r="CP63" s="160"/>
    </row>
    <row r="64" spans="1:94" s="163" customFormat="1" ht="15" customHeight="1" x14ac:dyDescent="0.2">
      <c r="A64" s="159" t="s">
        <v>365</v>
      </c>
      <c r="B64" s="159" t="s">
        <v>366</v>
      </c>
      <c r="C64" s="160" t="s">
        <v>333</v>
      </c>
      <c r="D64" s="159" t="s">
        <v>251</v>
      </c>
      <c r="E64" s="161" t="s">
        <v>85</v>
      </c>
      <c r="F64" s="161" t="s">
        <v>284</v>
      </c>
      <c r="G64" s="161" t="s">
        <v>242</v>
      </c>
      <c r="H64" s="160" t="s">
        <v>220</v>
      </c>
      <c r="I64" s="160" t="s">
        <v>222</v>
      </c>
      <c r="J64" s="160" t="str">
        <f t="shared" si="23"/>
        <v>Partial</v>
      </c>
      <c r="K64" s="162"/>
      <c r="L64" s="160" t="s">
        <v>220</v>
      </c>
      <c r="M64" s="160" t="s">
        <v>220</v>
      </c>
      <c r="N64" s="160" t="s">
        <v>222</v>
      </c>
      <c r="O64" s="160" t="str">
        <f t="shared" si="24"/>
        <v>Partial</v>
      </c>
      <c r="P64" s="160" t="s">
        <v>222</v>
      </c>
      <c r="Q64" s="160" t="e">
        <v>#N/A</v>
      </c>
      <c r="R64" s="160" t="str">
        <f t="shared" si="25"/>
        <v>Partial</v>
      </c>
      <c r="S64" s="162"/>
      <c r="T64" s="160" t="s">
        <v>220</v>
      </c>
      <c r="U64" s="160" t="s">
        <v>220</v>
      </c>
      <c r="V64" s="160" t="s">
        <v>222</v>
      </c>
      <c r="W64" s="160" t="str">
        <f t="shared" si="26"/>
        <v>Partial</v>
      </c>
      <c r="X64" s="160" t="s">
        <v>222</v>
      </c>
      <c r="Y64" s="160" t="e">
        <v>#N/A</v>
      </c>
      <c r="Z64" s="160" t="str">
        <f t="shared" si="27"/>
        <v>Partial</v>
      </c>
      <c r="AA64" s="162"/>
      <c r="AB64" s="160" t="s">
        <v>220</v>
      </c>
      <c r="AC64" s="160" t="s">
        <v>220</v>
      </c>
      <c r="AD64" s="160" t="s">
        <v>220</v>
      </c>
      <c r="AE64" s="160" t="str">
        <f t="shared" si="28"/>
        <v>Y</v>
      </c>
      <c r="AF64" s="160" t="s">
        <v>222</v>
      </c>
      <c r="AG64" s="160" t="e">
        <v>#N/A</v>
      </c>
      <c r="AH64" s="160" t="str">
        <f t="shared" si="29"/>
        <v>Partial</v>
      </c>
      <c r="AI64" s="162"/>
      <c r="AJ64" s="160" t="s">
        <v>220</v>
      </c>
      <c r="AK64" s="160" t="s">
        <v>222</v>
      </c>
      <c r="AL64" s="160" t="str">
        <f t="shared" si="30"/>
        <v>Partial</v>
      </c>
      <c r="AM64" s="160" t="s">
        <v>223</v>
      </c>
      <c r="AN64" s="160" t="s">
        <v>223</v>
      </c>
      <c r="AO64" s="160" t="str">
        <f t="shared" si="31"/>
        <v>Not assessed</v>
      </c>
      <c r="AP64" s="160" t="str">
        <f t="shared" si="32"/>
        <v>Partial</v>
      </c>
      <c r="AQ64" s="162"/>
      <c r="AR64" s="160" t="s">
        <v>222</v>
      </c>
      <c r="AS64" s="160" t="s">
        <v>222</v>
      </c>
      <c r="AT64" s="160" t="str">
        <f t="shared" si="33"/>
        <v>N</v>
      </c>
      <c r="AU64" s="160" t="s">
        <v>222</v>
      </c>
      <c r="AV64" s="160" t="s">
        <v>222</v>
      </c>
      <c r="AW64" s="160" t="str">
        <f t="shared" si="34"/>
        <v>N</v>
      </c>
      <c r="AX64" s="160" t="str">
        <f t="shared" si="35"/>
        <v>N</v>
      </c>
      <c r="AY64" s="162"/>
      <c r="AZ64" s="160" t="s">
        <v>222</v>
      </c>
      <c r="BA64" s="160" t="s">
        <v>222</v>
      </c>
      <c r="BB64" s="160" t="str">
        <f t="shared" si="36"/>
        <v>N</v>
      </c>
      <c r="BC64" s="160" t="s">
        <v>222</v>
      </c>
      <c r="BD64" s="160" t="s">
        <v>220</v>
      </c>
      <c r="BE64" s="160" t="str">
        <f t="shared" si="37"/>
        <v>Partial</v>
      </c>
      <c r="BF64" s="160" t="s">
        <v>222</v>
      </c>
      <c r="BG64" s="160" t="s">
        <v>222</v>
      </c>
      <c r="BH64" s="160" t="str">
        <f t="shared" si="38"/>
        <v>N</v>
      </c>
      <c r="BI64" s="160" t="str">
        <f t="shared" si="39"/>
        <v>Partial</v>
      </c>
      <c r="BJ64" s="162"/>
      <c r="BK64" s="160" t="s">
        <v>220</v>
      </c>
      <c r="BL64" s="160" t="s">
        <v>220</v>
      </c>
      <c r="BM64" s="160" t="str">
        <f t="shared" si="40"/>
        <v>Y</v>
      </c>
      <c r="BN64" s="160" t="s">
        <v>220</v>
      </c>
      <c r="BO64" s="160" t="s">
        <v>220</v>
      </c>
      <c r="BP64" s="160" t="str">
        <f t="shared" si="41"/>
        <v>Y</v>
      </c>
      <c r="BQ64" s="160" t="s">
        <v>223</v>
      </c>
      <c r="BR64" s="160" t="s">
        <v>223</v>
      </c>
      <c r="BS64" s="160" t="s">
        <v>223</v>
      </c>
      <c r="BT64" s="160" t="str">
        <f t="shared" si="42"/>
        <v>Y</v>
      </c>
      <c r="BU64" s="162"/>
      <c r="BV64" s="160" t="s">
        <v>223</v>
      </c>
      <c r="BW64" s="162"/>
      <c r="BX64" s="160" t="s">
        <v>220</v>
      </c>
      <c r="BY64" s="160" t="s">
        <v>220</v>
      </c>
      <c r="BZ64" s="160" t="str">
        <f t="shared" si="43"/>
        <v>Y</v>
      </c>
      <c r="CA64" s="160" t="s">
        <v>222</v>
      </c>
      <c r="CB64" s="160" t="s">
        <v>222</v>
      </c>
      <c r="CC64" s="160" t="str">
        <f t="shared" si="44"/>
        <v>N</v>
      </c>
      <c r="CD64" s="160" t="str">
        <f t="shared" si="45"/>
        <v>Partial</v>
      </c>
      <c r="CE64" s="160"/>
      <c r="CF64" s="160"/>
      <c r="CG64" s="160"/>
      <c r="CH64" s="160"/>
      <c r="CI64" s="160"/>
      <c r="CJ64" s="160"/>
      <c r="CK64" s="160"/>
      <c r="CL64" s="160"/>
      <c r="CM64" s="160"/>
      <c r="CN64" s="160"/>
      <c r="CO64" s="160"/>
      <c r="CP64" s="160"/>
    </row>
    <row r="65" spans="1:94" s="163" customFormat="1" ht="15" customHeight="1" x14ac:dyDescent="0.2">
      <c r="A65" s="160" t="s">
        <v>367</v>
      </c>
      <c r="B65" s="159" t="s">
        <v>368</v>
      </c>
      <c r="C65" s="160" t="s">
        <v>238</v>
      </c>
      <c r="D65" s="159" t="s">
        <v>218</v>
      </c>
      <c r="E65" s="161" t="s">
        <v>85</v>
      </c>
      <c r="F65" s="161" t="s">
        <v>232</v>
      </c>
      <c r="G65" s="161" t="s">
        <v>235</v>
      </c>
      <c r="H65" s="160" t="s">
        <v>222</v>
      </c>
      <c r="I65" s="160" t="s">
        <v>222</v>
      </c>
      <c r="J65" s="160" t="str">
        <f t="shared" si="23"/>
        <v>N</v>
      </c>
      <c r="K65" s="162"/>
      <c r="L65" s="160" t="s">
        <v>220</v>
      </c>
      <c r="M65" s="160" t="s">
        <v>220</v>
      </c>
      <c r="N65" s="160" t="s">
        <v>222</v>
      </c>
      <c r="O65" s="160" t="str">
        <f t="shared" si="24"/>
        <v>Partial</v>
      </c>
      <c r="P65" s="160" t="s">
        <v>222</v>
      </c>
      <c r="Q65" s="160" t="e">
        <v>#N/A</v>
      </c>
      <c r="R65" s="160" t="str">
        <f t="shared" si="25"/>
        <v>Partial</v>
      </c>
      <c r="S65" s="162"/>
      <c r="T65" s="160" t="s">
        <v>220</v>
      </c>
      <c r="U65" s="160" t="s">
        <v>220</v>
      </c>
      <c r="V65" s="160" t="s">
        <v>220</v>
      </c>
      <c r="W65" s="160" t="str">
        <f t="shared" si="26"/>
        <v>Y</v>
      </c>
      <c r="X65" s="160" t="s">
        <v>222</v>
      </c>
      <c r="Y65" s="160" t="e">
        <v>#N/A</v>
      </c>
      <c r="Z65" s="160" t="str">
        <f t="shared" si="27"/>
        <v>Partial</v>
      </c>
      <c r="AA65" s="162"/>
      <c r="AB65" s="160" t="s">
        <v>222</v>
      </c>
      <c r="AC65" s="160" t="s">
        <v>222</v>
      </c>
      <c r="AD65" s="160" t="s">
        <v>222</v>
      </c>
      <c r="AE65" s="160" t="str">
        <f t="shared" si="28"/>
        <v>N</v>
      </c>
      <c r="AF65" s="160" t="s">
        <v>220</v>
      </c>
      <c r="AG65" s="160" t="e">
        <v>#N/A</v>
      </c>
      <c r="AH65" s="160" t="str">
        <f t="shared" si="29"/>
        <v>Partial</v>
      </c>
      <c r="AI65" s="162"/>
      <c r="AJ65" s="160" t="s">
        <v>220</v>
      </c>
      <c r="AK65" s="160" t="s">
        <v>222</v>
      </c>
      <c r="AL65" s="160" t="str">
        <f t="shared" si="30"/>
        <v>Partial</v>
      </c>
      <c r="AM65" s="160" t="s">
        <v>220</v>
      </c>
      <c r="AN65" s="160" t="s">
        <v>222</v>
      </c>
      <c r="AO65" s="160" t="str">
        <f t="shared" si="31"/>
        <v>Partial</v>
      </c>
      <c r="AP65" s="160" t="str">
        <f t="shared" si="32"/>
        <v>Partial</v>
      </c>
      <c r="AQ65" s="162"/>
      <c r="AR65" s="160" t="s">
        <v>222</v>
      </c>
      <c r="AS65" s="160" t="s">
        <v>222</v>
      </c>
      <c r="AT65" s="160" t="str">
        <f t="shared" si="33"/>
        <v>N</v>
      </c>
      <c r="AU65" s="160" t="s">
        <v>222</v>
      </c>
      <c r="AV65" s="160" t="s">
        <v>222</v>
      </c>
      <c r="AW65" s="160" t="str">
        <f t="shared" si="34"/>
        <v>N</v>
      </c>
      <c r="AX65" s="160" t="str">
        <f t="shared" si="35"/>
        <v>N</v>
      </c>
      <c r="AY65" s="162"/>
      <c r="AZ65" s="160" t="s">
        <v>222</v>
      </c>
      <c r="BA65" s="160" t="s">
        <v>222</v>
      </c>
      <c r="BB65" s="160" t="str">
        <f t="shared" si="36"/>
        <v>N</v>
      </c>
      <c r="BC65" s="160" t="s">
        <v>222</v>
      </c>
      <c r="BD65" s="160" t="s">
        <v>222</v>
      </c>
      <c r="BE65" s="160" t="str">
        <f t="shared" si="37"/>
        <v>N</v>
      </c>
      <c r="BF65" s="160" t="s">
        <v>222</v>
      </c>
      <c r="BG65" s="160" t="s">
        <v>222</v>
      </c>
      <c r="BH65" s="160" t="str">
        <f t="shared" si="38"/>
        <v>N</v>
      </c>
      <c r="BI65" s="160" t="str">
        <f t="shared" si="39"/>
        <v>N</v>
      </c>
      <c r="BJ65" s="162"/>
      <c r="BK65" s="160" t="s">
        <v>220</v>
      </c>
      <c r="BL65" s="160" t="s">
        <v>220</v>
      </c>
      <c r="BM65" s="160" t="str">
        <f t="shared" si="40"/>
        <v>Y</v>
      </c>
      <c r="BN65" s="160" t="s">
        <v>220</v>
      </c>
      <c r="BO65" s="160" t="s">
        <v>220</v>
      </c>
      <c r="BP65" s="160" t="str">
        <f t="shared" si="41"/>
        <v>Y</v>
      </c>
      <c r="BQ65" s="160" t="s">
        <v>223</v>
      </c>
      <c r="BR65" s="160" t="s">
        <v>223</v>
      </c>
      <c r="BS65" s="160" t="s">
        <v>223</v>
      </c>
      <c r="BT65" s="160" t="str">
        <f t="shared" si="42"/>
        <v>Y</v>
      </c>
      <c r="BU65" s="162"/>
      <c r="BV65" s="160" t="s">
        <v>223</v>
      </c>
      <c r="BW65" s="162"/>
      <c r="BX65" s="160" t="s">
        <v>220</v>
      </c>
      <c r="BY65" s="160" t="s">
        <v>222</v>
      </c>
      <c r="BZ65" s="160" t="str">
        <f t="shared" si="43"/>
        <v>Partial</v>
      </c>
      <c r="CA65" s="160" t="s">
        <v>220</v>
      </c>
      <c r="CB65" s="160" t="s">
        <v>222</v>
      </c>
      <c r="CC65" s="160" t="str">
        <f t="shared" si="44"/>
        <v>Partial</v>
      </c>
      <c r="CD65" s="160" t="str">
        <f t="shared" si="45"/>
        <v>Partial</v>
      </c>
      <c r="CE65" s="160"/>
      <c r="CF65" s="160"/>
      <c r="CG65" s="160"/>
      <c r="CH65" s="160"/>
      <c r="CI65" s="160"/>
      <c r="CJ65" s="160"/>
      <c r="CK65" s="160"/>
      <c r="CL65" s="160"/>
      <c r="CM65" s="160"/>
      <c r="CN65" s="160"/>
      <c r="CO65" s="160"/>
      <c r="CP65" s="160"/>
    </row>
    <row r="66" spans="1:94" s="163" customFormat="1" ht="15" customHeight="1" x14ac:dyDescent="0.2">
      <c r="A66" s="160" t="s">
        <v>369</v>
      </c>
      <c r="B66" s="159" t="s">
        <v>370</v>
      </c>
      <c r="C66" s="160" t="s">
        <v>364</v>
      </c>
      <c r="D66" s="159" t="s">
        <v>218</v>
      </c>
      <c r="E66" s="161" t="s">
        <v>85</v>
      </c>
      <c r="F66" s="161" t="s">
        <v>284</v>
      </c>
      <c r="G66" s="161" t="s">
        <v>242</v>
      </c>
      <c r="H66" s="160" t="s">
        <v>220</v>
      </c>
      <c r="I66" s="160" t="s">
        <v>222</v>
      </c>
      <c r="J66" s="160" t="str">
        <f t="shared" si="23"/>
        <v>Partial</v>
      </c>
      <c r="K66" s="162"/>
      <c r="L66" s="160" t="s">
        <v>220</v>
      </c>
      <c r="M66" s="160" t="s">
        <v>220</v>
      </c>
      <c r="N66" s="160" t="s">
        <v>220</v>
      </c>
      <c r="O66" s="160" t="str">
        <f t="shared" si="24"/>
        <v>Y</v>
      </c>
      <c r="P66" s="160" t="s">
        <v>222</v>
      </c>
      <c r="Q66" s="160" t="e">
        <v>#N/A</v>
      </c>
      <c r="R66" s="160" t="str">
        <f t="shared" si="25"/>
        <v>Partial</v>
      </c>
      <c r="S66" s="162"/>
      <c r="T66" s="160" t="s">
        <v>220</v>
      </c>
      <c r="U66" s="160" t="s">
        <v>220</v>
      </c>
      <c r="V66" s="160" t="s">
        <v>220</v>
      </c>
      <c r="W66" s="160" t="str">
        <f t="shared" si="26"/>
        <v>Y</v>
      </c>
      <c r="X66" s="160" t="s">
        <v>222</v>
      </c>
      <c r="Y66" s="160" t="e">
        <v>#N/A</v>
      </c>
      <c r="Z66" s="160" t="str">
        <f t="shared" si="27"/>
        <v>Partial</v>
      </c>
      <c r="AA66" s="162"/>
      <c r="AB66" s="160" t="s">
        <v>220</v>
      </c>
      <c r="AC66" s="160" t="s">
        <v>220</v>
      </c>
      <c r="AD66" s="160" t="s">
        <v>222</v>
      </c>
      <c r="AE66" s="160" t="str">
        <f t="shared" si="28"/>
        <v>Partial</v>
      </c>
      <c r="AF66" s="160" t="s">
        <v>222</v>
      </c>
      <c r="AG66" s="160" t="e">
        <v>#N/A</v>
      </c>
      <c r="AH66" s="160" t="str">
        <f t="shared" si="29"/>
        <v>Partial</v>
      </c>
      <c r="AI66" s="162"/>
      <c r="AJ66" s="160" t="s">
        <v>220</v>
      </c>
      <c r="AK66" s="160" t="s">
        <v>220</v>
      </c>
      <c r="AL66" s="160" t="str">
        <f t="shared" si="30"/>
        <v>Y</v>
      </c>
      <c r="AM66" s="160" t="s">
        <v>220</v>
      </c>
      <c r="AN66" s="160" t="s">
        <v>220</v>
      </c>
      <c r="AO66" s="160" t="str">
        <f t="shared" si="31"/>
        <v>Y</v>
      </c>
      <c r="AP66" s="160" t="str">
        <f t="shared" si="32"/>
        <v>Y</v>
      </c>
      <c r="AQ66" s="162"/>
      <c r="AR66" s="160" t="s">
        <v>222</v>
      </c>
      <c r="AS66" s="160" t="s">
        <v>222</v>
      </c>
      <c r="AT66" s="160" t="str">
        <f t="shared" si="33"/>
        <v>N</v>
      </c>
      <c r="AU66" s="160" t="s">
        <v>222</v>
      </c>
      <c r="AV66" s="160" t="s">
        <v>222</v>
      </c>
      <c r="AW66" s="160" t="str">
        <f t="shared" si="34"/>
        <v>N</v>
      </c>
      <c r="AX66" s="160" t="str">
        <f t="shared" si="35"/>
        <v>N</v>
      </c>
      <c r="AY66" s="162"/>
      <c r="AZ66" s="160" t="s">
        <v>220</v>
      </c>
      <c r="BA66" s="160" t="s">
        <v>220</v>
      </c>
      <c r="BB66" s="160" t="str">
        <f t="shared" si="36"/>
        <v>Y</v>
      </c>
      <c r="BC66" s="160" t="s">
        <v>220</v>
      </c>
      <c r="BD66" s="160" t="s">
        <v>220</v>
      </c>
      <c r="BE66" s="160" t="str">
        <f t="shared" si="37"/>
        <v>Y</v>
      </c>
      <c r="BF66" s="160" t="s">
        <v>220</v>
      </c>
      <c r="BG66" s="160" t="s">
        <v>220</v>
      </c>
      <c r="BH66" s="160" t="str">
        <f t="shared" si="38"/>
        <v>Y</v>
      </c>
      <c r="BI66" s="160" t="str">
        <f t="shared" si="39"/>
        <v>Y</v>
      </c>
      <c r="BJ66" s="162"/>
      <c r="BK66" s="160" t="s">
        <v>220</v>
      </c>
      <c r="BL66" s="160" t="s">
        <v>220</v>
      </c>
      <c r="BM66" s="160" t="str">
        <f t="shared" si="40"/>
        <v>Y</v>
      </c>
      <c r="BN66" s="160" t="s">
        <v>220</v>
      </c>
      <c r="BO66" s="160" t="s">
        <v>220</v>
      </c>
      <c r="BP66" s="160" t="str">
        <f t="shared" si="41"/>
        <v>Y</v>
      </c>
      <c r="BQ66" s="160" t="s">
        <v>223</v>
      </c>
      <c r="BR66" s="160" t="s">
        <v>223</v>
      </c>
      <c r="BS66" s="160" t="s">
        <v>223</v>
      </c>
      <c r="BT66" s="160" t="str">
        <f t="shared" si="42"/>
        <v>Y</v>
      </c>
      <c r="BU66" s="162"/>
      <c r="BV66" s="160" t="s">
        <v>223</v>
      </c>
      <c r="BW66" s="162"/>
      <c r="BX66" s="160" t="s">
        <v>220</v>
      </c>
      <c r="BY66" s="160" t="s">
        <v>220</v>
      </c>
      <c r="BZ66" s="160" t="str">
        <f t="shared" si="43"/>
        <v>Y</v>
      </c>
      <c r="CA66" s="160" t="s">
        <v>220</v>
      </c>
      <c r="CB66" s="160" t="s">
        <v>222</v>
      </c>
      <c r="CC66" s="160" t="str">
        <f t="shared" si="44"/>
        <v>Partial</v>
      </c>
      <c r="CD66" s="160" t="str">
        <f t="shared" si="45"/>
        <v>Partial</v>
      </c>
      <c r="CE66" s="160"/>
      <c r="CF66" s="160"/>
      <c r="CG66" s="160"/>
      <c r="CH66" s="160"/>
      <c r="CI66" s="160"/>
      <c r="CJ66" s="160"/>
      <c r="CK66" s="160"/>
      <c r="CL66" s="160"/>
      <c r="CM66" s="160"/>
      <c r="CN66" s="160"/>
      <c r="CO66" s="160"/>
      <c r="CP66" s="160"/>
    </row>
    <row r="67" spans="1:94" s="163" customFormat="1" ht="15" customHeight="1" x14ac:dyDescent="0.2">
      <c r="A67" s="159" t="s">
        <v>371</v>
      </c>
      <c r="B67" s="159" t="s">
        <v>372</v>
      </c>
      <c r="C67" s="160" t="s">
        <v>373</v>
      </c>
      <c r="D67" s="159" t="s">
        <v>218</v>
      </c>
      <c r="E67" s="161" t="s">
        <v>85</v>
      </c>
      <c r="F67" s="161" t="s">
        <v>284</v>
      </c>
      <c r="G67" s="161" t="s">
        <v>242</v>
      </c>
      <c r="H67" s="160" t="s">
        <v>220</v>
      </c>
      <c r="I67" s="160" t="s">
        <v>220</v>
      </c>
      <c r="J67" s="160" t="str">
        <f t="shared" si="23"/>
        <v>Y</v>
      </c>
      <c r="K67" s="162"/>
      <c r="L67" s="160" t="s">
        <v>220</v>
      </c>
      <c r="M67" s="160" t="s">
        <v>220</v>
      </c>
      <c r="N67" s="160" t="s">
        <v>220</v>
      </c>
      <c r="O67" s="160" t="str">
        <f t="shared" si="24"/>
        <v>Y</v>
      </c>
      <c r="P67" s="160" t="s">
        <v>222</v>
      </c>
      <c r="Q67" s="160" t="e">
        <v>#N/A</v>
      </c>
      <c r="R67" s="160" t="str">
        <f t="shared" si="25"/>
        <v>Partial</v>
      </c>
      <c r="S67" s="162"/>
      <c r="T67" s="160" t="s">
        <v>220</v>
      </c>
      <c r="U67" s="160" t="s">
        <v>222</v>
      </c>
      <c r="V67" s="160" t="s">
        <v>222</v>
      </c>
      <c r="W67" s="160" t="str">
        <f t="shared" si="26"/>
        <v>N</v>
      </c>
      <c r="X67" s="160" t="s">
        <v>222</v>
      </c>
      <c r="Y67" s="160" t="e">
        <v>#N/A</v>
      </c>
      <c r="Z67" s="160" t="str">
        <f t="shared" si="27"/>
        <v>Partial</v>
      </c>
      <c r="AA67" s="162"/>
      <c r="AB67" s="160" t="s">
        <v>220</v>
      </c>
      <c r="AC67" s="160" t="s">
        <v>222</v>
      </c>
      <c r="AD67" s="160" t="s">
        <v>222</v>
      </c>
      <c r="AE67" s="160" t="str">
        <f t="shared" si="28"/>
        <v>N</v>
      </c>
      <c r="AF67" s="160" t="s">
        <v>222</v>
      </c>
      <c r="AG67" s="160" t="e">
        <v>#N/A</v>
      </c>
      <c r="AH67" s="160" t="str">
        <f t="shared" si="29"/>
        <v>Partial</v>
      </c>
      <c r="AI67" s="162"/>
      <c r="AJ67" s="160" t="s">
        <v>220</v>
      </c>
      <c r="AK67" s="160" t="s">
        <v>222</v>
      </c>
      <c r="AL67" s="160" t="str">
        <f t="shared" si="30"/>
        <v>Partial</v>
      </c>
      <c r="AM67" s="160" t="s">
        <v>222</v>
      </c>
      <c r="AN67" s="160" t="s">
        <v>222</v>
      </c>
      <c r="AO67" s="160" t="str">
        <f t="shared" si="31"/>
        <v>N</v>
      </c>
      <c r="AP67" s="160" t="str">
        <f t="shared" si="32"/>
        <v>Partial</v>
      </c>
      <c r="AQ67" s="162"/>
      <c r="AR67" s="160" t="s">
        <v>222</v>
      </c>
      <c r="AS67" s="160" t="s">
        <v>222</v>
      </c>
      <c r="AT67" s="160" t="str">
        <f t="shared" si="33"/>
        <v>N</v>
      </c>
      <c r="AU67" s="160" t="s">
        <v>222</v>
      </c>
      <c r="AV67" s="160" t="s">
        <v>222</v>
      </c>
      <c r="AW67" s="160" t="str">
        <f t="shared" si="34"/>
        <v>N</v>
      </c>
      <c r="AX67" s="160" t="str">
        <f t="shared" si="35"/>
        <v>N</v>
      </c>
      <c r="AY67" s="162"/>
      <c r="AZ67" s="160" t="s">
        <v>222</v>
      </c>
      <c r="BA67" s="160" t="s">
        <v>220</v>
      </c>
      <c r="BB67" s="160" t="str">
        <f t="shared" si="36"/>
        <v>Partial</v>
      </c>
      <c r="BC67" s="160" t="s">
        <v>220</v>
      </c>
      <c r="BD67" s="160" t="s">
        <v>220</v>
      </c>
      <c r="BE67" s="160" t="str">
        <f t="shared" si="37"/>
        <v>Y</v>
      </c>
      <c r="BF67" s="160" t="s">
        <v>220</v>
      </c>
      <c r="BG67" s="160" t="s">
        <v>220</v>
      </c>
      <c r="BH67" s="160" t="str">
        <f t="shared" si="38"/>
        <v>Y</v>
      </c>
      <c r="BI67" s="160" t="str">
        <f t="shared" si="39"/>
        <v>Partial</v>
      </c>
      <c r="BJ67" s="162"/>
      <c r="BK67" s="160" t="s">
        <v>220</v>
      </c>
      <c r="BL67" s="160" t="s">
        <v>220</v>
      </c>
      <c r="BM67" s="160" t="str">
        <f t="shared" si="40"/>
        <v>Y</v>
      </c>
      <c r="BN67" s="160" t="s">
        <v>220</v>
      </c>
      <c r="BO67" s="160" t="s">
        <v>220</v>
      </c>
      <c r="BP67" s="160" t="str">
        <f t="shared" si="41"/>
        <v>Y</v>
      </c>
      <c r="BQ67" s="160" t="s">
        <v>223</v>
      </c>
      <c r="BR67" s="160" t="s">
        <v>223</v>
      </c>
      <c r="BS67" s="160" t="s">
        <v>223</v>
      </c>
      <c r="BT67" s="160" t="str">
        <f t="shared" si="42"/>
        <v>Y</v>
      </c>
      <c r="BU67" s="162"/>
      <c r="BV67" s="160" t="s">
        <v>223</v>
      </c>
      <c r="BW67" s="162"/>
      <c r="BX67" s="160" t="s">
        <v>220</v>
      </c>
      <c r="BY67" s="160" t="s">
        <v>220</v>
      </c>
      <c r="BZ67" s="160" t="str">
        <f t="shared" si="43"/>
        <v>Y</v>
      </c>
      <c r="CA67" s="160" t="s">
        <v>220</v>
      </c>
      <c r="CB67" s="160" t="s">
        <v>220</v>
      </c>
      <c r="CC67" s="160" t="str">
        <f t="shared" si="44"/>
        <v>Y</v>
      </c>
      <c r="CD67" s="160" t="str">
        <f t="shared" si="45"/>
        <v>Y</v>
      </c>
      <c r="CE67" s="160"/>
      <c r="CF67" s="160"/>
      <c r="CG67" s="160"/>
      <c r="CH67" s="160"/>
      <c r="CI67" s="160"/>
      <c r="CJ67" s="160"/>
      <c r="CK67" s="160"/>
      <c r="CL67" s="160"/>
      <c r="CM67" s="160"/>
      <c r="CN67" s="160"/>
      <c r="CO67" s="160"/>
      <c r="CP67" s="160"/>
    </row>
    <row r="68" spans="1:94" s="163" customFormat="1" ht="15" customHeight="1" x14ac:dyDescent="0.2">
      <c r="A68" s="159" t="s">
        <v>374</v>
      </c>
      <c r="B68" s="159" t="s">
        <v>375</v>
      </c>
      <c r="C68" s="160" t="s">
        <v>376</v>
      </c>
      <c r="D68" s="159" t="s">
        <v>339</v>
      </c>
      <c r="E68" s="161" t="s">
        <v>85</v>
      </c>
      <c r="F68" s="161" t="s">
        <v>232</v>
      </c>
      <c r="G68" s="161" t="s">
        <v>235</v>
      </c>
      <c r="H68" s="160" t="s">
        <v>222</v>
      </c>
      <c r="I68" s="160" t="s">
        <v>222</v>
      </c>
      <c r="J68" s="160" t="str">
        <f t="shared" si="23"/>
        <v>N</v>
      </c>
      <c r="K68" s="162"/>
      <c r="L68" s="160" t="s">
        <v>222</v>
      </c>
      <c r="M68" s="160" t="s">
        <v>222</v>
      </c>
      <c r="N68" s="160" t="s">
        <v>222</v>
      </c>
      <c r="O68" s="160" t="str">
        <f t="shared" si="24"/>
        <v>N</v>
      </c>
      <c r="P68" s="160" t="s">
        <v>222</v>
      </c>
      <c r="Q68" s="160" t="e">
        <v>#N/A</v>
      </c>
      <c r="R68" s="160" t="str">
        <f t="shared" si="25"/>
        <v>N</v>
      </c>
      <c r="S68" s="162"/>
      <c r="T68" s="160" t="s">
        <v>222</v>
      </c>
      <c r="U68" s="160" t="s">
        <v>222</v>
      </c>
      <c r="V68" s="160" t="s">
        <v>222</v>
      </c>
      <c r="W68" s="160" t="str">
        <f t="shared" si="26"/>
        <v>N</v>
      </c>
      <c r="X68" s="160" t="s">
        <v>222</v>
      </c>
      <c r="Y68" s="160" t="e">
        <v>#N/A</v>
      </c>
      <c r="Z68" s="160" t="str">
        <f t="shared" si="27"/>
        <v>N</v>
      </c>
      <c r="AA68" s="162"/>
      <c r="AB68" s="160" t="s">
        <v>222</v>
      </c>
      <c r="AC68" s="160" t="s">
        <v>222</v>
      </c>
      <c r="AD68" s="160" t="s">
        <v>222</v>
      </c>
      <c r="AE68" s="160" t="str">
        <f t="shared" si="28"/>
        <v>N</v>
      </c>
      <c r="AF68" s="160" t="s">
        <v>222</v>
      </c>
      <c r="AG68" s="160" t="e">
        <v>#N/A</v>
      </c>
      <c r="AH68" s="160" t="str">
        <f t="shared" si="29"/>
        <v>N</v>
      </c>
      <c r="AI68" s="162"/>
      <c r="AJ68" s="160" t="s">
        <v>222</v>
      </c>
      <c r="AK68" s="160" t="s">
        <v>222</v>
      </c>
      <c r="AL68" s="160" t="str">
        <f t="shared" si="30"/>
        <v>N</v>
      </c>
      <c r="AM68" s="160" t="s">
        <v>223</v>
      </c>
      <c r="AN68" s="160" t="s">
        <v>223</v>
      </c>
      <c r="AO68" s="160" t="str">
        <f t="shared" si="31"/>
        <v>Not assessed</v>
      </c>
      <c r="AP68" s="160" t="str">
        <f t="shared" si="32"/>
        <v>N</v>
      </c>
      <c r="AQ68" s="162"/>
      <c r="AR68" s="160" t="s">
        <v>222</v>
      </c>
      <c r="AS68" s="160" t="s">
        <v>222</v>
      </c>
      <c r="AT68" s="160" t="str">
        <f t="shared" si="33"/>
        <v>N</v>
      </c>
      <c r="AU68" s="160" t="s">
        <v>222</v>
      </c>
      <c r="AV68" s="160" t="s">
        <v>222</v>
      </c>
      <c r="AW68" s="160" t="str">
        <f t="shared" si="34"/>
        <v>N</v>
      </c>
      <c r="AX68" s="160" t="str">
        <f t="shared" si="35"/>
        <v>N</v>
      </c>
      <c r="AY68" s="162"/>
      <c r="AZ68" s="160" t="s">
        <v>222</v>
      </c>
      <c r="BA68" s="160" t="s">
        <v>222</v>
      </c>
      <c r="BB68" s="160" t="str">
        <f t="shared" si="36"/>
        <v>N</v>
      </c>
      <c r="BC68" s="160" t="s">
        <v>222</v>
      </c>
      <c r="BD68" s="160" t="s">
        <v>222</v>
      </c>
      <c r="BE68" s="160" t="str">
        <f t="shared" si="37"/>
        <v>N</v>
      </c>
      <c r="BF68" s="160" t="s">
        <v>222</v>
      </c>
      <c r="BG68" s="160" t="s">
        <v>222</v>
      </c>
      <c r="BH68" s="160" t="str">
        <f t="shared" si="38"/>
        <v>N</v>
      </c>
      <c r="BI68" s="160" t="str">
        <f t="shared" si="39"/>
        <v>N</v>
      </c>
      <c r="BJ68" s="162"/>
      <c r="BK68" s="160" t="s">
        <v>222</v>
      </c>
      <c r="BL68" s="160" t="s">
        <v>222</v>
      </c>
      <c r="BM68" s="160" t="str">
        <f t="shared" si="40"/>
        <v>N</v>
      </c>
      <c r="BN68" s="160" t="s">
        <v>222</v>
      </c>
      <c r="BO68" s="160" t="s">
        <v>222</v>
      </c>
      <c r="BP68" s="160" t="str">
        <f t="shared" si="41"/>
        <v>N</v>
      </c>
      <c r="BQ68" s="160" t="s">
        <v>223</v>
      </c>
      <c r="BR68" s="160" t="s">
        <v>223</v>
      </c>
      <c r="BS68" s="160" t="s">
        <v>223</v>
      </c>
      <c r="BT68" s="160" t="str">
        <f t="shared" si="42"/>
        <v>N</v>
      </c>
      <c r="BU68" s="162"/>
      <c r="BV68" s="160" t="s">
        <v>223</v>
      </c>
      <c r="BW68" s="162"/>
      <c r="BX68" s="160" t="s">
        <v>222</v>
      </c>
      <c r="BY68" s="160" t="s">
        <v>222</v>
      </c>
      <c r="BZ68" s="160" t="str">
        <f t="shared" si="43"/>
        <v>N</v>
      </c>
      <c r="CA68" s="160" t="s">
        <v>222</v>
      </c>
      <c r="CB68" s="160" t="s">
        <v>222</v>
      </c>
      <c r="CC68" s="160" t="str">
        <f t="shared" si="44"/>
        <v>N</v>
      </c>
      <c r="CD68" s="160" t="str">
        <f t="shared" si="45"/>
        <v>N</v>
      </c>
      <c r="CE68" s="160"/>
      <c r="CF68" s="160"/>
      <c r="CG68" s="160"/>
      <c r="CH68" s="160"/>
      <c r="CI68" s="160"/>
      <c r="CJ68" s="160"/>
      <c r="CK68" s="160"/>
      <c r="CL68" s="160"/>
      <c r="CM68" s="160"/>
      <c r="CN68" s="160"/>
      <c r="CO68" s="160"/>
      <c r="CP68" s="160"/>
    </row>
    <row r="69" spans="1:94" s="163" customFormat="1" ht="15" customHeight="1" x14ac:dyDescent="0.2">
      <c r="A69" s="159" t="s">
        <v>377</v>
      </c>
      <c r="B69" s="159" t="s">
        <v>378</v>
      </c>
      <c r="C69" s="160" t="s">
        <v>230</v>
      </c>
      <c r="D69" s="159" t="s">
        <v>231</v>
      </c>
      <c r="E69" s="161" t="s">
        <v>85</v>
      </c>
      <c r="F69" s="161" t="s">
        <v>232</v>
      </c>
      <c r="G69" s="161" t="s">
        <v>100</v>
      </c>
      <c r="H69" s="160" t="s">
        <v>222</v>
      </c>
      <c r="I69" s="160" t="s">
        <v>221</v>
      </c>
      <c r="J69" s="160" t="str">
        <f t="shared" si="23"/>
        <v>N</v>
      </c>
      <c r="K69" s="162"/>
      <c r="L69" s="160" t="s">
        <v>222</v>
      </c>
      <c r="M69" s="160" t="s">
        <v>222</v>
      </c>
      <c r="N69" s="160" t="s">
        <v>221</v>
      </c>
      <c r="O69" s="160" t="str">
        <f t="shared" si="24"/>
        <v>N</v>
      </c>
      <c r="P69" s="160" t="s">
        <v>222</v>
      </c>
      <c r="Q69" s="160" t="e">
        <v>#N/A</v>
      </c>
      <c r="R69" s="160" t="str">
        <f t="shared" si="25"/>
        <v>N</v>
      </c>
      <c r="S69" s="162"/>
      <c r="T69" s="160" t="s">
        <v>222</v>
      </c>
      <c r="U69" s="160" t="s">
        <v>222</v>
      </c>
      <c r="V69" s="160" t="s">
        <v>221</v>
      </c>
      <c r="W69" s="160" t="str">
        <f t="shared" si="26"/>
        <v>N</v>
      </c>
      <c r="X69" s="160" t="s">
        <v>220</v>
      </c>
      <c r="Y69" s="160" t="e">
        <v>#N/A</v>
      </c>
      <c r="Z69" s="160" t="str">
        <f t="shared" si="27"/>
        <v>Partial</v>
      </c>
      <c r="AA69" s="162"/>
      <c r="AB69" s="160" t="s">
        <v>220</v>
      </c>
      <c r="AC69" s="160" t="s">
        <v>220</v>
      </c>
      <c r="AD69" s="160" t="s">
        <v>221</v>
      </c>
      <c r="AE69" s="160" t="str">
        <f t="shared" si="28"/>
        <v>Y</v>
      </c>
      <c r="AF69" s="160" t="s">
        <v>220</v>
      </c>
      <c r="AG69" s="160" t="e">
        <v>#N/A</v>
      </c>
      <c r="AH69" s="160" t="str">
        <f t="shared" si="29"/>
        <v>Y</v>
      </c>
      <c r="AI69" s="162"/>
      <c r="AJ69" s="160" t="s">
        <v>222</v>
      </c>
      <c r="AK69" s="160" t="s">
        <v>222</v>
      </c>
      <c r="AL69" s="160" t="str">
        <f t="shared" si="30"/>
        <v>N</v>
      </c>
      <c r="AM69" s="160" t="s">
        <v>223</v>
      </c>
      <c r="AN69" s="160" t="s">
        <v>223</v>
      </c>
      <c r="AO69" s="160" t="str">
        <f t="shared" si="31"/>
        <v>Not assessed</v>
      </c>
      <c r="AP69" s="160" t="str">
        <f t="shared" si="32"/>
        <v>N</v>
      </c>
      <c r="AQ69" s="162"/>
      <c r="AR69" s="160" t="s">
        <v>222</v>
      </c>
      <c r="AS69" s="160" t="s">
        <v>222</v>
      </c>
      <c r="AT69" s="160" t="str">
        <f t="shared" si="33"/>
        <v>N</v>
      </c>
      <c r="AU69" s="160" t="s">
        <v>222</v>
      </c>
      <c r="AV69" s="160" t="s">
        <v>222</v>
      </c>
      <c r="AW69" s="160" t="str">
        <f t="shared" si="34"/>
        <v>N</v>
      </c>
      <c r="AX69" s="160" t="str">
        <f t="shared" si="35"/>
        <v>N</v>
      </c>
      <c r="AY69" s="162"/>
      <c r="AZ69" s="160" t="s">
        <v>222</v>
      </c>
      <c r="BA69" s="160" t="s">
        <v>220</v>
      </c>
      <c r="BB69" s="160" t="str">
        <f t="shared" si="36"/>
        <v>Partial</v>
      </c>
      <c r="BC69" s="160" t="s">
        <v>222</v>
      </c>
      <c r="BD69" s="160" t="s">
        <v>222</v>
      </c>
      <c r="BE69" s="160" t="str">
        <f t="shared" si="37"/>
        <v>N</v>
      </c>
      <c r="BF69" s="160" t="s">
        <v>222</v>
      </c>
      <c r="BG69" s="160" t="s">
        <v>222</v>
      </c>
      <c r="BH69" s="160" t="str">
        <f t="shared" si="38"/>
        <v>N</v>
      </c>
      <c r="BI69" s="160" t="str">
        <f t="shared" si="39"/>
        <v>Partial</v>
      </c>
      <c r="BJ69" s="162"/>
      <c r="BK69" s="160" t="s">
        <v>220</v>
      </c>
      <c r="BL69" s="160" t="s">
        <v>222</v>
      </c>
      <c r="BM69" s="160" t="str">
        <f t="shared" si="40"/>
        <v>Partial</v>
      </c>
      <c r="BN69" s="160" t="s">
        <v>220</v>
      </c>
      <c r="BO69" s="160" t="s">
        <v>220</v>
      </c>
      <c r="BP69" s="160" t="str">
        <f t="shared" si="41"/>
        <v>Y</v>
      </c>
      <c r="BQ69" s="160" t="s">
        <v>223</v>
      </c>
      <c r="BR69" s="160" t="s">
        <v>223</v>
      </c>
      <c r="BS69" s="160" t="s">
        <v>223</v>
      </c>
      <c r="BT69" s="160" t="str">
        <f t="shared" si="42"/>
        <v>Partial</v>
      </c>
      <c r="BU69" s="162"/>
      <c r="BV69" s="160" t="s">
        <v>223</v>
      </c>
      <c r="BW69" s="162"/>
      <c r="BX69" s="160" t="s">
        <v>220</v>
      </c>
      <c r="BY69" s="160" t="s">
        <v>220</v>
      </c>
      <c r="BZ69" s="160" t="str">
        <f t="shared" si="43"/>
        <v>Y</v>
      </c>
      <c r="CA69" s="160" t="s">
        <v>220</v>
      </c>
      <c r="CB69" s="160" t="s">
        <v>222</v>
      </c>
      <c r="CC69" s="160" t="str">
        <f t="shared" si="44"/>
        <v>Partial</v>
      </c>
      <c r="CD69" s="160" t="str">
        <f t="shared" si="45"/>
        <v>Partial</v>
      </c>
      <c r="CE69" s="160"/>
      <c r="CF69" s="160"/>
      <c r="CG69" s="160"/>
      <c r="CH69" s="160"/>
      <c r="CI69" s="160"/>
      <c r="CJ69" s="160"/>
      <c r="CK69" s="160"/>
      <c r="CL69" s="160"/>
      <c r="CM69" s="160"/>
      <c r="CN69" s="160"/>
      <c r="CO69" s="160"/>
      <c r="CP69" s="160"/>
    </row>
    <row r="70" spans="1:94" s="163" customFormat="1" ht="15" customHeight="1" x14ac:dyDescent="0.2">
      <c r="A70" s="159" t="s">
        <v>379</v>
      </c>
      <c r="B70" s="159" t="s">
        <v>380</v>
      </c>
      <c r="C70" s="159" t="s">
        <v>230</v>
      </c>
      <c r="D70" s="159" t="s">
        <v>231</v>
      </c>
      <c r="E70" s="161" t="s">
        <v>85</v>
      </c>
      <c r="F70" s="161" t="s">
        <v>284</v>
      </c>
      <c r="G70" s="161" t="s">
        <v>242</v>
      </c>
      <c r="H70" s="160" t="s">
        <v>222</v>
      </c>
      <c r="I70" s="160" t="s">
        <v>222</v>
      </c>
      <c r="J70" s="160" t="str">
        <f t="shared" si="23"/>
        <v>N</v>
      </c>
      <c r="K70" s="162"/>
      <c r="L70" s="160" t="s">
        <v>222</v>
      </c>
      <c r="M70" s="160" t="s">
        <v>222</v>
      </c>
      <c r="N70" s="160" t="s">
        <v>222</v>
      </c>
      <c r="O70" s="160" t="str">
        <f t="shared" si="24"/>
        <v>N</v>
      </c>
      <c r="P70" s="160" t="s">
        <v>222</v>
      </c>
      <c r="Q70" s="160" t="e">
        <v>#N/A</v>
      </c>
      <c r="R70" s="160" t="str">
        <f t="shared" si="25"/>
        <v>N</v>
      </c>
      <c r="S70" s="162"/>
      <c r="T70" s="160" t="s">
        <v>222</v>
      </c>
      <c r="U70" s="160" t="s">
        <v>222</v>
      </c>
      <c r="V70" s="160" t="s">
        <v>222</v>
      </c>
      <c r="W70" s="160" t="str">
        <f t="shared" si="26"/>
        <v>N</v>
      </c>
      <c r="X70" s="160" t="s">
        <v>222</v>
      </c>
      <c r="Y70" s="160" t="e">
        <v>#N/A</v>
      </c>
      <c r="Z70" s="160" t="str">
        <f t="shared" si="27"/>
        <v>N</v>
      </c>
      <c r="AA70" s="162"/>
      <c r="AB70" s="160" t="s">
        <v>220</v>
      </c>
      <c r="AC70" s="160" t="s">
        <v>222</v>
      </c>
      <c r="AD70" s="160" t="s">
        <v>222</v>
      </c>
      <c r="AE70" s="160" t="str">
        <f t="shared" si="28"/>
        <v>N</v>
      </c>
      <c r="AF70" s="160" t="s">
        <v>222</v>
      </c>
      <c r="AG70" s="160" t="e">
        <v>#N/A</v>
      </c>
      <c r="AH70" s="160" t="str">
        <f t="shared" si="29"/>
        <v>Partial</v>
      </c>
      <c r="AI70" s="162"/>
      <c r="AJ70" s="160" t="s">
        <v>222</v>
      </c>
      <c r="AK70" s="160" t="s">
        <v>222</v>
      </c>
      <c r="AL70" s="160" t="str">
        <f t="shared" si="30"/>
        <v>N</v>
      </c>
      <c r="AM70" s="160" t="s">
        <v>223</v>
      </c>
      <c r="AN70" s="160" t="s">
        <v>223</v>
      </c>
      <c r="AO70" s="160" t="str">
        <f t="shared" si="31"/>
        <v>Not assessed</v>
      </c>
      <c r="AP70" s="160" t="str">
        <f t="shared" si="32"/>
        <v>N</v>
      </c>
      <c r="AQ70" s="162"/>
      <c r="AR70" s="160" t="s">
        <v>222</v>
      </c>
      <c r="AS70" s="160" t="s">
        <v>222</v>
      </c>
      <c r="AT70" s="160" t="str">
        <f t="shared" si="33"/>
        <v>N</v>
      </c>
      <c r="AU70" s="160" t="s">
        <v>222</v>
      </c>
      <c r="AV70" s="160" t="s">
        <v>222</v>
      </c>
      <c r="AW70" s="160" t="str">
        <f t="shared" si="34"/>
        <v>N</v>
      </c>
      <c r="AX70" s="160" t="str">
        <f t="shared" si="35"/>
        <v>N</v>
      </c>
      <c r="AY70" s="162"/>
      <c r="AZ70" s="160" t="s">
        <v>222</v>
      </c>
      <c r="BA70" s="160" t="s">
        <v>222</v>
      </c>
      <c r="BB70" s="160" t="str">
        <f t="shared" si="36"/>
        <v>N</v>
      </c>
      <c r="BC70" s="160" t="s">
        <v>222</v>
      </c>
      <c r="BD70" s="160" t="s">
        <v>220</v>
      </c>
      <c r="BE70" s="160" t="str">
        <f t="shared" si="37"/>
        <v>Partial</v>
      </c>
      <c r="BF70" s="160" t="s">
        <v>222</v>
      </c>
      <c r="BG70" s="160" t="s">
        <v>222</v>
      </c>
      <c r="BH70" s="160" t="str">
        <f t="shared" si="38"/>
        <v>N</v>
      </c>
      <c r="BI70" s="160" t="str">
        <f t="shared" si="39"/>
        <v>Partial</v>
      </c>
      <c r="BJ70" s="162"/>
      <c r="BK70" s="160" t="s">
        <v>220</v>
      </c>
      <c r="BL70" s="160" t="s">
        <v>220</v>
      </c>
      <c r="BM70" s="160" t="str">
        <f t="shared" si="40"/>
        <v>Y</v>
      </c>
      <c r="BN70" s="160" t="s">
        <v>220</v>
      </c>
      <c r="BO70" s="160" t="s">
        <v>222</v>
      </c>
      <c r="BP70" s="160" t="str">
        <f t="shared" si="41"/>
        <v>Partial</v>
      </c>
      <c r="BQ70" s="160" t="s">
        <v>223</v>
      </c>
      <c r="BR70" s="160" t="s">
        <v>223</v>
      </c>
      <c r="BS70" s="160" t="s">
        <v>223</v>
      </c>
      <c r="BT70" s="160" t="str">
        <f t="shared" si="42"/>
        <v>Partial</v>
      </c>
      <c r="BU70" s="162"/>
      <c r="BV70" s="160" t="s">
        <v>223</v>
      </c>
      <c r="BW70" s="162"/>
      <c r="BX70" s="160" t="s">
        <v>222</v>
      </c>
      <c r="BY70" s="160" t="s">
        <v>220</v>
      </c>
      <c r="BZ70" s="160" t="str">
        <f t="shared" si="43"/>
        <v>Partial</v>
      </c>
      <c r="CA70" s="160" t="s">
        <v>220</v>
      </c>
      <c r="CB70" s="160" t="s">
        <v>222</v>
      </c>
      <c r="CC70" s="160" t="str">
        <f t="shared" si="44"/>
        <v>Partial</v>
      </c>
      <c r="CD70" s="160" t="str">
        <f t="shared" si="45"/>
        <v>Partial</v>
      </c>
      <c r="CE70" s="160"/>
      <c r="CF70" s="160"/>
      <c r="CG70" s="160"/>
      <c r="CH70" s="160"/>
      <c r="CI70" s="160"/>
      <c r="CJ70" s="160"/>
      <c r="CK70" s="160"/>
      <c r="CL70" s="160"/>
      <c r="CM70" s="160"/>
      <c r="CN70" s="160"/>
      <c r="CO70" s="160"/>
      <c r="CP70" s="160"/>
    </row>
    <row r="71" spans="1:94" s="163" customFormat="1" ht="15" customHeight="1" x14ac:dyDescent="0.2">
      <c r="A71" s="159" t="s">
        <v>381</v>
      </c>
      <c r="B71" s="159" t="s">
        <v>382</v>
      </c>
      <c r="C71" s="159" t="s">
        <v>241</v>
      </c>
      <c r="D71" s="159" t="s">
        <v>218</v>
      </c>
      <c r="E71" s="161" t="s">
        <v>219</v>
      </c>
      <c r="F71" s="161" t="s">
        <v>97</v>
      </c>
      <c r="G71" s="161" t="s">
        <v>242</v>
      </c>
      <c r="H71" s="160" t="s">
        <v>222</v>
      </c>
      <c r="I71" s="160" t="s">
        <v>222</v>
      </c>
      <c r="J71" s="160" t="str">
        <f t="shared" si="23"/>
        <v>N</v>
      </c>
      <c r="K71" s="162"/>
      <c r="L71" s="160" t="s">
        <v>222</v>
      </c>
      <c r="M71" s="160" t="s">
        <v>222</v>
      </c>
      <c r="N71" s="160" t="s">
        <v>222</v>
      </c>
      <c r="O71" s="160" t="str">
        <f t="shared" si="24"/>
        <v>N</v>
      </c>
      <c r="P71" s="160" t="s">
        <v>222</v>
      </c>
      <c r="Q71" s="160" t="e">
        <v>#N/A</v>
      </c>
      <c r="R71" s="160" t="str">
        <f t="shared" si="25"/>
        <v>N</v>
      </c>
      <c r="S71" s="162"/>
      <c r="T71" s="160" t="s">
        <v>222</v>
      </c>
      <c r="U71" s="160" t="s">
        <v>222</v>
      </c>
      <c r="V71" s="160" t="s">
        <v>222</v>
      </c>
      <c r="W71" s="160" t="str">
        <f t="shared" si="26"/>
        <v>N</v>
      </c>
      <c r="X71" s="160" t="s">
        <v>222</v>
      </c>
      <c r="Y71" s="160" t="e">
        <v>#N/A</v>
      </c>
      <c r="Z71" s="160" t="str">
        <f t="shared" si="27"/>
        <v>N</v>
      </c>
      <c r="AA71" s="162"/>
      <c r="AB71" s="160" t="s">
        <v>222</v>
      </c>
      <c r="AC71" s="160" t="s">
        <v>222</v>
      </c>
      <c r="AD71" s="160" t="s">
        <v>222</v>
      </c>
      <c r="AE71" s="160" t="str">
        <f t="shared" si="28"/>
        <v>N</v>
      </c>
      <c r="AF71" s="160" t="s">
        <v>222</v>
      </c>
      <c r="AG71" s="160" t="e">
        <v>#N/A</v>
      </c>
      <c r="AH71" s="160" t="str">
        <f t="shared" si="29"/>
        <v>N</v>
      </c>
      <c r="AI71" s="162"/>
      <c r="AJ71" s="160" t="s">
        <v>222</v>
      </c>
      <c r="AK71" s="160" t="s">
        <v>222</v>
      </c>
      <c r="AL71" s="160" t="str">
        <f t="shared" si="30"/>
        <v>N</v>
      </c>
      <c r="AM71" s="160" t="s">
        <v>222</v>
      </c>
      <c r="AN71" s="160" t="s">
        <v>222</v>
      </c>
      <c r="AO71" s="160" t="str">
        <f t="shared" si="31"/>
        <v>N</v>
      </c>
      <c r="AP71" s="160" t="str">
        <f t="shared" si="32"/>
        <v>N</v>
      </c>
      <c r="AQ71" s="162"/>
      <c r="AR71" s="160" t="s">
        <v>222</v>
      </c>
      <c r="AS71" s="160" t="s">
        <v>222</v>
      </c>
      <c r="AT71" s="160" t="str">
        <f t="shared" si="33"/>
        <v>N</v>
      </c>
      <c r="AU71" s="160" t="s">
        <v>222</v>
      </c>
      <c r="AV71" s="160" t="s">
        <v>222</v>
      </c>
      <c r="AW71" s="160" t="str">
        <f t="shared" si="34"/>
        <v>N</v>
      </c>
      <c r="AX71" s="160" t="str">
        <f t="shared" si="35"/>
        <v>N</v>
      </c>
      <c r="AY71" s="162"/>
      <c r="AZ71" s="160" t="s">
        <v>222</v>
      </c>
      <c r="BA71" s="160" t="s">
        <v>222</v>
      </c>
      <c r="BB71" s="160" t="str">
        <f t="shared" si="36"/>
        <v>N</v>
      </c>
      <c r="BC71" s="160" t="s">
        <v>222</v>
      </c>
      <c r="BD71" s="160" t="s">
        <v>222</v>
      </c>
      <c r="BE71" s="160" t="str">
        <f t="shared" si="37"/>
        <v>N</v>
      </c>
      <c r="BF71" s="160" t="s">
        <v>222</v>
      </c>
      <c r="BG71" s="160" t="s">
        <v>222</v>
      </c>
      <c r="BH71" s="160" t="str">
        <f t="shared" si="38"/>
        <v>N</v>
      </c>
      <c r="BI71" s="160" t="str">
        <f t="shared" si="39"/>
        <v>N</v>
      </c>
      <c r="BJ71" s="162"/>
      <c r="BK71" s="160" t="s">
        <v>220</v>
      </c>
      <c r="BL71" s="160" t="s">
        <v>220</v>
      </c>
      <c r="BM71" s="160" t="str">
        <f t="shared" si="40"/>
        <v>Y</v>
      </c>
      <c r="BN71" s="160" t="s">
        <v>222</v>
      </c>
      <c r="BO71" s="160" t="s">
        <v>222</v>
      </c>
      <c r="BP71" s="160" t="str">
        <f t="shared" si="41"/>
        <v>N</v>
      </c>
      <c r="BQ71" s="160" t="s">
        <v>223</v>
      </c>
      <c r="BR71" s="160" t="s">
        <v>223</v>
      </c>
      <c r="BS71" s="160" t="s">
        <v>223</v>
      </c>
      <c r="BT71" s="160" t="str">
        <f t="shared" si="42"/>
        <v>Partial</v>
      </c>
      <c r="BU71" s="162"/>
      <c r="BV71" s="160" t="s">
        <v>223</v>
      </c>
      <c r="BW71" s="162"/>
      <c r="BX71" s="160" t="s">
        <v>222</v>
      </c>
      <c r="BY71" s="160" t="s">
        <v>222</v>
      </c>
      <c r="BZ71" s="160" t="str">
        <f t="shared" si="43"/>
        <v>N</v>
      </c>
      <c r="CA71" s="160" t="s">
        <v>222</v>
      </c>
      <c r="CB71" s="160" t="s">
        <v>222</v>
      </c>
      <c r="CC71" s="160" t="str">
        <f t="shared" si="44"/>
        <v>N</v>
      </c>
      <c r="CD71" s="160" t="str">
        <f t="shared" si="45"/>
        <v>N</v>
      </c>
      <c r="CE71" s="160"/>
      <c r="CF71" s="160"/>
      <c r="CG71" s="160"/>
      <c r="CH71" s="160"/>
      <c r="CI71" s="160"/>
      <c r="CJ71" s="160"/>
      <c r="CK71" s="160"/>
      <c r="CL71" s="160"/>
      <c r="CM71" s="160"/>
      <c r="CN71" s="160"/>
      <c r="CO71" s="160"/>
      <c r="CP71" s="160"/>
    </row>
    <row r="72" spans="1:94" s="163" customFormat="1" ht="15" customHeight="1" x14ac:dyDescent="0.2">
      <c r="A72" s="159" t="s">
        <v>383</v>
      </c>
      <c r="B72" s="159" t="s">
        <v>384</v>
      </c>
      <c r="C72" s="159" t="s">
        <v>230</v>
      </c>
      <c r="D72" s="159" t="s">
        <v>231</v>
      </c>
      <c r="E72" s="161" t="s">
        <v>85</v>
      </c>
      <c r="F72" s="161" t="s">
        <v>232</v>
      </c>
      <c r="G72" s="161" t="s">
        <v>100</v>
      </c>
      <c r="H72" s="160" t="s">
        <v>220</v>
      </c>
      <c r="I72" s="160" t="s">
        <v>221</v>
      </c>
      <c r="J72" s="160" t="str">
        <f t="shared" si="23"/>
        <v>Y</v>
      </c>
      <c r="K72" s="162"/>
      <c r="L72" s="160" t="s">
        <v>220</v>
      </c>
      <c r="M72" s="160" t="s">
        <v>222</v>
      </c>
      <c r="N72" s="160" t="s">
        <v>221</v>
      </c>
      <c r="O72" s="160" t="str">
        <f t="shared" si="24"/>
        <v>N</v>
      </c>
      <c r="P72" s="160" t="s">
        <v>220</v>
      </c>
      <c r="Q72" s="160" t="e">
        <v>#N/A</v>
      </c>
      <c r="R72" s="160" t="str">
        <f t="shared" si="25"/>
        <v>Partial</v>
      </c>
      <c r="S72" s="162"/>
      <c r="T72" s="160" t="s">
        <v>220</v>
      </c>
      <c r="U72" s="160" t="s">
        <v>222</v>
      </c>
      <c r="V72" s="160" t="s">
        <v>221</v>
      </c>
      <c r="W72" s="160" t="str">
        <f t="shared" si="26"/>
        <v>N</v>
      </c>
      <c r="X72" s="160" t="s">
        <v>222</v>
      </c>
      <c r="Y72" s="160" t="e">
        <v>#N/A</v>
      </c>
      <c r="Z72" s="160" t="str">
        <f t="shared" si="27"/>
        <v>Partial</v>
      </c>
      <c r="AA72" s="162"/>
      <c r="AB72" s="160" t="s">
        <v>222</v>
      </c>
      <c r="AC72" s="160" t="s">
        <v>222</v>
      </c>
      <c r="AD72" s="160" t="s">
        <v>221</v>
      </c>
      <c r="AE72" s="160" t="str">
        <f t="shared" si="28"/>
        <v>N</v>
      </c>
      <c r="AF72" s="160" t="s">
        <v>222</v>
      </c>
      <c r="AG72" s="160" t="e">
        <v>#N/A</v>
      </c>
      <c r="AH72" s="160" t="str">
        <f t="shared" si="29"/>
        <v>N</v>
      </c>
      <c r="AI72" s="162"/>
      <c r="AJ72" s="160" t="s">
        <v>222</v>
      </c>
      <c r="AK72" s="160" t="s">
        <v>222</v>
      </c>
      <c r="AL72" s="160" t="str">
        <f t="shared" si="30"/>
        <v>N</v>
      </c>
      <c r="AM72" s="160" t="s">
        <v>223</v>
      </c>
      <c r="AN72" s="160" t="s">
        <v>223</v>
      </c>
      <c r="AO72" s="160" t="str">
        <f t="shared" si="31"/>
        <v>Not assessed</v>
      </c>
      <c r="AP72" s="160" t="str">
        <f t="shared" si="32"/>
        <v>N</v>
      </c>
      <c r="AQ72" s="162"/>
      <c r="AR72" s="160" t="s">
        <v>222</v>
      </c>
      <c r="AS72" s="160" t="s">
        <v>222</v>
      </c>
      <c r="AT72" s="160" t="str">
        <f t="shared" si="33"/>
        <v>N</v>
      </c>
      <c r="AU72" s="160" t="s">
        <v>222</v>
      </c>
      <c r="AV72" s="160" t="s">
        <v>222</v>
      </c>
      <c r="AW72" s="160" t="str">
        <f t="shared" si="34"/>
        <v>N</v>
      </c>
      <c r="AX72" s="160" t="str">
        <f t="shared" si="35"/>
        <v>N</v>
      </c>
      <c r="AY72" s="162"/>
      <c r="AZ72" s="160" t="s">
        <v>220</v>
      </c>
      <c r="BA72" s="160" t="s">
        <v>222</v>
      </c>
      <c r="BB72" s="160" t="str">
        <f t="shared" si="36"/>
        <v>Partial</v>
      </c>
      <c r="BC72" s="160" t="s">
        <v>222</v>
      </c>
      <c r="BD72" s="160" t="s">
        <v>222</v>
      </c>
      <c r="BE72" s="160" t="str">
        <f t="shared" si="37"/>
        <v>N</v>
      </c>
      <c r="BF72" s="160" t="s">
        <v>222</v>
      </c>
      <c r="BG72" s="160" t="s">
        <v>222</v>
      </c>
      <c r="BH72" s="160" t="str">
        <f t="shared" si="38"/>
        <v>N</v>
      </c>
      <c r="BI72" s="160" t="str">
        <f t="shared" si="39"/>
        <v>Partial</v>
      </c>
      <c r="BJ72" s="162"/>
      <c r="BK72" s="160" t="s">
        <v>220</v>
      </c>
      <c r="BL72" s="160" t="s">
        <v>220</v>
      </c>
      <c r="BM72" s="160" t="str">
        <f t="shared" si="40"/>
        <v>Y</v>
      </c>
      <c r="BN72" s="160" t="s">
        <v>222</v>
      </c>
      <c r="BO72" s="160" t="s">
        <v>222</v>
      </c>
      <c r="BP72" s="160" t="str">
        <f t="shared" si="41"/>
        <v>N</v>
      </c>
      <c r="BQ72" s="160" t="s">
        <v>223</v>
      </c>
      <c r="BR72" s="160" t="s">
        <v>223</v>
      </c>
      <c r="BS72" s="160" t="s">
        <v>223</v>
      </c>
      <c r="BT72" s="160" t="str">
        <f t="shared" si="42"/>
        <v>Partial</v>
      </c>
      <c r="BU72" s="162"/>
      <c r="BV72" s="160" t="s">
        <v>223</v>
      </c>
      <c r="BW72" s="162"/>
      <c r="BX72" s="160" t="s">
        <v>222</v>
      </c>
      <c r="BY72" s="160" t="s">
        <v>220</v>
      </c>
      <c r="BZ72" s="160" t="str">
        <f t="shared" si="43"/>
        <v>Partial</v>
      </c>
      <c r="CA72" s="160" t="s">
        <v>220</v>
      </c>
      <c r="CB72" s="160" t="s">
        <v>220</v>
      </c>
      <c r="CC72" s="160" t="str">
        <f t="shared" si="44"/>
        <v>Y</v>
      </c>
      <c r="CD72" s="160" t="str">
        <f t="shared" si="45"/>
        <v>Partial</v>
      </c>
      <c r="CE72" s="160"/>
      <c r="CF72" s="160"/>
      <c r="CG72" s="160"/>
      <c r="CH72" s="160"/>
      <c r="CI72" s="160"/>
      <c r="CJ72" s="160"/>
      <c r="CK72" s="160"/>
      <c r="CL72" s="160"/>
      <c r="CM72" s="160"/>
      <c r="CN72" s="160"/>
      <c r="CO72" s="160"/>
      <c r="CP72" s="160"/>
    </row>
    <row r="73" spans="1:94" s="163" customFormat="1" ht="15" customHeight="1" x14ac:dyDescent="0.2">
      <c r="A73" s="159" t="s">
        <v>385</v>
      </c>
      <c r="B73" s="159" t="s">
        <v>386</v>
      </c>
      <c r="C73" s="159" t="s">
        <v>230</v>
      </c>
      <c r="D73" s="159" t="s">
        <v>231</v>
      </c>
      <c r="E73" s="161" t="s">
        <v>219</v>
      </c>
      <c r="F73" s="161" t="s">
        <v>97</v>
      </c>
      <c r="G73" s="161" t="s">
        <v>242</v>
      </c>
      <c r="H73" s="160" t="s">
        <v>220</v>
      </c>
      <c r="I73" s="160" t="s">
        <v>222</v>
      </c>
      <c r="J73" s="160" t="str">
        <f t="shared" si="23"/>
        <v>Partial</v>
      </c>
      <c r="K73" s="162"/>
      <c r="L73" s="160" t="s">
        <v>220</v>
      </c>
      <c r="M73" s="160" t="s">
        <v>220</v>
      </c>
      <c r="N73" s="160" t="s">
        <v>222</v>
      </c>
      <c r="O73" s="160" t="str">
        <f t="shared" si="24"/>
        <v>Partial</v>
      </c>
      <c r="P73" s="160" t="s">
        <v>222</v>
      </c>
      <c r="Q73" s="160" t="e">
        <v>#N/A</v>
      </c>
      <c r="R73" s="160" t="str">
        <f t="shared" si="25"/>
        <v>Partial</v>
      </c>
      <c r="S73" s="162"/>
      <c r="T73" s="160" t="s">
        <v>220</v>
      </c>
      <c r="U73" s="160" t="s">
        <v>220</v>
      </c>
      <c r="V73" s="160" t="s">
        <v>222</v>
      </c>
      <c r="W73" s="160" t="str">
        <f t="shared" si="26"/>
        <v>Partial</v>
      </c>
      <c r="X73" s="160" t="s">
        <v>222</v>
      </c>
      <c r="Y73" s="160" t="e">
        <v>#N/A</v>
      </c>
      <c r="Z73" s="160" t="str">
        <f t="shared" si="27"/>
        <v>Partial</v>
      </c>
      <c r="AA73" s="162"/>
      <c r="AB73" s="160" t="s">
        <v>220</v>
      </c>
      <c r="AC73" s="160" t="s">
        <v>220</v>
      </c>
      <c r="AD73" s="160" t="s">
        <v>222</v>
      </c>
      <c r="AE73" s="160" t="str">
        <f t="shared" si="28"/>
        <v>Partial</v>
      </c>
      <c r="AF73" s="160" t="s">
        <v>222</v>
      </c>
      <c r="AG73" s="160" t="e">
        <v>#N/A</v>
      </c>
      <c r="AH73" s="160" t="str">
        <f t="shared" si="29"/>
        <v>Partial</v>
      </c>
      <c r="AI73" s="162"/>
      <c r="AJ73" s="160" t="s">
        <v>220</v>
      </c>
      <c r="AK73" s="160" t="s">
        <v>222</v>
      </c>
      <c r="AL73" s="160" t="str">
        <f t="shared" si="30"/>
        <v>Partial</v>
      </c>
      <c r="AM73" s="160" t="s">
        <v>223</v>
      </c>
      <c r="AN73" s="160" t="s">
        <v>223</v>
      </c>
      <c r="AO73" s="160" t="str">
        <f t="shared" si="31"/>
        <v>Not assessed</v>
      </c>
      <c r="AP73" s="160" t="str">
        <f t="shared" si="32"/>
        <v>Partial</v>
      </c>
      <c r="AQ73" s="162"/>
      <c r="AR73" s="160" t="s">
        <v>222</v>
      </c>
      <c r="AS73" s="160" t="s">
        <v>222</v>
      </c>
      <c r="AT73" s="160" t="str">
        <f t="shared" si="33"/>
        <v>N</v>
      </c>
      <c r="AU73" s="160" t="s">
        <v>222</v>
      </c>
      <c r="AV73" s="160" t="s">
        <v>222</v>
      </c>
      <c r="AW73" s="160" t="str">
        <f t="shared" si="34"/>
        <v>N</v>
      </c>
      <c r="AX73" s="160" t="str">
        <f t="shared" si="35"/>
        <v>N</v>
      </c>
      <c r="AY73" s="162"/>
      <c r="AZ73" s="160" t="s">
        <v>222</v>
      </c>
      <c r="BA73" s="160" t="s">
        <v>222</v>
      </c>
      <c r="BB73" s="160" t="str">
        <f t="shared" si="36"/>
        <v>N</v>
      </c>
      <c r="BC73" s="160" t="s">
        <v>222</v>
      </c>
      <c r="BD73" s="160" t="s">
        <v>222</v>
      </c>
      <c r="BE73" s="160" t="str">
        <f t="shared" si="37"/>
        <v>N</v>
      </c>
      <c r="BF73" s="160" t="s">
        <v>222</v>
      </c>
      <c r="BG73" s="160" t="s">
        <v>222</v>
      </c>
      <c r="BH73" s="160" t="str">
        <f t="shared" si="38"/>
        <v>N</v>
      </c>
      <c r="BI73" s="160" t="str">
        <f t="shared" si="39"/>
        <v>N</v>
      </c>
      <c r="BJ73" s="162"/>
      <c r="BK73" s="160" t="s">
        <v>220</v>
      </c>
      <c r="BL73" s="160" t="s">
        <v>222</v>
      </c>
      <c r="BM73" s="160" t="str">
        <f t="shared" si="40"/>
        <v>Partial</v>
      </c>
      <c r="BN73" s="160" t="s">
        <v>220</v>
      </c>
      <c r="BO73" s="160" t="s">
        <v>220</v>
      </c>
      <c r="BP73" s="160" t="str">
        <f t="shared" si="41"/>
        <v>Y</v>
      </c>
      <c r="BQ73" s="160" t="s">
        <v>223</v>
      </c>
      <c r="BR73" s="160" t="s">
        <v>223</v>
      </c>
      <c r="BS73" s="160" t="s">
        <v>223</v>
      </c>
      <c r="BT73" s="160" t="str">
        <f t="shared" si="42"/>
        <v>Partial</v>
      </c>
      <c r="BU73" s="162"/>
      <c r="BV73" s="160" t="s">
        <v>223</v>
      </c>
      <c r="BW73" s="162"/>
      <c r="BX73" s="160" t="s">
        <v>220</v>
      </c>
      <c r="BY73" s="160" t="s">
        <v>220</v>
      </c>
      <c r="BZ73" s="160" t="str">
        <f t="shared" si="43"/>
        <v>Y</v>
      </c>
      <c r="CA73" s="160" t="s">
        <v>220</v>
      </c>
      <c r="CB73" s="160" t="s">
        <v>222</v>
      </c>
      <c r="CC73" s="160" t="str">
        <f t="shared" si="44"/>
        <v>Partial</v>
      </c>
      <c r="CD73" s="160" t="str">
        <f t="shared" si="45"/>
        <v>Partial</v>
      </c>
      <c r="CE73" s="160"/>
      <c r="CF73" s="160"/>
      <c r="CG73" s="160"/>
      <c r="CH73" s="160"/>
      <c r="CI73" s="160"/>
      <c r="CJ73" s="160"/>
      <c r="CK73" s="160"/>
      <c r="CL73" s="160"/>
      <c r="CM73" s="160"/>
      <c r="CN73" s="160"/>
      <c r="CO73" s="160"/>
      <c r="CP73" s="160"/>
    </row>
    <row r="74" spans="1:94" s="163" customFormat="1" ht="15" customHeight="1" x14ac:dyDescent="0.2">
      <c r="A74" s="159" t="s">
        <v>387</v>
      </c>
      <c r="B74" s="159" t="s">
        <v>388</v>
      </c>
      <c r="C74" s="160" t="s">
        <v>316</v>
      </c>
      <c r="D74" s="159" t="s">
        <v>251</v>
      </c>
      <c r="E74" s="161" t="s">
        <v>85</v>
      </c>
      <c r="F74" s="161" t="s">
        <v>284</v>
      </c>
      <c r="G74" s="161" t="s">
        <v>242</v>
      </c>
      <c r="H74" s="160" t="s">
        <v>222</v>
      </c>
      <c r="I74" s="160" t="s">
        <v>222</v>
      </c>
      <c r="J74" s="160" t="str">
        <f t="shared" si="23"/>
        <v>N</v>
      </c>
      <c r="K74" s="162"/>
      <c r="L74" s="160" t="s">
        <v>220</v>
      </c>
      <c r="M74" s="160" t="s">
        <v>220</v>
      </c>
      <c r="N74" s="160" t="s">
        <v>222</v>
      </c>
      <c r="O74" s="160" t="str">
        <f t="shared" si="24"/>
        <v>Partial</v>
      </c>
      <c r="P74" s="160" t="s">
        <v>222</v>
      </c>
      <c r="Q74" s="160" t="e">
        <v>#N/A</v>
      </c>
      <c r="R74" s="160" t="str">
        <f t="shared" si="25"/>
        <v>Partial</v>
      </c>
      <c r="S74" s="162"/>
      <c r="T74" s="160" t="s">
        <v>220</v>
      </c>
      <c r="U74" s="160" t="s">
        <v>220</v>
      </c>
      <c r="V74" s="160" t="s">
        <v>222</v>
      </c>
      <c r="W74" s="160" t="str">
        <f t="shared" si="26"/>
        <v>Partial</v>
      </c>
      <c r="X74" s="160" t="s">
        <v>222</v>
      </c>
      <c r="Y74" s="160" t="e">
        <v>#N/A</v>
      </c>
      <c r="Z74" s="160" t="str">
        <f t="shared" si="27"/>
        <v>Partial</v>
      </c>
      <c r="AA74" s="162"/>
      <c r="AB74" s="160" t="s">
        <v>222</v>
      </c>
      <c r="AC74" s="160" t="s">
        <v>222</v>
      </c>
      <c r="AD74" s="160" t="s">
        <v>222</v>
      </c>
      <c r="AE74" s="160" t="str">
        <f t="shared" si="28"/>
        <v>N</v>
      </c>
      <c r="AF74" s="160" t="s">
        <v>222</v>
      </c>
      <c r="AG74" s="160" t="e">
        <v>#N/A</v>
      </c>
      <c r="AH74" s="160" t="str">
        <f t="shared" si="29"/>
        <v>N</v>
      </c>
      <c r="AI74" s="162"/>
      <c r="AJ74" s="160" t="s">
        <v>222</v>
      </c>
      <c r="AK74" s="160" t="s">
        <v>222</v>
      </c>
      <c r="AL74" s="160" t="str">
        <f t="shared" si="30"/>
        <v>N</v>
      </c>
      <c r="AM74" s="160" t="s">
        <v>223</v>
      </c>
      <c r="AN74" s="160" t="s">
        <v>223</v>
      </c>
      <c r="AO74" s="160" t="str">
        <f t="shared" si="31"/>
        <v>Not assessed</v>
      </c>
      <c r="AP74" s="160" t="str">
        <f t="shared" si="32"/>
        <v>N</v>
      </c>
      <c r="AQ74" s="162"/>
      <c r="AR74" s="160" t="s">
        <v>222</v>
      </c>
      <c r="AS74" s="160" t="s">
        <v>222</v>
      </c>
      <c r="AT74" s="160" t="str">
        <f t="shared" si="33"/>
        <v>N</v>
      </c>
      <c r="AU74" s="160" t="s">
        <v>222</v>
      </c>
      <c r="AV74" s="160" t="s">
        <v>222</v>
      </c>
      <c r="AW74" s="160" t="str">
        <f t="shared" si="34"/>
        <v>N</v>
      </c>
      <c r="AX74" s="160" t="str">
        <f t="shared" si="35"/>
        <v>N</v>
      </c>
      <c r="AY74" s="162"/>
      <c r="AZ74" s="160" t="s">
        <v>222</v>
      </c>
      <c r="BA74" s="160" t="s">
        <v>222</v>
      </c>
      <c r="BB74" s="160" t="str">
        <f t="shared" si="36"/>
        <v>N</v>
      </c>
      <c r="BC74" s="160" t="s">
        <v>222</v>
      </c>
      <c r="BD74" s="160" t="s">
        <v>220</v>
      </c>
      <c r="BE74" s="160" t="str">
        <f t="shared" si="37"/>
        <v>Partial</v>
      </c>
      <c r="BF74" s="160" t="s">
        <v>222</v>
      </c>
      <c r="BG74" s="160" t="s">
        <v>222</v>
      </c>
      <c r="BH74" s="160" t="str">
        <f t="shared" si="38"/>
        <v>N</v>
      </c>
      <c r="BI74" s="160" t="str">
        <f t="shared" si="39"/>
        <v>Partial</v>
      </c>
      <c r="BJ74" s="162"/>
      <c r="BK74" s="160" t="s">
        <v>220</v>
      </c>
      <c r="BL74" s="160" t="s">
        <v>220</v>
      </c>
      <c r="BM74" s="160" t="str">
        <f t="shared" si="40"/>
        <v>Y</v>
      </c>
      <c r="BN74" s="160" t="s">
        <v>222</v>
      </c>
      <c r="BO74" s="160" t="s">
        <v>222</v>
      </c>
      <c r="BP74" s="160" t="str">
        <f t="shared" si="41"/>
        <v>N</v>
      </c>
      <c r="BQ74" s="160" t="s">
        <v>223</v>
      </c>
      <c r="BR74" s="160" t="s">
        <v>223</v>
      </c>
      <c r="BS74" s="160" t="s">
        <v>223</v>
      </c>
      <c r="BT74" s="160" t="str">
        <f t="shared" si="42"/>
        <v>Partial</v>
      </c>
      <c r="BU74" s="162"/>
      <c r="BV74" s="160" t="s">
        <v>223</v>
      </c>
      <c r="BW74" s="162"/>
      <c r="BX74" s="160" t="s">
        <v>222</v>
      </c>
      <c r="BY74" s="160" t="s">
        <v>222</v>
      </c>
      <c r="BZ74" s="160" t="str">
        <f t="shared" si="43"/>
        <v>N</v>
      </c>
      <c r="CA74" s="160" t="s">
        <v>220</v>
      </c>
      <c r="CB74" s="160" t="s">
        <v>222</v>
      </c>
      <c r="CC74" s="160" t="str">
        <f t="shared" si="44"/>
        <v>Partial</v>
      </c>
      <c r="CD74" s="160" t="str">
        <f t="shared" si="45"/>
        <v>Partial</v>
      </c>
      <c r="CE74" s="160"/>
      <c r="CF74" s="160"/>
      <c r="CG74" s="160"/>
      <c r="CH74" s="160"/>
      <c r="CI74" s="160"/>
      <c r="CJ74" s="160"/>
      <c r="CK74" s="160"/>
      <c r="CL74" s="160"/>
      <c r="CM74" s="160"/>
      <c r="CN74" s="160"/>
      <c r="CO74" s="160"/>
      <c r="CP74" s="160"/>
    </row>
    <row r="75" spans="1:94" s="163" customFormat="1" ht="15" customHeight="1" x14ac:dyDescent="0.2">
      <c r="A75" s="160" t="s">
        <v>389</v>
      </c>
      <c r="B75" s="159" t="s">
        <v>390</v>
      </c>
      <c r="C75" s="160" t="s">
        <v>391</v>
      </c>
      <c r="D75" s="159" t="s">
        <v>218</v>
      </c>
      <c r="E75" s="161" t="s">
        <v>85</v>
      </c>
      <c r="F75" s="161" t="s">
        <v>232</v>
      </c>
      <c r="G75" s="161" t="s">
        <v>100</v>
      </c>
      <c r="H75" s="160" t="s">
        <v>220</v>
      </c>
      <c r="I75" s="160" t="s">
        <v>221</v>
      </c>
      <c r="J75" s="160" t="str">
        <f t="shared" ref="J75:J106" si="46">IF(AND($H75="Y",$I75="Not applicable"),"Y",IF(AND($H75="Y",$I75="Y"),"Y",IF(AND($H75="Y",$I75="N"),"Partial",IF(AND($H75="N",$I75="Y"),"Partial","N"))))</f>
        <v>Y</v>
      </c>
      <c r="K75" s="162"/>
      <c r="L75" s="160" t="s">
        <v>220</v>
      </c>
      <c r="M75" s="160" t="s">
        <v>220</v>
      </c>
      <c r="N75" s="160" t="s">
        <v>221</v>
      </c>
      <c r="O75" s="160" t="str">
        <f t="shared" ref="O75:O106" si="47">IF(AND($M75="Y",$N75="Not applicable"),"Y",IF(AND($M75="Y",$N75="Y"),"Y",IF(AND($M75="Y",$N75="N"),"Partial","N")))</f>
        <v>Y</v>
      </c>
      <c r="P75" s="160" t="s">
        <v>220</v>
      </c>
      <c r="Q75" s="160" t="e">
        <v>#N/A</v>
      </c>
      <c r="R75" s="160" t="str">
        <f t="shared" ref="R75:R106" si="48">IF(AND(L75="Y",M75="Y",N75="Y",P75="Y"),"Y",
IF(AND(L75="Y",M75="Y",N75="Y",P75="N"),"Partial",
IF(AND(L75="Y",M75="Y",N75="Y",P75="Not Assessed"),"Y",
IF(AND(L75="Y",M75="Y",N75="Not applicable",P75="Y"),"Y",
IF(AND(L75="Y",M75="Y",N75="Not applicable",P75="N"),"Partial",
IF(AND(L75="Y",M75="Y",N75="Not applicable",P75="Not Assessed"),"Y",
IF(AND(L75="Y",M75="Y",N75="N",P75="Y"),"Partial",
IF(AND(L75="Y",M75="Y",N75="N",P75="N"),"Partial",
IF(AND(L75="Y",M75="Y",N75="N",P75="Not Assessed"),"Partial",
IF(AND(L75="Y",M75="N",N75="N",P75="Y"),"Partial",
IF(AND(L75="Y",M75="N",N75="N",P75="N"),"Partial",
IF(AND(L75="Y",M75="N",N75="N",P75="Not Assessed"),"Partial",
IF(AND(L75="N",M75="N",N75="N",P75="Y"),"Partial",
IF(AND(L75="N",M75="N",N75="N",P75="N"),"N",
IF(AND(L75="N",M75="N",N75="N",P75="Not Assessed"),"N",
IF(AND(L75="Y",M75="N",N75="Not applicable",P75="Y"),"Partial",
IF(AND(L75="Y",M75="N",N75="Not applicable",P75="N"),"Partial",
IF(AND(L75="Y",M75="N",N75="Not applicable",P75="Not Assessed"),"Partial",
IF(AND(L75="N",M75="N",N75="Not applicable",P75="Y"),"Partial",
IF(AND(L75="N",M75="N",N75="Not applicable",P75="N"),"N",
IF(AND(L75="N",M75="N",N75="Not applicable",P75="Not Assessed"),"N",
IF(AND(L75="Y",M75="N",N75="Y",P75="Y"),"Partial")))))))))))
)))))))))))</f>
        <v>Y</v>
      </c>
      <c r="S75" s="162"/>
      <c r="T75" s="160" t="s">
        <v>220</v>
      </c>
      <c r="U75" s="160" t="s">
        <v>222</v>
      </c>
      <c r="V75" s="160" t="s">
        <v>221</v>
      </c>
      <c r="W75" s="160" t="str">
        <f t="shared" ref="W75:W106" si="49">IF(AND($U75="Y",$V75="Not applicable"),"Y",IF(AND($U75="Y",$V75="Y"),"Y",IF(AND($U75="Y",$V75="N"),"Partial","N")))</f>
        <v>N</v>
      </c>
      <c r="X75" s="160" t="s">
        <v>220</v>
      </c>
      <c r="Y75" s="160" t="e">
        <v>#N/A</v>
      </c>
      <c r="Z75" s="160" t="str">
        <f t="shared" ref="Z75:Z106" si="50">IF(AND(T75="Y",U75="Y",V75="Y",X75="Y"),"Y",
IF(AND(T75="Y",U75="Y",V75="Y",X75="N"),"Partial",
IF(AND(T75="Y",U75="Y",V75="Y",X75="Not Assessed"),"Y",
IF(AND(T75="Y",U75="Y",V75="Not applicable",X75="Y"),"Y",
IF(AND(T75="Y",U75="Y",V75="Not applicable",X75="N"),"Partial",
IF(AND(T75="Y",U75="Y",V75="Not applicable",X75="Not Assessed"),"Y",
IF(AND(T75="Y",U75="Y",V75="N",X75="Y"),"Partial",
IF(AND(T75="Y",U75="Y",V75="N",X75="N"),"Partial",
IF(AND(T75="Y",U75="Y",V75="N",X75="Not Assessed"),"Partial",
IF(AND(T75="Y",U75="N",V75="N",X75="Y"),"Partial",
IF(AND(T75="Y",U75="N",V75="N",X75="N"),"Partial",
IF(AND(T75="Y",U75="N",V75="N",X75="Not Assessed"),"Partial",
IF(AND(T75="N",U75="N",V75="N",X75="Y"),"Partial",
IF(AND(T75="N",U75="N",V75="N",X75="N"),"N",
IF(AND(T75="N",U75="N",V75="N",X75="Not Assessed"),"N",
IF(AND(T75="Y",U75="N",V75="Not applicable",X75="Y"),"Partial",
IF(AND(T75="Y",U75="N",V75="Not applicable",X75="N"),"Partial",
IF(AND(T75="Y",U75="N",V75="Not applicable",X75="Not Assessed"),"Partial",
IF(AND(T75="N",U75="N",V75="Not applicable",X75="Y"),"Partial",
IF(AND(T75="N",U75="N",V75="Not applicable",X75="N"),"N",
IF(AND(T75="N",U75="N",V75="Not applicable",X75="Not Assessed"),"N",
IF(AND(T75="Y",U75="N",V75="Y",X75="Y"),"Partial")))))))))))
)))))))))))</f>
        <v>Partial</v>
      </c>
      <c r="AA75" s="162"/>
      <c r="AB75" s="160" t="s">
        <v>222</v>
      </c>
      <c r="AC75" s="160" t="s">
        <v>222</v>
      </c>
      <c r="AD75" s="160" t="s">
        <v>221</v>
      </c>
      <c r="AE75" s="160" t="str">
        <f t="shared" ref="AE75:AE106" si="51">IF(AND($AC75="Y",$AD75="Not applicable"),"Y",IF(AND($AC75="Y",$AD75="Y"),"Y",IF(AND($AC75="Y",$AD75="N"),"Partial","N")))</f>
        <v>N</v>
      </c>
      <c r="AF75" s="160" t="s">
        <v>220</v>
      </c>
      <c r="AG75" s="160" t="e">
        <v>#N/A</v>
      </c>
      <c r="AH75" s="160" t="str">
        <f t="shared" ref="AH75:AH106" si="52">IF(AND(AB75="Y",AC75="Y",AD75="Y",AF75="Y"),"Y",
IF(AND(AB75="Y",AC75="Y",AD75="Y",AF75="N"),"Partial",
IF(AND(AB75="Y",AC75="Y",AD75="Y",AF75="Not Assessed"),"Y",
IF(AND(AB75="Y",AC75="Y",AD75="Not applicable",AF75="Y"),"Y",
IF(AND(AB75="Y",AC75="Y",AD75="Not applicable",AF75="N"),"Partial",
IF(AND(AB75="Y",AC75="Y",AD75="Not applicable",AF75="Not Assessed"),"Y",
IF(AND(AB75="Y",AC75="Y",AD75="N",AF75="Y"),"Partial",
IF(AND(AB75="Y",AC75="Y",AD75="N",AF75="N"),"Partial",
IF(AND(AB75="Y",AC75="Y",AD75="N",AF75="Not Assessed"),"Partial",
IF(AND(AB75="Y",AC75="N",AD75="N",AF75="Y"),"Partial",
IF(AND(AB75="Y",AC75="N",AD75="N",AF75="N"),"Partial",
IF(AND(AB75="Y",AC75="N",AD75="N",AF75="Not Assessed"),"Partial",
IF(AND(AB75="N",AC75="N",AD75="N",AF75="Y"),"Partial",
IF(AND(AB75="N",AC75="N",AD75="N",AF75="N"),"N",
IF(AND(AB75="N",AC75="N",AD75="N",AF75="Not Assessed"),"N",
IF(AND(AB75="Y",AC75="N",AD75="Not applicable",AF75="Y"),"Partial",
IF(AND(AB75="Y",AC75="N",AD75="Not applicable",AF75="N"),"Partial",
IF(AND(AB75="Y",AC75="N",AD75="Not applicable",AF75="Not Assessed"),"Partial",
IF(AND(AB75="N",AC75="N",AD75="Not applicable",AF75="Y"),"Partial",
IF(AND(AB75="N",AC75="N",AD75="Not applicable",AF75="N"),"N",
IF(AND(AB75="N",AC75="N",AD75="Not applicable",AF75="Not Assessed"),"N",
IF(AND(AB75="Y",AC75="N",AD75="Y",AF75="Y"),"Partial")))))))))))
)))))))))))</f>
        <v>Partial</v>
      </c>
      <c r="AI75" s="162"/>
      <c r="AJ75" s="160" t="s">
        <v>220</v>
      </c>
      <c r="AK75" s="160" t="s">
        <v>222</v>
      </c>
      <c r="AL75" s="160" t="str">
        <f t="shared" ref="AL75:AL106" si="53">IF(AND($AJ75="Y",$AK75="Na"),"Y",IF(AND($AJ75="Y",$AK75="Y"),"Y",IF(AND($AJ75="Y",$AK75="N"),"Partial",IF(AND($AJ75="N",$AK75="Y"),"Partial","N"))))</f>
        <v>Partial</v>
      </c>
      <c r="AM75" s="160" t="s">
        <v>220</v>
      </c>
      <c r="AN75" s="160" t="s">
        <v>220</v>
      </c>
      <c r="AO75" s="160" t="str">
        <f t="shared" ref="AO75:AO106" si="54">IF(AND($AM75="Y",$AN75="Y"),"Y",IF(AND($AM75="Y",$AN75="N"),"Partial",IF(AND($AM75="N",$AN75="Y"),"Partial",IF(AND($AM75="Not assessed",$AN75="Not assessed"),"Not assessed",IF(AND($AM75="N",$AN75="N"),"N")))))</f>
        <v>Y</v>
      </c>
      <c r="AP75" s="160" t="str">
        <f t="shared" ref="AP75:AP106" si="55">IF(AND(AJ75="Y",AK75="Y",AM75="Y",AN75="Y"),"Y",
IF(AND(AJ75="Y",AK75="Y",AM75="Y",AN75="N"),"Partial",
IF(AND(AJ75="Y",AK75="Y",AM75="N",AN75="Y"),"Partial",
IF(AND(AJ75="Y",AK75="Y",AM75="N",AN75="N"),"Partial",
IF(AND(AJ75="Y",AK75="N",AM75="Y",AN75="Y"),"Partial",
IF(AND(AJ75="Y",AK75="N",AM75="Y",AN75="N"),"Partial",
IF(AND(AJ75="Y",AK75="N",AM75="N",AN75="Y"),"Partial",
IF(AND(AJ75="Y",AK75="N",AM75="N",AN75="N"),"Partial",
IF(AND(AJ75="N",AK75="N",AM75="Y",AN75="Y"),"Partial",
IF(AND(AJ75="N",AK75="N",AM75="Y",AN75="N"),"Partial",
IF(AND(AJ75="N",AK75="N",AM75="N",AN75="Y"),"Partial",
IF(AND(AJ75="N",AK75="N",AM75="N",AN75="N"),"N",
IF(AND(AJ75="Y",AK75="Y",AM75="Not assessed",AN75="Not assessed"),"Y",
IF(AND(AJ75="N",AK75="N",AM75="Not assessed",AN75="Not assessed"),"N",
IF(AND(AJ75="Y",AK75="N",AM75="Not assessed",AN75="Not assessed"),"Partial",
IF(AND(AJ75="N",AK75="Y",AM75="Not assessed",AN75="Not assessed"),"Partial"))))))))))))))))</f>
        <v>Partial</v>
      </c>
      <c r="AQ75" s="162"/>
      <c r="AR75" s="160" t="s">
        <v>222</v>
      </c>
      <c r="AS75" s="160" t="s">
        <v>222</v>
      </c>
      <c r="AT75" s="160" t="str">
        <f t="shared" ref="AT75:AT106" si="56">IF(AND($AR75="Y",$AS75="Na"),"Y",IF(AND($AR75="Y",$AS75="Y"),"Y",IF(AND($AR75="Y",$AS75="N"),"Partial",IF(AND($AR75="N",$AS75="Y"),"Partial","N"))))</f>
        <v>N</v>
      </c>
      <c r="AU75" s="160" t="s">
        <v>222</v>
      </c>
      <c r="AV75" s="160" t="s">
        <v>222</v>
      </c>
      <c r="AW75" s="160" t="str">
        <f t="shared" ref="AW75:AW106" si="57">IF(AND($AU75="Y",$AV75="Na"),"Y",IF(AND($AU75="Y",$AV75="Y"),"Y",IF(AND($AU75="Y",$AV75="N"),"Partial",IF(AND($AU75="N",$AV75="Y"),"Partial","N"))))</f>
        <v>N</v>
      </c>
      <c r="AX75" s="160" t="str">
        <f t="shared" ref="AX75:AX106" si="58">IF(AND(AR75="Y",AS75="Y",AU75="Y",AV75="Y"),"Y",IF(AND(AR75="Y",AS75="Y",AU75="Y",AV75="N"),"Partial",IF(AND(AR75="Y",AS75="Y",AU75="N",AV75="Y"),"Partial",IF(AND(AR75="Y",AS75="Y",AU75="N",AV75="N"),"Partial",IF(AND(AR75="Y",AS75="N",AU75="Y",AV75="Y"),"Partial",IF(AND(AR75="Y",AS75="N",AU75="Y",AV75="N"),"Partial",IF(AND(AR75="Y",AS75="N",AU75="N",AV75="Y"),"Partial",IF(AND(AR75="Y",AS75="N",AU75="N",AV75="N"),"Partial",IF(AND(AR75="N",AS75="N",AU75="Y",AV75="Y"),"Partial",IF(AND(AR75="N",AS75="N",AU75="Y",AV75="N"),"Partial",IF(AND(AR75="N",AS75="N",AU75="N",AV75="Y"),"Partial",IF(AND(AR75="N",AS75="N",AU75="N",AV75="N"),"N"))))))))))))</f>
        <v>N</v>
      </c>
      <c r="AY75" s="162"/>
      <c r="AZ75" s="160" t="s">
        <v>222</v>
      </c>
      <c r="BA75" s="160" t="s">
        <v>220</v>
      </c>
      <c r="BB75" s="160" t="str">
        <f t="shared" ref="BB75:BB106" si="59">IF(AND($AZ75="Y",$BA75="Y"),"Y",IF(AND($AZ75="Y",$BA75="N"),"Partial",IF(AND($AZ75="N",$BA75="Y"),"Partial",IF(AND($BA75="N",$AZ75="N"),"N"))))</f>
        <v>Partial</v>
      </c>
      <c r="BC75" s="160" t="s">
        <v>222</v>
      </c>
      <c r="BD75" s="160" t="s">
        <v>222</v>
      </c>
      <c r="BE75" s="160" t="str">
        <f t="shared" ref="BE75:BE106" si="60">IF(AND($BC75="Y",$BD75="Na"),"Y",IF(AND($BC75="Y",$BD75="Y"),"Y",IF(AND($BC75="Y",$BD75="N"),"Partial",IF(AND($BC75="N",$BD75="Y"),"Partial","N"))))</f>
        <v>N</v>
      </c>
      <c r="BF75" s="160" t="s">
        <v>222</v>
      </c>
      <c r="BG75" s="160" t="s">
        <v>222</v>
      </c>
      <c r="BH75" s="160" t="str">
        <f t="shared" ref="BH75:BH106" si="61">IF(AND($BF75="Y",$BG75="Na"),"Y",IF(AND($BF75="Y",$BG75="Y"),"Y",IF(AND($BF75="Y",$BG75="N"),"Partial",IF(AND($BF75="N",$BG75="Y"),"Partial","N"))))</f>
        <v>N</v>
      </c>
      <c r="BI75" s="160" t="str">
        <f t="shared" ref="BI75:BI106" si="62">IF(AND(AZ75="N",BA75="Y",BC75="Y",BD75="Y",BF75="Y",BG75="Y"),"Partial",
IF(AND(AZ75="Y",BA75="N",BC75="Y",BD75="Y",BF75="Y",BG75="Y"),"Partial",
IF(AND(AZ75="N",BA75="N",BC75="Y",BD75="Y",BF75="Y",BG75="Y"),"Partial",
IF(AND(AZ75="Y",BA75="N",BC75="Y",BD75="N",BF75="Y",BG75="Y"),"Partial",
IF(AND(AZ75="N",BA75="N",BC75="Y",BD75="N",BF75="Y",BG75="Y"),"Partial",
IF(AND(AZ75="Y",BA75="Y",BC75="N",BD75="Y",BF75="N",BG75="N"),"Partial",
IF(AND(AZ75="N",BA75="N",BC75="Y",BD75="N",BF75="N",BG75="Y"),"Partial",
IF(AND(AZ75="Y",BA75="Y",BC75="N",BD75="N",BF75="N",BG75="N"),"Partial",
IF(AND(AZ75="N",BA75="Y",BC75="N",BD75="Y",BF75="N",BG75="N"),"Partial",
IF(AND(AZ75="N",BA75="N",BC75="N",BD75="Y",BF75="N",BG75="N"),"Partial",
IF(AND(AZ75="N",BA75="Y",BC75="N",BD75="N",BF75="N",BG75="N"),"Partial",
IF(AND(AZ75="Y",BA75="N",BC75="N",BD75="N",BF75="N",BG75="N"),"Partial",
IF(AND(AZ75="N",BA75="N",BC75="N",BD75="N",BF75="N",BG75="N"),"N",
IF(AND(AZ75="Y",BA75="Y",BC75="Y",BD75="Y",BF75="Y",BG75="Y"),"Y",
IF(AND(AZ75="Y",BA75="N",BC75="N",BD75="Y",BF75="N",BG75="N"),"Partial",
IF(AND(AZ75="N",BA75="N",BC75="Y",BD75="Y",BF75="N",BG75="N"),"Partial"))))))))))))))))</f>
        <v>Partial</v>
      </c>
      <c r="BJ75" s="162"/>
      <c r="BK75" s="160" t="s">
        <v>220</v>
      </c>
      <c r="BL75" s="160" t="s">
        <v>222</v>
      </c>
      <c r="BM75" s="160" t="str">
        <f t="shared" ref="BM75:BM106" si="63">IF(AND($BK75="Y",$BL75="Na"),"Y",IF(AND($BK75="Y",$BL75="Y"),"Y",IF(AND($BK75="Y",$BL75="N"),"Partial",IF(AND($BK75="N",$BL75="Y"),"Partial","N"))))</f>
        <v>Partial</v>
      </c>
      <c r="BN75" s="160" t="s">
        <v>220</v>
      </c>
      <c r="BO75" s="160" t="s">
        <v>222</v>
      </c>
      <c r="BP75" s="160" t="str">
        <f t="shared" ref="BP75:BP106" si="64">IF(AND($BN75="Y",$BO75="Na"),"Y",IF(AND($BN75="Y",$BO75="Y"),"Y",IF(AND($BN75="Y",$BO75="N"),"Partial",IF(AND($BN75="N",$BO75="Y"),"Partial","N"))))</f>
        <v>Partial</v>
      </c>
      <c r="BQ75" s="160" t="s">
        <v>223</v>
      </c>
      <c r="BR75" s="160" t="s">
        <v>223</v>
      </c>
      <c r="BS75" s="160" t="s">
        <v>223</v>
      </c>
      <c r="BT75" s="160" t="str">
        <f t="shared" ref="BT75:BT106" si="65">IF(AND(BK75="Y",BL75="Y",BN75="Y",BO75="Y"),"Y",IF(AND(BK75="Y",BL75="Y",BN75="Y",BO75="N"),"Partial",IF(AND(BK75="Y",BL75="Y",BN75="N",BO75="Y"),"Partial",IF(AND(BK75="Y",BL75="Y",BN75="N",BO75="N"),"Partial",IF(AND(BK75="Y",BL75="N",BN75="Y",BO75="Y"),"Partial",IF(AND(BK75="Y",BL75="N",BN75="Y",BO75="N"),"Partial",IF(AND(BK75="Y",BL75="N",BN75="N",BO75="Y"),"Partial",IF(AND(BK75="Y",BL75="N",BN75="N",BO75="N"),"Partial",IF(AND(BK75="N",BL75="N",BN75="Y",BO75="Y"),"Partial",IF(AND(BK75="N",BL75="N",BN75="Y",BO75="N"),"Partial",IF(AND(BK75="N",BL75="N",BN75="N",BO75="Y"),"Partial",IF(AND(BK75="N",BL75="N",BN75="N",BO75="N"),"N"))))))))))))</f>
        <v>Partial</v>
      </c>
      <c r="BU75" s="162"/>
      <c r="BV75" s="160" t="s">
        <v>223</v>
      </c>
      <c r="BW75" s="162"/>
      <c r="BX75" s="160" t="s">
        <v>220</v>
      </c>
      <c r="BY75" s="160" t="s">
        <v>220</v>
      </c>
      <c r="BZ75" s="160" t="str">
        <f t="shared" ref="BZ75:BZ106" si="66">IF(AND($BX75="Y",$BY75="Na"),"Y",IF(AND($BX75="Y",$BY75="Y"),"Y",IF(AND($BX75="Y",$BY75="N"),"Partial",IF(AND($BX75="N",$BY75="Y"),"Partial","N"))))</f>
        <v>Y</v>
      </c>
      <c r="CA75" s="160" t="s">
        <v>220</v>
      </c>
      <c r="CB75" s="160" t="s">
        <v>220</v>
      </c>
      <c r="CC75" s="160" t="str">
        <f t="shared" ref="CC75:CC106" si="67">IF(AND($CA75="Y",$CB75="Na"),"Y",IF(AND($CA75="Y",$CB75="Y"),"Y",IF(AND($CA75="Y",$CB75="N"),"Partial",IF(AND($CA75="N",$CB75="Y"),"Partial","N"))))</f>
        <v>Y</v>
      </c>
      <c r="CD75" s="160" t="str">
        <f t="shared" ref="CD75:CD106" si="68">IF(AND(BX75="Y",BY75="Y",CA75="Y",CB75="Y"),"Y",IF(AND(BX75="Y",BY75="Y",CA75="Y",CB75="N"),"Partial",IF(AND(BX75="Y",BY75="Y",CA75="N",CB75="Y"),"Partial",IF(AND(BX75="Y",BY75="Y",CA75="N",CB75="N"),"Partial",IF(AND(BX75="Y",BY75="N",CA75="Y",CB75="Y"),"Partial",IF(AND(BX75="Y",BY75="N",CA75="Y",CB75="N"),"Partial",IF(AND(BX75="Y",BY75="N",CA75="N",CB75="Y"),"Partial",IF(AND(BX75="Y",BY75="N",CA75="N",CB75="N"),"Partial",IF(AND(BX75="N",BY75="N",CA75="Y",CB75="Y"),"Partial",IF(AND(BX75="N",BY75="N",CA75="Y",CB75="N"),"Partial",IF(AND(BX75="N",BY75="N",CA75="N",CB75="Y"),"Partial",IF(AND(BX75="N",BY75="N",CA75="N",CB75="N"),"N",IF(AND(BX75="N",BY75="Y",CA75="Y",CB75="N"),"Partial",IF(AND(BX75="N",BY75="Y",CA75="Y",CB75="Y"),"Partial",IF(AND(BX75="N",BY75="Y",CA75="N",CB75="N"),"Partial")))))))))))))))</f>
        <v>Y</v>
      </c>
      <c r="CE75" s="160"/>
      <c r="CF75" s="160"/>
      <c r="CG75" s="160"/>
      <c r="CH75" s="160"/>
      <c r="CI75" s="160"/>
      <c r="CJ75" s="160"/>
      <c r="CK75" s="160"/>
      <c r="CL75" s="160"/>
      <c r="CM75" s="160"/>
      <c r="CN75" s="160"/>
      <c r="CO75" s="160"/>
      <c r="CP75" s="160"/>
    </row>
    <row r="76" spans="1:94" s="163" customFormat="1" ht="15" customHeight="1" x14ac:dyDescent="0.2">
      <c r="A76" s="160" t="s">
        <v>392</v>
      </c>
      <c r="B76" s="159" t="s">
        <v>393</v>
      </c>
      <c r="C76" s="160" t="s">
        <v>394</v>
      </c>
      <c r="D76" s="159" t="s">
        <v>218</v>
      </c>
      <c r="E76" s="161" t="s">
        <v>85</v>
      </c>
      <c r="F76" s="161" t="s">
        <v>284</v>
      </c>
      <c r="G76" s="161" t="s">
        <v>242</v>
      </c>
      <c r="H76" s="160" t="s">
        <v>222</v>
      </c>
      <c r="I76" s="160" t="s">
        <v>222</v>
      </c>
      <c r="J76" s="160" t="str">
        <f t="shared" si="46"/>
        <v>N</v>
      </c>
      <c r="K76" s="162"/>
      <c r="L76" s="160" t="s">
        <v>222</v>
      </c>
      <c r="M76" s="160" t="s">
        <v>222</v>
      </c>
      <c r="N76" s="160" t="s">
        <v>222</v>
      </c>
      <c r="O76" s="160" t="str">
        <f t="shared" si="47"/>
        <v>N</v>
      </c>
      <c r="P76" s="160" t="s">
        <v>222</v>
      </c>
      <c r="Q76" s="160" t="e">
        <v>#N/A</v>
      </c>
      <c r="R76" s="160" t="str">
        <f t="shared" si="48"/>
        <v>N</v>
      </c>
      <c r="S76" s="162"/>
      <c r="T76" s="160" t="s">
        <v>220</v>
      </c>
      <c r="U76" s="160" t="s">
        <v>222</v>
      </c>
      <c r="V76" s="160" t="s">
        <v>222</v>
      </c>
      <c r="W76" s="160" t="str">
        <f t="shared" si="49"/>
        <v>N</v>
      </c>
      <c r="X76" s="160" t="s">
        <v>222</v>
      </c>
      <c r="Y76" s="160" t="e">
        <v>#N/A</v>
      </c>
      <c r="Z76" s="160" t="str">
        <f t="shared" si="50"/>
        <v>Partial</v>
      </c>
      <c r="AA76" s="162"/>
      <c r="AB76" s="160" t="s">
        <v>222</v>
      </c>
      <c r="AC76" s="160" t="s">
        <v>222</v>
      </c>
      <c r="AD76" s="160" t="s">
        <v>222</v>
      </c>
      <c r="AE76" s="160" t="str">
        <f t="shared" si="51"/>
        <v>N</v>
      </c>
      <c r="AF76" s="160" t="s">
        <v>222</v>
      </c>
      <c r="AG76" s="160" t="e">
        <v>#N/A</v>
      </c>
      <c r="AH76" s="160" t="str">
        <f t="shared" si="52"/>
        <v>N</v>
      </c>
      <c r="AI76" s="162"/>
      <c r="AJ76" s="160" t="s">
        <v>222</v>
      </c>
      <c r="AK76" s="160" t="s">
        <v>222</v>
      </c>
      <c r="AL76" s="160" t="str">
        <f t="shared" si="53"/>
        <v>N</v>
      </c>
      <c r="AM76" s="160" t="s">
        <v>223</v>
      </c>
      <c r="AN76" s="160" t="s">
        <v>223</v>
      </c>
      <c r="AO76" s="160" t="str">
        <f t="shared" si="54"/>
        <v>Not assessed</v>
      </c>
      <c r="AP76" s="160" t="str">
        <f t="shared" si="55"/>
        <v>N</v>
      </c>
      <c r="AQ76" s="162"/>
      <c r="AR76" s="160" t="s">
        <v>222</v>
      </c>
      <c r="AS76" s="160" t="s">
        <v>222</v>
      </c>
      <c r="AT76" s="160" t="str">
        <f t="shared" si="56"/>
        <v>N</v>
      </c>
      <c r="AU76" s="160" t="s">
        <v>222</v>
      </c>
      <c r="AV76" s="160" t="s">
        <v>222</v>
      </c>
      <c r="AW76" s="160" t="str">
        <f t="shared" si="57"/>
        <v>N</v>
      </c>
      <c r="AX76" s="160" t="str">
        <f t="shared" si="58"/>
        <v>N</v>
      </c>
      <c r="AY76" s="162"/>
      <c r="AZ76" s="160" t="s">
        <v>222</v>
      </c>
      <c r="BA76" s="160" t="s">
        <v>220</v>
      </c>
      <c r="BB76" s="160" t="str">
        <f t="shared" si="59"/>
        <v>Partial</v>
      </c>
      <c r="BC76" s="160" t="s">
        <v>222</v>
      </c>
      <c r="BD76" s="160" t="s">
        <v>222</v>
      </c>
      <c r="BE76" s="160" t="str">
        <f t="shared" si="60"/>
        <v>N</v>
      </c>
      <c r="BF76" s="160" t="s">
        <v>222</v>
      </c>
      <c r="BG76" s="160" t="s">
        <v>222</v>
      </c>
      <c r="BH76" s="160" t="str">
        <f t="shared" si="61"/>
        <v>N</v>
      </c>
      <c r="BI76" s="160" t="str">
        <f t="shared" si="62"/>
        <v>Partial</v>
      </c>
      <c r="BJ76" s="162"/>
      <c r="BK76" s="160" t="s">
        <v>220</v>
      </c>
      <c r="BL76" s="160" t="s">
        <v>220</v>
      </c>
      <c r="BM76" s="160" t="str">
        <f t="shared" si="63"/>
        <v>Y</v>
      </c>
      <c r="BN76" s="160" t="s">
        <v>220</v>
      </c>
      <c r="BO76" s="160" t="s">
        <v>220</v>
      </c>
      <c r="BP76" s="160" t="str">
        <f t="shared" si="64"/>
        <v>Y</v>
      </c>
      <c r="BQ76" s="160" t="s">
        <v>223</v>
      </c>
      <c r="BR76" s="160" t="s">
        <v>223</v>
      </c>
      <c r="BS76" s="160" t="s">
        <v>223</v>
      </c>
      <c r="BT76" s="160" t="str">
        <f t="shared" si="65"/>
        <v>Y</v>
      </c>
      <c r="BU76" s="162"/>
      <c r="BV76" s="160" t="s">
        <v>223</v>
      </c>
      <c r="BW76" s="162"/>
      <c r="BX76" s="160" t="s">
        <v>220</v>
      </c>
      <c r="BY76" s="160" t="s">
        <v>222</v>
      </c>
      <c r="BZ76" s="160" t="str">
        <f t="shared" si="66"/>
        <v>Partial</v>
      </c>
      <c r="CA76" s="160" t="s">
        <v>222</v>
      </c>
      <c r="CB76" s="160" t="s">
        <v>222</v>
      </c>
      <c r="CC76" s="160" t="str">
        <f t="shared" si="67"/>
        <v>N</v>
      </c>
      <c r="CD76" s="160" t="str">
        <f t="shared" si="68"/>
        <v>Partial</v>
      </c>
      <c r="CE76" s="160"/>
      <c r="CF76" s="160"/>
      <c r="CG76" s="160"/>
      <c r="CH76" s="160"/>
      <c r="CI76" s="160"/>
      <c r="CJ76" s="160"/>
      <c r="CK76" s="160"/>
      <c r="CL76" s="160"/>
      <c r="CM76" s="160"/>
      <c r="CN76" s="160"/>
      <c r="CO76" s="160"/>
      <c r="CP76" s="160"/>
    </row>
    <row r="77" spans="1:94" s="163" customFormat="1" ht="15" customHeight="1" x14ac:dyDescent="0.2">
      <c r="A77" s="159" t="s">
        <v>395</v>
      </c>
      <c r="B77" s="159" t="s">
        <v>396</v>
      </c>
      <c r="C77" s="160" t="s">
        <v>230</v>
      </c>
      <c r="D77" s="159" t="s">
        <v>231</v>
      </c>
      <c r="E77" s="161" t="s">
        <v>106</v>
      </c>
      <c r="F77" s="161" t="s">
        <v>273</v>
      </c>
      <c r="G77" s="161" t="s">
        <v>296</v>
      </c>
      <c r="H77" s="160" t="s">
        <v>220</v>
      </c>
      <c r="I77" s="160" t="s">
        <v>222</v>
      </c>
      <c r="J77" s="160" t="str">
        <f t="shared" si="46"/>
        <v>Partial</v>
      </c>
      <c r="K77" s="162"/>
      <c r="L77" s="160" t="s">
        <v>220</v>
      </c>
      <c r="M77" s="160" t="s">
        <v>220</v>
      </c>
      <c r="N77" s="160" t="s">
        <v>222</v>
      </c>
      <c r="O77" s="160" t="str">
        <f t="shared" si="47"/>
        <v>Partial</v>
      </c>
      <c r="P77" s="160" t="s">
        <v>243</v>
      </c>
      <c r="Q77" s="160" t="e">
        <v>#N/A</v>
      </c>
      <c r="R77" s="160" t="str">
        <f t="shared" si="48"/>
        <v>Partial</v>
      </c>
      <c r="S77" s="162"/>
      <c r="T77" s="160" t="s">
        <v>220</v>
      </c>
      <c r="U77" s="160" t="s">
        <v>220</v>
      </c>
      <c r="V77" s="160" t="s">
        <v>222</v>
      </c>
      <c r="W77" s="160" t="str">
        <f t="shared" si="49"/>
        <v>Partial</v>
      </c>
      <c r="X77" s="160" t="s">
        <v>243</v>
      </c>
      <c r="Y77" s="160" t="e">
        <v>#N/A</v>
      </c>
      <c r="Z77" s="160" t="str">
        <f t="shared" si="50"/>
        <v>Partial</v>
      </c>
      <c r="AA77" s="162"/>
      <c r="AB77" s="160" t="s">
        <v>222</v>
      </c>
      <c r="AC77" s="160" t="s">
        <v>222</v>
      </c>
      <c r="AD77" s="160" t="s">
        <v>222</v>
      </c>
      <c r="AE77" s="160" t="str">
        <f t="shared" si="51"/>
        <v>N</v>
      </c>
      <c r="AF77" s="160" t="s">
        <v>243</v>
      </c>
      <c r="AG77" s="160" t="e">
        <v>#N/A</v>
      </c>
      <c r="AH77" s="160" t="str">
        <f t="shared" si="52"/>
        <v>N</v>
      </c>
      <c r="AI77" s="162"/>
      <c r="AJ77" s="160" t="s">
        <v>220</v>
      </c>
      <c r="AK77" s="160" t="s">
        <v>222</v>
      </c>
      <c r="AL77" s="160" t="str">
        <f t="shared" si="53"/>
        <v>Partial</v>
      </c>
      <c r="AM77" s="160" t="s">
        <v>223</v>
      </c>
      <c r="AN77" s="160" t="s">
        <v>223</v>
      </c>
      <c r="AO77" s="160" t="str">
        <f t="shared" si="54"/>
        <v>Not assessed</v>
      </c>
      <c r="AP77" s="160" t="str">
        <f t="shared" si="55"/>
        <v>Partial</v>
      </c>
      <c r="AQ77" s="162"/>
      <c r="AR77" s="160" t="s">
        <v>222</v>
      </c>
      <c r="AS77" s="160" t="s">
        <v>222</v>
      </c>
      <c r="AT77" s="160" t="str">
        <f t="shared" si="56"/>
        <v>N</v>
      </c>
      <c r="AU77" s="160" t="s">
        <v>222</v>
      </c>
      <c r="AV77" s="160" t="s">
        <v>222</v>
      </c>
      <c r="AW77" s="160" t="str">
        <f t="shared" si="57"/>
        <v>N</v>
      </c>
      <c r="AX77" s="160" t="str">
        <f t="shared" si="58"/>
        <v>N</v>
      </c>
      <c r="AY77" s="162"/>
      <c r="AZ77" s="160" t="s">
        <v>222</v>
      </c>
      <c r="BA77" s="160" t="s">
        <v>222</v>
      </c>
      <c r="BB77" s="160" t="str">
        <f t="shared" si="59"/>
        <v>N</v>
      </c>
      <c r="BC77" s="160" t="s">
        <v>222</v>
      </c>
      <c r="BD77" s="160" t="s">
        <v>220</v>
      </c>
      <c r="BE77" s="160" t="str">
        <f t="shared" si="60"/>
        <v>Partial</v>
      </c>
      <c r="BF77" s="160" t="s">
        <v>222</v>
      </c>
      <c r="BG77" s="160" t="s">
        <v>222</v>
      </c>
      <c r="BH77" s="160" t="str">
        <f t="shared" si="61"/>
        <v>N</v>
      </c>
      <c r="BI77" s="160" t="str">
        <f t="shared" si="62"/>
        <v>Partial</v>
      </c>
      <c r="BJ77" s="162"/>
      <c r="BK77" s="160" t="s">
        <v>220</v>
      </c>
      <c r="BL77" s="160" t="s">
        <v>220</v>
      </c>
      <c r="BM77" s="160" t="str">
        <f t="shared" si="63"/>
        <v>Y</v>
      </c>
      <c r="BN77" s="160" t="s">
        <v>222</v>
      </c>
      <c r="BO77" s="160" t="s">
        <v>222</v>
      </c>
      <c r="BP77" s="160" t="str">
        <f t="shared" si="64"/>
        <v>N</v>
      </c>
      <c r="BQ77" s="160" t="s">
        <v>223</v>
      </c>
      <c r="BR77" s="160" t="s">
        <v>223</v>
      </c>
      <c r="BS77" s="160" t="s">
        <v>223</v>
      </c>
      <c r="BT77" s="160" t="str">
        <f t="shared" si="65"/>
        <v>Partial</v>
      </c>
      <c r="BU77" s="162"/>
      <c r="BV77" s="160" t="s">
        <v>223</v>
      </c>
      <c r="BW77" s="162"/>
      <c r="BX77" s="160" t="s">
        <v>222</v>
      </c>
      <c r="BY77" s="160" t="s">
        <v>222</v>
      </c>
      <c r="BZ77" s="160" t="str">
        <f t="shared" si="66"/>
        <v>N</v>
      </c>
      <c r="CA77" s="160" t="s">
        <v>222</v>
      </c>
      <c r="CB77" s="160" t="s">
        <v>222</v>
      </c>
      <c r="CC77" s="160" t="str">
        <f t="shared" si="67"/>
        <v>N</v>
      </c>
      <c r="CD77" s="160" t="str">
        <f t="shared" si="68"/>
        <v>N</v>
      </c>
      <c r="CE77" s="160"/>
      <c r="CF77" s="160"/>
      <c r="CG77" s="160"/>
      <c r="CH77" s="160"/>
      <c r="CI77" s="160"/>
      <c r="CJ77" s="160"/>
      <c r="CK77" s="160"/>
      <c r="CL77" s="160"/>
      <c r="CM77" s="160"/>
      <c r="CN77" s="160"/>
      <c r="CO77" s="160"/>
      <c r="CP77" s="160"/>
    </row>
    <row r="78" spans="1:94" s="163" customFormat="1" ht="15" customHeight="1" x14ac:dyDescent="0.2">
      <c r="A78" s="159" t="s">
        <v>397</v>
      </c>
      <c r="B78" s="159" t="s">
        <v>398</v>
      </c>
      <c r="C78" s="160" t="s">
        <v>230</v>
      </c>
      <c r="D78" s="159" t="s">
        <v>231</v>
      </c>
      <c r="E78" s="161" t="s">
        <v>219</v>
      </c>
      <c r="F78" s="161" t="s">
        <v>97</v>
      </c>
      <c r="G78" s="161" t="s">
        <v>242</v>
      </c>
      <c r="H78" s="160" t="s">
        <v>222</v>
      </c>
      <c r="I78" s="160" t="s">
        <v>222</v>
      </c>
      <c r="J78" s="160" t="str">
        <f t="shared" si="46"/>
        <v>N</v>
      </c>
      <c r="K78" s="162"/>
      <c r="L78" s="160" t="s">
        <v>222</v>
      </c>
      <c r="M78" s="160" t="s">
        <v>222</v>
      </c>
      <c r="N78" s="160" t="s">
        <v>222</v>
      </c>
      <c r="O78" s="160" t="str">
        <f t="shared" si="47"/>
        <v>N</v>
      </c>
      <c r="P78" s="160" t="s">
        <v>222</v>
      </c>
      <c r="Q78" s="160" t="e">
        <v>#N/A</v>
      </c>
      <c r="R78" s="160" t="str">
        <f t="shared" si="48"/>
        <v>N</v>
      </c>
      <c r="S78" s="162"/>
      <c r="T78" s="160" t="s">
        <v>220</v>
      </c>
      <c r="U78" s="160" t="s">
        <v>220</v>
      </c>
      <c r="V78" s="160" t="s">
        <v>222</v>
      </c>
      <c r="W78" s="160" t="str">
        <f t="shared" si="49"/>
        <v>Partial</v>
      </c>
      <c r="X78" s="160" t="s">
        <v>222</v>
      </c>
      <c r="Y78" s="160" t="e">
        <v>#N/A</v>
      </c>
      <c r="Z78" s="160" t="str">
        <f t="shared" si="50"/>
        <v>Partial</v>
      </c>
      <c r="AA78" s="162"/>
      <c r="AB78" s="160" t="s">
        <v>222</v>
      </c>
      <c r="AC78" s="160" t="s">
        <v>222</v>
      </c>
      <c r="AD78" s="160" t="s">
        <v>222</v>
      </c>
      <c r="AE78" s="160" t="str">
        <f t="shared" si="51"/>
        <v>N</v>
      </c>
      <c r="AF78" s="160" t="s">
        <v>222</v>
      </c>
      <c r="AG78" s="160" t="e">
        <v>#N/A</v>
      </c>
      <c r="AH78" s="160" t="str">
        <f t="shared" si="52"/>
        <v>N</v>
      </c>
      <c r="AI78" s="162"/>
      <c r="AJ78" s="160" t="s">
        <v>222</v>
      </c>
      <c r="AK78" s="160" t="s">
        <v>222</v>
      </c>
      <c r="AL78" s="160" t="str">
        <f t="shared" si="53"/>
        <v>N</v>
      </c>
      <c r="AM78" s="160" t="s">
        <v>223</v>
      </c>
      <c r="AN78" s="160" t="s">
        <v>223</v>
      </c>
      <c r="AO78" s="160" t="str">
        <f t="shared" si="54"/>
        <v>Not assessed</v>
      </c>
      <c r="AP78" s="160" t="str">
        <f t="shared" si="55"/>
        <v>N</v>
      </c>
      <c r="AQ78" s="162"/>
      <c r="AR78" s="160" t="s">
        <v>222</v>
      </c>
      <c r="AS78" s="160" t="s">
        <v>222</v>
      </c>
      <c r="AT78" s="160" t="str">
        <f t="shared" si="56"/>
        <v>N</v>
      </c>
      <c r="AU78" s="160" t="s">
        <v>222</v>
      </c>
      <c r="AV78" s="160" t="s">
        <v>222</v>
      </c>
      <c r="AW78" s="160" t="str">
        <f t="shared" si="57"/>
        <v>N</v>
      </c>
      <c r="AX78" s="160" t="str">
        <f t="shared" si="58"/>
        <v>N</v>
      </c>
      <c r="AY78" s="162"/>
      <c r="AZ78" s="160" t="s">
        <v>222</v>
      </c>
      <c r="BA78" s="160" t="s">
        <v>220</v>
      </c>
      <c r="BB78" s="160" t="str">
        <f t="shared" si="59"/>
        <v>Partial</v>
      </c>
      <c r="BC78" s="160" t="s">
        <v>222</v>
      </c>
      <c r="BD78" s="160" t="s">
        <v>222</v>
      </c>
      <c r="BE78" s="160" t="str">
        <f t="shared" si="60"/>
        <v>N</v>
      </c>
      <c r="BF78" s="160" t="s">
        <v>222</v>
      </c>
      <c r="BG78" s="160" t="s">
        <v>222</v>
      </c>
      <c r="BH78" s="160" t="str">
        <f t="shared" si="61"/>
        <v>N</v>
      </c>
      <c r="BI78" s="160" t="str">
        <f t="shared" si="62"/>
        <v>Partial</v>
      </c>
      <c r="BJ78" s="162"/>
      <c r="BK78" s="160" t="s">
        <v>220</v>
      </c>
      <c r="BL78" s="160" t="s">
        <v>222</v>
      </c>
      <c r="BM78" s="160" t="str">
        <f t="shared" si="63"/>
        <v>Partial</v>
      </c>
      <c r="BN78" s="160" t="s">
        <v>222</v>
      </c>
      <c r="BO78" s="160" t="s">
        <v>222</v>
      </c>
      <c r="BP78" s="160" t="str">
        <f t="shared" si="64"/>
        <v>N</v>
      </c>
      <c r="BQ78" s="160" t="s">
        <v>223</v>
      </c>
      <c r="BR78" s="160" t="s">
        <v>223</v>
      </c>
      <c r="BS78" s="160" t="s">
        <v>223</v>
      </c>
      <c r="BT78" s="160" t="str">
        <f t="shared" si="65"/>
        <v>Partial</v>
      </c>
      <c r="BU78" s="162"/>
      <c r="BV78" s="160" t="s">
        <v>223</v>
      </c>
      <c r="BW78" s="162"/>
      <c r="BX78" s="160" t="s">
        <v>220</v>
      </c>
      <c r="BY78" s="160" t="s">
        <v>220</v>
      </c>
      <c r="BZ78" s="160" t="str">
        <f t="shared" si="66"/>
        <v>Y</v>
      </c>
      <c r="CA78" s="160" t="s">
        <v>222</v>
      </c>
      <c r="CB78" s="160" t="s">
        <v>222</v>
      </c>
      <c r="CC78" s="160" t="str">
        <f t="shared" si="67"/>
        <v>N</v>
      </c>
      <c r="CD78" s="160" t="str">
        <f t="shared" si="68"/>
        <v>Partial</v>
      </c>
      <c r="CE78" s="160"/>
      <c r="CF78" s="160"/>
      <c r="CG78" s="160"/>
      <c r="CH78" s="160"/>
      <c r="CI78" s="160"/>
      <c r="CJ78" s="160"/>
      <c r="CK78" s="160"/>
      <c r="CL78" s="160"/>
      <c r="CM78" s="160"/>
      <c r="CN78" s="160"/>
      <c r="CO78" s="160"/>
      <c r="CP78" s="160"/>
    </row>
    <row r="79" spans="1:94" s="163" customFormat="1" ht="15" customHeight="1" x14ac:dyDescent="0.2">
      <c r="A79" s="159" t="s">
        <v>399</v>
      </c>
      <c r="B79" s="159" t="s">
        <v>400</v>
      </c>
      <c r="C79" s="160" t="s">
        <v>401</v>
      </c>
      <c r="D79" s="159" t="s">
        <v>218</v>
      </c>
      <c r="E79" s="161" t="s">
        <v>106</v>
      </c>
      <c r="F79" s="161" t="s">
        <v>118</v>
      </c>
      <c r="G79" s="161" t="s">
        <v>256</v>
      </c>
      <c r="H79" s="160" t="s">
        <v>220</v>
      </c>
      <c r="I79" s="160" t="s">
        <v>220</v>
      </c>
      <c r="J79" s="160" t="str">
        <f t="shared" si="46"/>
        <v>Y</v>
      </c>
      <c r="K79" s="162"/>
      <c r="L79" s="160" t="s">
        <v>220</v>
      </c>
      <c r="M79" s="160" t="s">
        <v>220</v>
      </c>
      <c r="N79" s="160" t="s">
        <v>220</v>
      </c>
      <c r="O79" s="160" t="str">
        <f t="shared" si="47"/>
        <v>Y</v>
      </c>
      <c r="P79" s="160" t="s">
        <v>220</v>
      </c>
      <c r="Q79" s="160" t="e">
        <v>#N/A</v>
      </c>
      <c r="R79" s="160" t="str">
        <f t="shared" si="48"/>
        <v>Y</v>
      </c>
      <c r="S79" s="162"/>
      <c r="T79" s="160" t="s">
        <v>220</v>
      </c>
      <c r="U79" s="160" t="s">
        <v>220</v>
      </c>
      <c r="V79" s="160" t="s">
        <v>220</v>
      </c>
      <c r="W79" s="160" t="str">
        <f t="shared" si="49"/>
        <v>Y</v>
      </c>
      <c r="X79" s="160" t="s">
        <v>222</v>
      </c>
      <c r="Y79" s="160" t="e">
        <v>#N/A</v>
      </c>
      <c r="Z79" s="160" t="str">
        <f t="shared" si="50"/>
        <v>Partial</v>
      </c>
      <c r="AA79" s="162"/>
      <c r="AB79" s="160" t="s">
        <v>222</v>
      </c>
      <c r="AC79" s="160" t="s">
        <v>222</v>
      </c>
      <c r="AD79" s="160" t="s">
        <v>222</v>
      </c>
      <c r="AE79" s="160" t="str">
        <f t="shared" si="51"/>
        <v>N</v>
      </c>
      <c r="AF79" s="160" t="s">
        <v>222</v>
      </c>
      <c r="AG79" s="160" t="e">
        <v>#N/A</v>
      </c>
      <c r="AH79" s="160" t="str">
        <f t="shared" si="52"/>
        <v>N</v>
      </c>
      <c r="AI79" s="162"/>
      <c r="AJ79" s="160" t="s">
        <v>220</v>
      </c>
      <c r="AK79" s="160" t="s">
        <v>220</v>
      </c>
      <c r="AL79" s="160" t="str">
        <f t="shared" si="53"/>
        <v>Y</v>
      </c>
      <c r="AM79" s="160" t="s">
        <v>222</v>
      </c>
      <c r="AN79" s="160" t="s">
        <v>222</v>
      </c>
      <c r="AO79" s="160" t="str">
        <f t="shared" si="54"/>
        <v>N</v>
      </c>
      <c r="AP79" s="160" t="str">
        <f t="shared" si="55"/>
        <v>Partial</v>
      </c>
      <c r="AQ79" s="162"/>
      <c r="AR79" s="160" t="s">
        <v>222</v>
      </c>
      <c r="AS79" s="160" t="s">
        <v>222</v>
      </c>
      <c r="AT79" s="160" t="str">
        <f t="shared" si="56"/>
        <v>N</v>
      </c>
      <c r="AU79" s="160" t="s">
        <v>222</v>
      </c>
      <c r="AV79" s="160" t="s">
        <v>222</v>
      </c>
      <c r="AW79" s="160" t="str">
        <f t="shared" si="57"/>
        <v>N</v>
      </c>
      <c r="AX79" s="160" t="str">
        <f t="shared" si="58"/>
        <v>N</v>
      </c>
      <c r="AY79" s="162"/>
      <c r="AZ79" s="160" t="s">
        <v>220</v>
      </c>
      <c r="BA79" s="160" t="s">
        <v>222</v>
      </c>
      <c r="BB79" s="160" t="str">
        <f t="shared" si="59"/>
        <v>Partial</v>
      </c>
      <c r="BC79" s="160" t="s">
        <v>220</v>
      </c>
      <c r="BD79" s="160" t="s">
        <v>220</v>
      </c>
      <c r="BE79" s="160" t="str">
        <f t="shared" si="60"/>
        <v>Y</v>
      </c>
      <c r="BF79" s="160" t="s">
        <v>220</v>
      </c>
      <c r="BG79" s="160" t="s">
        <v>220</v>
      </c>
      <c r="BH79" s="160" t="str">
        <f t="shared" si="61"/>
        <v>Y</v>
      </c>
      <c r="BI79" s="160" t="str">
        <f t="shared" si="62"/>
        <v>Partial</v>
      </c>
      <c r="BJ79" s="162"/>
      <c r="BK79" s="160" t="s">
        <v>220</v>
      </c>
      <c r="BL79" s="160" t="s">
        <v>222</v>
      </c>
      <c r="BM79" s="160" t="str">
        <f t="shared" si="63"/>
        <v>Partial</v>
      </c>
      <c r="BN79" s="160" t="s">
        <v>222</v>
      </c>
      <c r="BO79" s="160" t="s">
        <v>222</v>
      </c>
      <c r="BP79" s="160" t="str">
        <f t="shared" si="64"/>
        <v>N</v>
      </c>
      <c r="BQ79" s="160" t="s">
        <v>223</v>
      </c>
      <c r="BR79" s="160" t="s">
        <v>223</v>
      </c>
      <c r="BS79" s="160" t="s">
        <v>223</v>
      </c>
      <c r="BT79" s="160" t="str">
        <f t="shared" si="65"/>
        <v>Partial</v>
      </c>
      <c r="BU79" s="162"/>
      <c r="BV79" s="160" t="s">
        <v>223</v>
      </c>
      <c r="BW79" s="162"/>
      <c r="BX79" s="160" t="s">
        <v>220</v>
      </c>
      <c r="BY79" s="160" t="s">
        <v>220</v>
      </c>
      <c r="BZ79" s="160" t="str">
        <f t="shared" si="66"/>
        <v>Y</v>
      </c>
      <c r="CA79" s="160" t="s">
        <v>220</v>
      </c>
      <c r="CB79" s="160" t="s">
        <v>220</v>
      </c>
      <c r="CC79" s="160" t="str">
        <f t="shared" si="67"/>
        <v>Y</v>
      </c>
      <c r="CD79" s="160" t="str">
        <f t="shared" si="68"/>
        <v>Y</v>
      </c>
      <c r="CE79" s="160"/>
      <c r="CF79" s="160"/>
      <c r="CG79" s="160"/>
      <c r="CH79" s="160"/>
      <c r="CI79" s="160"/>
      <c r="CJ79" s="160"/>
      <c r="CK79" s="160"/>
      <c r="CL79" s="160"/>
      <c r="CM79" s="160"/>
      <c r="CN79" s="160"/>
      <c r="CO79" s="160"/>
      <c r="CP79" s="160"/>
    </row>
    <row r="80" spans="1:94" s="163" customFormat="1" ht="15" customHeight="1" x14ac:dyDescent="0.2">
      <c r="A80" s="160" t="s">
        <v>402</v>
      </c>
      <c r="B80" s="159" t="s">
        <v>403</v>
      </c>
      <c r="C80" s="160" t="s">
        <v>265</v>
      </c>
      <c r="D80" s="159" t="s">
        <v>218</v>
      </c>
      <c r="E80" s="161" t="s">
        <v>106</v>
      </c>
      <c r="F80" s="161" t="s">
        <v>109</v>
      </c>
      <c r="G80" s="161" t="s">
        <v>100</v>
      </c>
      <c r="H80" s="160" t="s">
        <v>222</v>
      </c>
      <c r="I80" s="160" t="s">
        <v>221</v>
      </c>
      <c r="J80" s="160" t="str">
        <f t="shared" si="46"/>
        <v>N</v>
      </c>
      <c r="K80" s="162"/>
      <c r="L80" s="160" t="s">
        <v>220</v>
      </c>
      <c r="M80" s="160" t="s">
        <v>222</v>
      </c>
      <c r="N80" s="160" t="s">
        <v>221</v>
      </c>
      <c r="O80" s="160" t="str">
        <f t="shared" si="47"/>
        <v>N</v>
      </c>
      <c r="P80" s="160" t="s">
        <v>222</v>
      </c>
      <c r="Q80" s="160" t="e">
        <v>#N/A</v>
      </c>
      <c r="R80" s="160" t="str">
        <f t="shared" si="48"/>
        <v>Partial</v>
      </c>
      <c r="S80" s="162"/>
      <c r="T80" s="160" t="s">
        <v>220</v>
      </c>
      <c r="U80" s="160" t="s">
        <v>220</v>
      </c>
      <c r="V80" s="160" t="s">
        <v>221</v>
      </c>
      <c r="W80" s="160" t="str">
        <f t="shared" si="49"/>
        <v>Y</v>
      </c>
      <c r="X80" s="160" t="s">
        <v>222</v>
      </c>
      <c r="Y80" s="160" t="e">
        <v>#N/A</v>
      </c>
      <c r="Z80" s="160" t="str">
        <f t="shared" si="50"/>
        <v>Partial</v>
      </c>
      <c r="AA80" s="162"/>
      <c r="AB80" s="160" t="s">
        <v>220</v>
      </c>
      <c r="AC80" s="160" t="s">
        <v>220</v>
      </c>
      <c r="AD80" s="160" t="s">
        <v>221</v>
      </c>
      <c r="AE80" s="160" t="str">
        <f t="shared" si="51"/>
        <v>Y</v>
      </c>
      <c r="AF80" s="160" t="s">
        <v>222</v>
      </c>
      <c r="AG80" s="160" t="e">
        <v>#N/A</v>
      </c>
      <c r="AH80" s="160" t="str">
        <f t="shared" si="52"/>
        <v>Partial</v>
      </c>
      <c r="AI80" s="162"/>
      <c r="AJ80" s="160" t="s">
        <v>220</v>
      </c>
      <c r="AK80" s="160" t="s">
        <v>220</v>
      </c>
      <c r="AL80" s="160" t="str">
        <f t="shared" si="53"/>
        <v>Y</v>
      </c>
      <c r="AM80" s="160" t="s">
        <v>222</v>
      </c>
      <c r="AN80" s="160" t="s">
        <v>222</v>
      </c>
      <c r="AO80" s="160" t="str">
        <f t="shared" si="54"/>
        <v>N</v>
      </c>
      <c r="AP80" s="160" t="str">
        <f t="shared" si="55"/>
        <v>Partial</v>
      </c>
      <c r="AQ80" s="162"/>
      <c r="AR80" s="160" t="s">
        <v>222</v>
      </c>
      <c r="AS80" s="160" t="s">
        <v>222</v>
      </c>
      <c r="AT80" s="160" t="str">
        <f t="shared" si="56"/>
        <v>N</v>
      </c>
      <c r="AU80" s="160" t="s">
        <v>222</v>
      </c>
      <c r="AV80" s="160" t="s">
        <v>222</v>
      </c>
      <c r="AW80" s="160" t="str">
        <f t="shared" si="57"/>
        <v>N</v>
      </c>
      <c r="AX80" s="160" t="str">
        <f t="shared" si="58"/>
        <v>N</v>
      </c>
      <c r="AY80" s="162"/>
      <c r="AZ80" s="160" t="s">
        <v>222</v>
      </c>
      <c r="BA80" s="160" t="s">
        <v>222</v>
      </c>
      <c r="BB80" s="160" t="str">
        <f t="shared" si="59"/>
        <v>N</v>
      </c>
      <c r="BC80" s="160" t="s">
        <v>222</v>
      </c>
      <c r="BD80" s="160" t="s">
        <v>222</v>
      </c>
      <c r="BE80" s="160" t="str">
        <f t="shared" si="60"/>
        <v>N</v>
      </c>
      <c r="BF80" s="160" t="s">
        <v>222</v>
      </c>
      <c r="BG80" s="160" t="s">
        <v>222</v>
      </c>
      <c r="BH80" s="160" t="str">
        <f t="shared" si="61"/>
        <v>N</v>
      </c>
      <c r="BI80" s="160" t="str">
        <f t="shared" si="62"/>
        <v>N</v>
      </c>
      <c r="BJ80" s="162"/>
      <c r="BK80" s="160" t="s">
        <v>220</v>
      </c>
      <c r="BL80" s="160" t="s">
        <v>220</v>
      </c>
      <c r="BM80" s="160" t="str">
        <f t="shared" si="63"/>
        <v>Y</v>
      </c>
      <c r="BN80" s="160" t="s">
        <v>220</v>
      </c>
      <c r="BO80" s="160" t="s">
        <v>220</v>
      </c>
      <c r="BP80" s="160" t="str">
        <f t="shared" si="64"/>
        <v>Y</v>
      </c>
      <c r="BQ80" s="160" t="s">
        <v>223</v>
      </c>
      <c r="BR80" s="160" t="s">
        <v>223</v>
      </c>
      <c r="BS80" s="160" t="s">
        <v>223</v>
      </c>
      <c r="BT80" s="160" t="str">
        <f t="shared" si="65"/>
        <v>Y</v>
      </c>
      <c r="BU80" s="162"/>
      <c r="BV80" s="160" t="s">
        <v>223</v>
      </c>
      <c r="BW80" s="162"/>
      <c r="BX80" s="160" t="s">
        <v>220</v>
      </c>
      <c r="BY80" s="160" t="s">
        <v>222</v>
      </c>
      <c r="BZ80" s="160" t="str">
        <f t="shared" si="66"/>
        <v>Partial</v>
      </c>
      <c r="CA80" s="160" t="s">
        <v>222</v>
      </c>
      <c r="CB80" s="160" t="s">
        <v>222</v>
      </c>
      <c r="CC80" s="160" t="str">
        <f t="shared" si="67"/>
        <v>N</v>
      </c>
      <c r="CD80" s="160" t="str">
        <f t="shared" si="68"/>
        <v>Partial</v>
      </c>
      <c r="CE80" s="160"/>
      <c r="CF80" s="160"/>
      <c r="CG80" s="160"/>
      <c r="CH80" s="160"/>
      <c r="CI80" s="160"/>
      <c r="CJ80" s="160"/>
      <c r="CK80" s="160"/>
      <c r="CL80" s="160"/>
      <c r="CM80" s="160"/>
      <c r="CN80" s="160"/>
      <c r="CO80" s="160"/>
      <c r="CP80" s="160"/>
    </row>
    <row r="81" spans="1:94" s="163" customFormat="1" ht="15" customHeight="1" x14ac:dyDescent="0.2">
      <c r="A81" s="159" t="s">
        <v>404</v>
      </c>
      <c r="B81" s="159" t="s">
        <v>405</v>
      </c>
      <c r="C81" s="160" t="s">
        <v>333</v>
      </c>
      <c r="D81" s="159" t="s">
        <v>251</v>
      </c>
      <c r="E81" s="161" t="s">
        <v>106</v>
      </c>
      <c r="F81" s="161" t="s">
        <v>273</v>
      </c>
      <c r="G81" s="161" t="s">
        <v>100</v>
      </c>
      <c r="H81" s="160" t="s">
        <v>220</v>
      </c>
      <c r="I81" s="160" t="s">
        <v>221</v>
      </c>
      <c r="J81" s="160" t="str">
        <f t="shared" si="46"/>
        <v>Y</v>
      </c>
      <c r="K81" s="162"/>
      <c r="L81" s="160" t="s">
        <v>220</v>
      </c>
      <c r="M81" s="160" t="s">
        <v>220</v>
      </c>
      <c r="N81" s="160" t="s">
        <v>221</v>
      </c>
      <c r="O81" s="160" t="str">
        <f t="shared" si="47"/>
        <v>Y</v>
      </c>
      <c r="P81" s="160" t="s">
        <v>243</v>
      </c>
      <c r="Q81" s="160" t="e">
        <v>#N/A</v>
      </c>
      <c r="R81" s="160" t="str">
        <f t="shared" si="48"/>
        <v>Y</v>
      </c>
      <c r="S81" s="162"/>
      <c r="T81" s="160" t="s">
        <v>220</v>
      </c>
      <c r="U81" s="160" t="s">
        <v>220</v>
      </c>
      <c r="V81" s="160" t="s">
        <v>221</v>
      </c>
      <c r="W81" s="160" t="str">
        <f t="shared" si="49"/>
        <v>Y</v>
      </c>
      <c r="X81" s="160" t="s">
        <v>243</v>
      </c>
      <c r="Y81" s="160" t="e">
        <v>#N/A</v>
      </c>
      <c r="Z81" s="160" t="str">
        <f t="shared" si="50"/>
        <v>Y</v>
      </c>
      <c r="AA81" s="162"/>
      <c r="AB81" s="160" t="s">
        <v>220</v>
      </c>
      <c r="AC81" s="160" t="s">
        <v>220</v>
      </c>
      <c r="AD81" s="160" t="s">
        <v>221</v>
      </c>
      <c r="AE81" s="160" t="str">
        <f t="shared" si="51"/>
        <v>Y</v>
      </c>
      <c r="AF81" s="160" t="s">
        <v>243</v>
      </c>
      <c r="AG81" s="160" t="e">
        <v>#N/A</v>
      </c>
      <c r="AH81" s="160" t="str">
        <f t="shared" si="52"/>
        <v>Y</v>
      </c>
      <c r="AI81" s="162"/>
      <c r="AJ81" s="160" t="s">
        <v>220</v>
      </c>
      <c r="AK81" s="160" t="s">
        <v>222</v>
      </c>
      <c r="AL81" s="160" t="str">
        <f t="shared" si="53"/>
        <v>Partial</v>
      </c>
      <c r="AM81" s="160" t="s">
        <v>223</v>
      </c>
      <c r="AN81" s="160" t="s">
        <v>223</v>
      </c>
      <c r="AO81" s="160" t="str">
        <f t="shared" si="54"/>
        <v>Not assessed</v>
      </c>
      <c r="AP81" s="160" t="str">
        <f t="shared" si="55"/>
        <v>Partial</v>
      </c>
      <c r="AQ81" s="162"/>
      <c r="AR81" s="160" t="s">
        <v>222</v>
      </c>
      <c r="AS81" s="160" t="s">
        <v>222</v>
      </c>
      <c r="AT81" s="160" t="str">
        <f t="shared" si="56"/>
        <v>N</v>
      </c>
      <c r="AU81" s="160" t="s">
        <v>222</v>
      </c>
      <c r="AV81" s="160" t="s">
        <v>222</v>
      </c>
      <c r="AW81" s="160" t="str">
        <f t="shared" si="57"/>
        <v>N</v>
      </c>
      <c r="AX81" s="160" t="str">
        <f t="shared" si="58"/>
        <v>N</v>
      </c>
      <c r="AY81" s="162"/>
      <c r="AZ81" s="160" t="s">
        <v>222</v>
      </c>
      <c r="BA81" s="160" t="s">
        <v>222</v>
      </c>
      <c r="BB81" s="160" t="str">
        <f t="shared" si="59"/>
        <v>N</v>
      </c>
      <c r="BC81" s="160" t="s">
        <v>222</v>
      </c>
      <c r="BD81" s="160" t="s">
        <v>220</v>
      </c>
      <c r="BE81" s="160" t="str">
        <f t="shared" si="60"/>
        <v>Partial</v>
      </c>
      <c r="BF81" s="160" t="s">
        <v>222</v>
      </c>
      <c r="BG81" s="160" t="s">
        <v>222</v>
      </c>
      <c r="BH81" s="160" t="str">
        <f t="shared" si="61"/>
        <v>N</v>
      </c>
      <c r="BI81" s="160" t="str">
        <f t="shared" si="62"/>
        <v>Partial</v>
      </c>
      <c r="BJ81" s="162"/>
      <c r="BK81" s="160" t="s">
        <v>220</v>
      </c>
      <c r="BL81" s="160" t="s">
        <v>220</v>
      </c>
      <c r="BM81" s="160" t="str">
        <f t="shared" si="63"/>
        <v>Y</v>
      </c>
      <c r="BN81" s="160" t="s">
        <v>222</v>
      </c>
      <c r="BO81" s="160" t="s">
        <v>222</v>
      </c>
      <c r="BP81" s="160" t="str">
        <f t="shared" si="64"/>
        <v>N</v>
      </c>
      <c r="BQ81" s="160" t="s">
        <v>223</v>
      </c>
      <c r="BR81" s="160" t="s">
        <v>223</v>
      </c>
      <c r="BS81" s="160" t="s">
        <v>223</v>
      </c>
      <c r="BT81" s="160" t="str">
        <f t="shared" si="65"/>
        <v>Partial</v>
      </c>
      <c r="BU81" s="162"/>
      <c r="BV81" s="160" t="s">
        <v>223</v>
      </c>
      <c r="BW81" s="162"/>
      <c r="BX81" s="160" t="s">
        <v>220</v>
      </c>
      <c r="BY81" s="160" t="s">
        <v>220</v>
      </c>
      <c r="BZ81" s="160" t="str">
        <f t="shared" si="66"/>
        <v>Y</v>
      </c>
      <c r="CA81" s="160" t="s">
        <v>220</v>
      </c>
      <c r="CB81" s="160" t="s">
        <v>222</v>
      </c>
      <c r="CC81" s="160" t="str">
        <f t="shared" si="67"/>
        <v>Partial</v>
      </c>
      <c r="CD81" s="160" t="str">
        <f t="shared" si="68"/>
        <v>Partial</v>
      </c>
      <c r="CE81" s="160"/>
      <c r="CF81" s="160"/>
      <c r="CG81" s="160"/>
      <c r="CH81" s="160"/>
      <c r="CI81" s="160"/>
      <c r="CJ81" s="160"/>
      <c r="CK81" s="160"/>
      <c r="CL81" s="160"/>
      <c r="CM81" s="160"/>
      <c r="CN81" s="160"/>
      <c r="CO81" s="160"/>
      <c r="CP81" s="160"/>
    </row>
    <row r="82" spans="1:94" s="163" customFormat="1" ht="15" customHeight="1" x14ac:dyDescent="0.2">
      <c r="A82" s="159" t="s">
        <v>406</v>
      </c>
      <c r="B82" s="159" t="s">
        <v>407</v>
      </c>
      <c r="C82" s="160" t="s">
        <v>316</v>
      </c>
      <c r="D82" s="159" t="s">
        <v>251</v>
      </c>
      <c r="E82" s="161" t="s">
        <v>106</v>
      </c>
      <c r="F82" s="161" t="s">
        <v>273</v>
      </c>
      <c r="G82" s="161" t="s">
        <v>100</v>
      </c>
      <c r="H82" s="160" t="s">
        <v>220</v>
      </c>
      <c r="I82" s="160" t="s">
        <v>221</v>
      </c>
      <c r="J82" s="160" t="str">
        <f t="shared" si="46"/>
        <v>Y</v>
      </c>
      <c r="K82" s="162"/>
      <c r="L82" s="160" t="s">
        <v>220</v>
      </c>
      <c r="M82" s="160" t="s">
        <v>220</v>
      </c>
      <c r="N82" s="160" t="s">
        <v>221</v>
      </c>
      <c r="O82" s="160" t="str">
        <f t="shared" si="47"/>
        <v>Y</v>
      </c>
      <c r="P82" s="160" t="s">
        <v>243</v>
      </c>
      <c r="Q82" s="160" t="e">
        <v>#N/A</v>
      </c>
      <c r="R82" s="160" t="str">
        <f t="shared" si="48"/>
        <v>Y</v>
      </c>
      <c r="S82" s="162"/>
      <c r="T82" s="160" t="s">
        <v>222</v>
      </c>
      <c r="U82" s="160" t="s">
        <v>222</v>
      </c>
      <c r="V82" s="160" t="s">
        <v>221</v>
      </c>
      <c r="W82" s="160" t="str">
        <f t="shared" si="49"/>
        <v>N</v>
      </c>
      <c r="X82" s="160" t="s">
        <v>243</v>
      </c>
      <c r="Y82" s="160" t="e">
        <v>#N/A</v>
      </c>
      <c r="Z82" s="160" t="str">
        <f t="shared" si="50"/>
        <v>N</v>
      </c>
      <c r="AA82" s="162"/>
      <c r="AB82" s="160" t="s">
        <v>222</v>
      </c>
      <c r="AC82" s="160" t="s">
        <v>222</v>
      </c>
      <c r="AD82" s="160" t="s">
        <v>221</v>
      </c>
      <c r="AE82" s="160" t="str">
        <f t="shared" si="51"/>
        <v>N</v>
      </c>
      <c r="AF82" s="160" t="s">
        <v>243</v>
      </c>
      <c r="AG82" s="160" t="e">
        <v>#N/A</v>
      </c>
      <c r="AH82" s="160" t="str">
        <f t="shared" si="52"/>
        <v>N</v>
      </c>
      <c r="AI82" s="162"/>
      <c r="AJ82" s="160" t="s">
        <v>222</v>
      </c>
      <c r="AK82" s="160" t="s">
        <v>222</v>
      </c>
      <c r="AL82" s="160" t="str">
        <f t="shared" si="53"/>
        <v>N</v>
      </c>
      <c r="AM82" s="160" t="s">
        <v>223</v>
      </c>
      <c r="AN82" s="160" t="s">
        <v>223</v>
      </c>
      <c r="AO82" s="160" t="str">
        <f t="shared" si="54"/>
        <v>Not assessed</v>
      </c>
      <c r="AP82" s="160" t="str">
        <f t="shared" si="55"/>
        <v>N</v>
      </c>
      <c r="AQ82" s="162"/>
      <c r="AR82" s="160" t="s">
        <v>222</v>
      </c>
      <c r="AS82" s="160" t="s">
        <v>222</v>
      </c>
      <c r="AT82" s="160" t="str">
        <f t="shared" si="56"/>
        <v>N</v>
      </c>
      <c r="AU82" s="160" t="s">
        <v>222</v>
      </c>
      <c r="AV82" s="160" t="s">
        <v>222</v>
      </c>
      <c r="AW82" s="160" t="str">
        <f t="shared" si="57"/>
        <v>N</v>
      </c>
      <c r="AX82" s="160" t="str">
        <f t="shared" si="58"/>
        <v>N</v>
      </c>
      <c r="AY82" s="162"/>
      <c r="AZ82" s="160" t="s">
        <v>222</v>
      </c>
      <c r="BA82" s="160" t="s">
        <v>222</v>
      </c>
      <c r="BB82" s="160" t="str">
        <f t="shared" si="59"/>
        <v>N</v>
      </c>
      <c r="BC82" s="160" t="s">
        <v>222</v>
      </c>
      <c r="BD82" s="160" t="s">
        <v>220</v>
      </c>
      <c r="BE82" s="160" t="str">
        <f t="shared" si="60"/>
        <v>Partial</v>
      </c>
      <c r="BF82" s="160" t="s">
        <v>222</v>
      </c>
      <c r="BG82" s="160" t="s">
        <v>222</v>
      </c>
      <c r="BH82" s="160" t="str">
        <f t="shared" si="61"/>
        <v>N</v>
      </c>
      <c r="BI82" s="160" t="str">
        <f t="shared" si="62"/>
        <v>Partial</v>
      </c>
      <c r="BJ82" s="162"/>
      <c r="BK82" s="160" t="s">
        <v>220</v>
      </c>
      <c r="BL82" s="160" t="s">
        <v>222</v>
      </c>
      <c r="BM82" s="160" t="str">
        <f t="shared" si="63"/>
        <v>Partial</v>
      </c>
      <c r="BN82" s="160" t="s">
        <v>222</v>
      </c>
      <c r="BO82" s="160" t="s">
        <v>222</v>
      </c>
      <c r="BP82" s="160" t="str">
        <f t="shared" si="64"/>
        <v>N</v>
      </c>
      <c r="BQ82" s="160" t="s">
        <v>223</v>
      </c>
      <c r="BR82" s="160" t="s">
        <v>223</v>
      </c>
      <c r="BS82" s="160" t="s">
        <v>223</v>
      </c>
      <c r="BT82" s="160" t="str">
        <f t="shared" si="65"/>
        <v>Partial</v>
      </c>
      <c r="BU82" s="162"/>
      <c r="BV82" s="160" t="s">
        <v>223</v>
      </c>
      <c r="BW82" s="162"/>
      <c r="BX82" s="160" t="s">
        <v>222</v>
      </c>
      <c r="BY82" s="160" t="s">
        <v>222</v>
      </c>
      <c r="BZ82" s="160" t="str">
        <f t="shared" si="66"/>
        <v>N</v>
      </c>
      <c r="CA82" s="160" t="s">
        <v>222</v>
      </c>
      <c r="CB82" s="160" t="s">
        <v>222</v>
      </c>
      <c r="CC82" s="160" t="str">
        <f t="shared" si="67"/>
        <v>N</v>
      </c>
      <c r="CD82" s="160" t="str">
        <f t="shared" si="68"/>
        <v>N</v>
      </c>
      <c r="CE82" s="160"/>
      <c r="CF82" s="160"/>
      <c r="CG82" s="160"/>
      <c r="CH82" s="160"/>
      <c r="CI82" s="160"/>
      <c r="CJ82" s="160"/>
      <c r="CK82" s="160"/>
      <c r="CL82" s="160"/>
      <c r="CM82" s="160"/>
      <c r="CN82" s="160"/>
      <c r="CO82" s="160"/>
      <c r="CP82" s="160"/>
    </row>
    <row r="83" spans="1:94" s="163" customFormat="1" ht="15" customHeight="1" x14ac:dyDescent="0.2">
      <c r="A83" s="159" t="s">
        <v>408</v>
      </c>
      <c r="B83" s="159" t="s">
        <v>409</v>
      </c>
      <c r="C83" s="160" t="s">
        <v>333</v>
      </c>
      <c r="D83" s="159" t="s">
        <v>251</v>
      </c>
      <c r="E83" s="161" t="s">
        <v>219</v>
      </c>
      <c r="F83" s="161" t="s">
        <v>97</v>
      </c>
      <c r="G83" s="161" t="s">
        <v>242</v>
      </c>
      <c r="H83" s="160" t="s">
        <v>220</v>
      </c>
      <c r="I83" s="160" t="s">
        <v>220</v>
      </c>
      <c r="J83" s="160" t="str">
        <f t="shared" si="46"/>
        <v>Y</v>
      </c>
      <c r="K83" s="162"/>
      <c r="L83" s="160" t="s">
        <v>220</v>
      </c>
      <c r="M83" s="160" t="s">
        <v>220</v>
      </c>
      <c r="N83" s="160" t="s">
        <v>220</v>
      </c>
      <c r="O83" s="160" t="str">
        <f t="shared" si="47"/>
        <v>Y</v>
      </c>
      <c r="P83" s="160" t="s">
        <v>222</v>
      </c>
      <c r="Q83" s="160" t="e">
        <v>#N/A</v>
      </c>
      <c r="R83" s="160" t="str">
        <f t="shared" si="48"/>
        <v>Partial</v>
      </c>
      <c r="S83" s="162"/>
      <c r="T83" s="160" t="s">
        <v>222</v>
      </c>
      <c r="U83" s="160" t="s">
        <v>222</v>
      </c>
      <c r="V83" s="160" t="s">
        <v>222</v>
      </c>
      <c r="W83" s="160" t="str">
        <f t="shared" si="49"/>
        <v>N</v>
      </c>
      <c r="X83" s="160" t="s">
        <v>222</v>
      </c>
      <c r="Y83" s="160" t="e">
        <v>#N/A</v>
      </c>
      <c r="Z83" s="160" t="str">
        <f t="shared" si="50"/>
        <v>N</v>
      </c>
      <c r="AA83" s="162"/>
      <c r="AB83" s="160" t="s">
        <v>220</v>
      </c>
      <c r="AC83" s="160" t="s">
        <v>222</v>
      </c>
      <c r="AD83" s="160" t="s">
        <v>222</v>
      </c>
      <c r="AE83" s="160" t="str">
        <f t="shared" si="51"/>
        <v>N</v>
      </c>
      <c r="AF83" s="160" t="s">
        <v>222</v>
      </c>
      <c r="AG83" s="160" t="e">
        <v>#N/A</v>
      </c>
      <c r="AH83" s="160" t="str">
        <f t="shared" si="52"/>
        <v>Partial</v>
      </c>
      <c r="AI83" s="162"/>
      <c r="AJ83" s="160" t="s">
        <v>222</v>
      </c>
      <c r="AK83" s="160" t="s">
        <v>222</v>
      </c>
      <c r="AL83" s="160" t="str">
        <f t="shared" si="53"/>
        <v>N</v>
      </c>
      <c r="AM83" s="160" t="s">
        <v>223</v>
      </c>
      <c r="AN83" s="160" t="s">
        <v>223</v>
      </c>
      <c r="AO83" s="160" t="str">
        <f t="shared" si="54"/>
        <v>Not assessed</v>
      </c>
      <c r="AP83" s="160" t="str">
        <f t="shared" si="55"/>
        <v>N</v>
      </c>
      <c r="AQ83" s="162"/>
      <c r="AR83" s="160" t="s">
        <v>222</v>
      </c>
      <c r="AS83" s="160" t="s">
        <v>222</v>
      </c>
      <c r="AT83" s="160" t="str">
        <f t="shared" si="56"/>
        <v>N</v>
      </c>
      <c r="AU83" s="160" t="s">
        <v>222</v>
      </c>
      <c r="AV83" s="160" t="s">
        <v>222</v>
      </c>
      <c r="AW83" s="160" t="str">
        <f t="shared" si="57"/>
        <v>N</v>
      </c>
      <c r="AX83" s="160" t="str">
        <f t="shared" si="58"/>
        <v>N</v>
      </c>
      <c r="AY83" s="162"/>
      <c r="AZ83" s="160" t="s">
        <v>222</v>
      </c>
      <c r="BA83" s="160" t="s">
        <v>222</v>
      </c>
      <c r="BB83" s="160" t="str">
        <f t="shared" si="59"/>
        <v>N</v>
      </c>
      <c r="BC83" s="160" t="s">
        <v>222</v>
      </c>
      <c r="BD83" s="160" t="s">
        <v>222</v>
      </c>
      <c r="BE83" s="160" t="str">
        <f t="shared" si="60"/>
        <v>N</v>
      </c>
      <c r="BF83" s="160" t="s">
        <v>222</v>
      </c>
      <c r="BG83" s="160" t="s">
        <v>222</v>
      </c>
      <c r="BH83" s="160" t="str">
        <f t="shared" si="61"/>
        <v>N</v>
      </c>
      <c r="BI83" s="160" t="str">
        <f t="shared" si="62"/>
        <v>N</v>
      </c>
      <c r="BJ83" s="162"/>
      <c r="BK83" s="160" t="s">
        <v>220</v>
      </c>
      <c r="BL83" s="160" t="s">
        <v>220</v>
      </c>
      <c r="BM83" s="160" t="str">
        <f t="shared" si="63"/>
        <v>Y</v>
      </c>
      <c r="BN83" s="160" t="s">
        <v>220</v>
      </c>
      <c r="BO83" s="160" t="s">
        <v>220</v>
      </c>
      <c r="BP83" s="160" t="str">
        <f t="shared" si="64"/>
        <v>Y</v>
      </c>
      <c r="BQ83" s="160" t="s">
        <v>223</v>
      </c>
      <c r="BR83" s="160" t="s">
        <v>223</v>
      </c>
      <c r="BS83" s="160" t="s">
        <v>223</v>
      </c>
      <c r="BT83" s="160" t="str">
        <f t="shared" si="65"/>
        <v>Y</v>
      </c>
      <c r="BU83" s="162"/>
      <c r="BV83" s="160" t="s">
        <v>223</v>
      </c>
      <c r="BW83" s="162"/>
      <c r="BX83" s="160" t="s">
        <v>222</v>
      </c>
      <c r="BY83" s="160" t="s">
        <v>222</v>
      </c>
      <c r="BZ83" s="160" t="str">
        <f t="shared" si="66"/>
        <v>N</v>
      </c>
      <c r="CA83" s="160" t="s">
        <v>220</v>
      </c>
      <c r="CB83" s="160" t="s">
        <v>222</v>
      </c>
      <c r="CC83" s="160" t="str">
        <f t="shared" si="67"/>
        <v>Partial</v>
      </c>
      <c r="CD83" s="160" t="str">
        <f t="shared" si="68"/>
        <v>Partial</v>
      </c>
      <c r="CE83" s="160"/>
      <c r="CF83" s="160"/>
      <c r="CG83" s="160"/>
      <c r="CH83" s="160"/>
      <c r="CI83" s="160"/>
      <c r="CJ83" s="160"/>
      <c r="CK83" s="160"/>
      <c r="CL83" s="160"/>
      <c r="CM83" s="160"/>
      <c r="CN83" s="160"/>
      <c r="CO83" s="160"/>
      <c r="CP83" s="160"/>
    </row>
    <row r="84" spans="1:94" s="163" customFormat="1" ht="15" customHeight="1" x14ac:dyDescent="0.2">
      <c r="A84" s="159" t="s">
        <v>410</v>
      </c>
      <c r="B84" s="159" t="s">
        <v>411</v>
      </c>
      <c r="C84" s="160" t="s">
        <v>412</v>
      </c>
      <c r="D84" s="159" t="s">
        <v>218</v>
      </c>
      <c r="E84" s="161" t="s">
        <v>85</v>
      </c>
      <c r="F84" s="161" t="s">
        <v>232</v>
      </c>
      <c r="G84" s="161" t="s">
        <v>235</v>
      </c>
      <c r="H84" s="160" t="s">
        <v>220</v>
      </c>
      <c r="I84" s="160" t="s">
        <v>222</v>
      </c>
      <c r="J84" s="160" t="str">
        <f t="shared" si="46"/>
        <v>Partial</v>
      </c>
      <c r="K84" s="162"/>
      <c r="L84" s="160" t="s">
        <v>220</v>
      </c>
      <c r="M84" s="160" t="s">
        <v>222</v>
      </c>
      <c r="N84" s="160" t="s">
        <v>222</v>
      </c>
      <c r="O84" s="160" t="str">
        <f t="shared" si="47"/>
        <v>N</v>
      </c>
      <c r="P84" s="160" t="s">
        <v>220</v>
      </c>
      <c r="Q84" s="160" t="e">
        <v>#N/A</v>
      </c>
      <c r="R84" s="160" t="str">
        <f t="shared" si="48"/>
        <v>Partial</v>
      </c>
      <c r="S84" s="162"/>
      <c r="T84" s="160" t="s">
        <v>220</v>
      </c>
      <c r="U84" s="160" t="s">
        <v>220</v>
      </c>
      <c r="V84" s="160" t="s">
        <v>220</v>
      </c>
      <c r="W84" s="160" t="str">
        <f t="shared" si="49"/>
        <v>Y</v>
      </c>
      <c r="X84" s="160" t="s">
        <v>220</v>
      </c>
      <c r="Y84" s="160" t="e">
        <v>#N/A</v>
      </c>
      <c r="Z84" s="160" t="str">
        <f t="shared" si="50"/>
        <v>Y</v>
      </c>
      <c r="AA84" s="162"/>
      <c r="AB84" s="160" t="s">
        <v>220</v>
      </c>
      <c r="AC84" s="160" t="s">
        <v>220</v>
      </c>
      <c r="AD84" s="160" t="s">
        <v>222</v>
      </c>
      <c r="AE84" s="160" t="str">
        <f t="shared" si="51"/>
        <v>Partial</v>
      </c>
      <c r="AF84" s="160" t="s">
        <v>220</v>
      </c>
      <c r="AG84" s="160" t="e">
        <v>#N/A</v>
      </c>
      <c r="AH84" s="160" t="str">
        <f t="shared" si="52"/>
        <v>Partial</v>
      </c>
      <c r="AI84" s="162"/>
      <c r="AJ84" s="160" t="s">
        <v>220</v>
      </c>
      <c r="AK84" s="160" t="s">
        <v>222</v>
      </c>
      <c r="AL84" s="160" t="str">
        <f t="shared" si="53"/>
        <v>Partial</v>
      </c>
      <c r="AM84" s="160" t="s">
        <v>220</v>
      </c>
      <c r="AN84" s="160" t="s">
        <v>222</v>
      </c>
      <c r="AO84" s="160" t="str">
        <f t="shared" si="54"/>
        <v>Partial</v>
      </c>
      <c r="AP84" s="160" t="str">
        <f t="shared" si="55"/>
        <v>Partial</v>
      </c>
      <c r="AQ84" s="162"/>
      <c r="AR84" s="160" t="s">
        <v>222</v>
      </c>
      <c r="AS84" s="160" t="s">
        <v>222</v>
      </c>
      <c r="AT84" s="160" t="str">
        <f t="shared" si="56"/>
        <v>N</v>
      </c>
      <c r="AU84" s="160" t="s">
        <v>222</v>
      </c>
      <c r="AV84" s="160" t="s">
        <v>222</v>
      </c>
      <c r="AW84" s="160" t="str">
        <f t="shared" si="57"/>
        <v>N</v>
      </c>
      <c r="AX84" s="160" t="str">
        <f t="shared" si="58"/>
        <v>N</v>
      </c>
      <c r="AY84" s="162"/>
      <c r="AZ84" s="160" t="s">
        <v>222</v>
      </c>
      <c r="BA84" s="160" t="s">
        <v>222</v>
      </c>
      <c r="BB84" s="160" t="str">
        <f t="shared" si="59"/>
        <v>N</v>
      </c>
      <c r="BC84" s="160" t="s">
        <v>222</v>
      </c>
      <c r="BD84" s="160" t="s">
        <v>220</v>
      </c>
      <c r="BE84" s="160" t="str">
        <f t="shared" si="60"/>
        <v>Partial</v>
      </c>
      <c r="BF84" s="160" t="s">
        <v>222</v>
      </c>
      <c r="BG84" s="160" t="s">
        <v>222</v>
      </c>
      <c r="BH84" s="160" t="str">
        <f t="shared" si="61"/>
        <v>N</v>
      </c>
      <c r="BI84" s="160" t="str">
        <f t="shared" si="62"/>
        <v>Partial</v>
      </c>
      <c r="BJ84" s="162"/>
      <c r="BK84" s="160" t="s">
        <v>220</v>
      </c>
      <c r="BL84" s="160" t="s">
        <v>220</v>
      </c>
      <c r="BM84" s="160" t="str">
        <f t="shared" si="63"/>
        <v>Y</v>
      </c>
      <c r="BN84" s="160" t="s">
        <v>220</v>
      </c>
      <c r="BO84" s="160" t="s">
        <v>220</v>
      </c>
      <c r="BP84" s="160" t="str">
        <f t="shared" si="64"/>
        <v>Y</v>
      </c>
      <c r="BQ84" s="160" t="s">
        <v>223</v>
      </c>
      <c r="BR84" s="160" t="s">
        <v>223</v>
      </c>
      <c r="BS84" s="160" t="s">
        <v>223</v>
      </c>
      <c r="BT84" s="160" t="str">
        <f t="shared" si="65"/>
        <v>Y</v>
      </c>
      <c r="BU84" s="162"/>
      <c r="BV84" s="160" t="s">
        <v>223</v>
      </c>
      <c r="BW84" s="162"/>
      <c r="BX84" s="160" t="s">
        <v>220</v>
      </c>
      <c r="BY84" s="160" t="s">
        <v>220</v>
      </c>
      <c r="BZ84" s="160" t="str">
        <f t="shared" si="66"/>
        <v>Y</v>
      </c>
      <c r="CA84" s="160" t="s">
        <v>220</v>
      </c>
      <c r="CB84" s="160" t="s">
        <v>222</v>
      </c>
      <c r="CC84" s="160" t="str">
        <f t="shared" si="67"/>
        <v>Partial</v>
      </c>
      <c r="CD84" s="160" t="str">
        <f t="shared" si="68"/>
        <v>Partial</v>
      </c>
      <c r="CE84" s="160"/>
      <c r="CF84" s="160"/>
      <c r="CG84" s="160"/>
      <c r="CH84" s="160"/>
      <c r="CI84" s="160"/>
      <c r="CJ84" s="160"/>
      <c r="CK84" s="160"/>
      <c r="CL84" s="160"/>
      <c r="CM84" s="160"/>
      <c r="CN84" s="160"/>
      <c r="CO84" s="160"/>
      <c r="CP84" s="160"/>
    </row>
    <row r="85" spans="1:94" s="163" customFormat="1" ht="15" customHeight="1" x14ac:dyDescent="0.2">
      <c r="A85" s="160" t="s">
        <v>413</v>
      </c>
      <c r="B85" s="159" t="s">
        <v>414</v>
      </c>
      <c r="C85" s="160" t="s">
        <v>293</v>
      </c>
      <c r="D85" s="159" t="s">
        <v>231</v>
      </c>
      <c r="E85" s="161" t="s">
        <v>85</v>
      </c>
      <c r="F85" s="161" t="s">
        <v>284</v>
      </c>
      <c r="G85" s="161" t="s">
        <v>242</v>
      </c>
      <c r="H85" s="160" t="s">
        <v>222</v>
      </c>
      <c r="I85" s="160" t="s">
        <v>222</v>
      </c>
      <c r="J85" s="160" t="str">
        <f t="shared" si="46"/>
        <v>N</v>
      </c>
      <c r="K85" s="162"/>
      <c r="L85" s="160" t="s">
        <v>222</v>
      </c>
      <c r="M85" s="160" t="s">
        <v>222</v>
      </c>
      <c r="N85" s="160" t="s">
        <v>222</v>
      </c>
      <c r="O85" s="160" t="str">
        <f t="shared" si="47"/>
        <v>N</v>
      </c>
      <c r="P85" s="160" t="s">
        <v>222</v>
      </c>
      <c r="Q85" s="160" t="e">
        <v>#N/A</v>
      </c>
      <c r="R85" s="160" t="str">
        <f t="shared" si="48"/>
        <v>N</v>
      </c>
      <c r="S85" s="162"/>
      <c r="T85" s="160" t="s">
        <v>222</v>
      </c>
      <c r="U85" s="160" t="s">
        <v>222</v>
      </c>
      <c r="V85" s="160" t="s">
        <v>222</v>
      </c>
      <c r="W85" s="160" t="str">
        <f t="shared" si="49"/>
        <v>N</v>
      </c>
      <c r="X85" s="160" t="s">
        <v>222</v>
      </c>
      <c r="Y85" s="160" t="e">
        <v>#N/A</v>
      </c>
      <c r="Z85" s="160" t="str">
        <f t="shared" si="50"/>
        <v>N</v>
      </c>
      <c r="AA85" s="162"/>
      <c r="AB85" s="160" t="s">
        <v>220</v>
      </c>
      <c r="AC85" s="160" t="s">
        <v>220</v>
      </c>
      <c r="AD85" s="160" t="s">
        <v>222</v>
      </c>
      <c r="AE85" s="160" t="str">
        <f t="shared" si="51"/>
        <v>Partial</v>
      </c>
      <c r="AF85" s="160" t="s">
        <v>222</v>
      </c>
      <c r="AG85" s="160" t="e">
        <v>#N/A</v>
      </c>
      <c r="AH85" s="160" t="str">
        <f t="shared" si="52"/>
        <v>Partial</v>
      </c>
      <c r="AI85" s="162"/>
      <c r="AJ85" s="160" t="s">
        <v>222</v>
      </c>
      <c r="AK85" s="160" t="s">
        <v>222</v>
      </c>
      <c r="AL85" s="160" t="str">
        <f t="shared" si="53"/>
        <v>N</v>
      </c>
      <c r="AM85" s="160" t="s">
        <v>223</v>
      </c>
      <c r="AN85" s="160" t="s">
        <v>223</v>
      </c>
      <c r="AO85" s="160" t="str">
        <f t="shared" si="54"/>
        <v>Not assessed</v>
      </c>
      <c r="AP85" s="160" t="str">
        <f t="shared" si="55"/>
        <v>N</v>
      </c>
      <c r="AQ85" s="162"/>
      <c r="AR85" s="160" t="s">
        <v>222</v>
      </c>
      <c r="AS85" s="160" t="s">
        <v>222</v>
      </c>
      <c r="AT85" s="160" t="str">
        <f t="shared" si="56"/>
        <v>N</v>
      </c>
      <c r="AU85" s="160" t="s">
        <v>222</v>
      </c>
      <c r="AV85" s="160" t="s">
        <v>222</v>
      </c>
      <c r="AW85" s="160" t="str">
        <f t="shared" si="57"/>
        <v>N</v>
      </c>
      <c r="AX85" s="160" t="str">
        <f t="shared" si="58"/>
        <v>N</v>
      </c>
      <c r="AY85" s="162"/>
      <c r="AZ85" s="160" t="s">
        <v>222</v>
      </c>
      <c r="BA85" s="160" t="s">
        <v>222</v>
      </c>
      <c r="BB85" s="160" t="str">
        <f t="shared" si="59"/>
        <v>N</v>
      </c>
      <c r="BC85" s="160" t="s">
        <v>222</v>
      </c>
      <c r="BD85" s="160" t="s">
        <v>220</v>
      </c>
      <c r="BE85" s="160" t="str">
        <f t="shared" si="60"/>
        <v>Partial</v>
      </c>
      <c r="BF85" s="160" t="s">
        <v>222</v>
      </c>
      <c r="BG85" s="160" t="s">
        <v>222</v>
      </c>
      <c r="BH85" s="160" t="str">
        <f t="shared" si="61"/>
        <v>N</v>
      </c>
      <c r="BI85" s="160" t="str">
        <f t="shared" si="62"/>
        <v>Partial</v>
      </c>
      <c r="BJ85" s="162"/>
      <c r="BK85" s="160" t="s">
        <v>220</v>
      </c>
      <c r="BL85" s="160" t="s">
        <v>222</v>
      </c>
      <c r="BM85" s="160" t="str">
        <f t="shared" si="63"/>
        <v>Partial</v>
      </c>
      <c r="BN85" s="160" t="s">
        <v>220</v>
      </c>
      <c r="BO85" s="160" t="s">
        <v>222</v>
      </c>
      <c r="BP85" s="160" t="str">
        <f t="shared" si="64"/>
        <v>Partial</v>
      </c>
      <c r="BQ85" s="160" t="s">
        <v>223</v>
      </c>
      <c r="BR85" s="160" t="s">
        <v>223</v>
      </c>
      <c r="BS85" s="160" t="s">
        <v>223</v>
      </c>
      <c r="BT85" s="160" t="str">
        <f t="shared" si="65"/>
        <v>Partial</v>
      </c>
      <c r="BU85" s="162"/>
      <c r="BV85" s="160" t="s">
        <v>223</v>
      </c>
      <c r="BW85" s="162"/>
      <c r="BX85" s="160" t="s">
        <v>222</v>
      </c>
      <c r="BY85" s="160" t="s">
        <v>222</v>
      </c>
      <c r="BZ85" s="160" t="str">
        <f t="shared" si="66"/>
        <v>N</v>
      </c>
      <c r="CA85" s="160" t="s">
        <v>222</v>
      </c>
      <c r="CB85" s="160" t="s">
        <v>222</v>
      </c>
      <c r="CC85" s="160" t="str">
        <f t="shared" si="67"/>
        <v>N</v>
      </c>
      <c r="CD85" s="160" t="str">
        <f t="shared" si="68"/>
        <v>N</v>
      </c>
      <c r="CE85" s="160"/>
      <c r="CF85" s="160"/>
      <c r="CG85" s="160"/>
      <c r="CH85" s="160"/>
      <c r="CI85" s="160"/>
      <c r="CJ85" s="160"/>
      <c r="CK85" s="160"/>
      <c r="CL85" s="160"/>
      <c r="CM85" s="160"/>
      <c r="CN85" s="160"/>
      <c r="CO85" s="160"/>
      <c r="CP85" s="160"/>
    </row>
    <row r="86" spans="1:94" s="163" customFormat="1" ht="15" customHeight="1" x14ac:dyDescent="0.2">
      <c r="A86" s="159" t="s">
        <v>415</v>
      </c>
      <c r="B86" s="159" t="s">
        <v>416</v>
      </c>
      <c r="C86" s="160" t="s">
        <v>230</v>
      </c>
      <c r="D86" s="159" t="s">
        <v>231</v>
      </c>
      <c r="E86" s="161" t="s">
        <v>106</v>
      </c>
      <c r="F86" s="161" t="s">
        <v>116</v>
      </c>
      <c r="G86" s="161" t="s">
        <v>100</v>
      </c>
      <c r="H86" s="160" t="s">
        <v>222</v>
      </c>
      <c r="I86" s="160" t="s">
        <v>221</v>
      </c>
      <c r="J86" s="160" t="str">
        <f t="shared" si="46"/>
        <v>N</v>
      </c>
      <c r="K86" s="162"/>
      <c r="L86" s="160" t="s">
        <v>222</v>
      </c>
      <c r="M86" s="160" t="s">
        <v>222</v>
      </c>
      <c r="N86" s="160" t="s">
        <v>221</v>
      </c>
      <c r="O86" s="160" t="str">
        <f t="shared" si="47"/>
        <v>N</v>
      </c>
      <c r="P86" s="160" t="s">
        <v>222</v>
      </c>
      <c r="Q86" s="160" t="e">
        <v>#N/A</v>
      </c>
      <c r="R86" s="160" t="str">
        <f t="shared" si="48"/>
        <v>N</v>
      </c>
      <c r="S86" s="162"/>
      <c r="T86" s="160" t="s">
        <v>220</v>
      </c>
      <c r="U86" s="160" t="s">
        <v>220</v>
      </c>
      <c r="V86" s="160" t="s">
        <v>221</v>
      </c>
      <c r="W86" s="160" t="str">
        <f t="shared" si="49"/>
        <v>Y</v>
      </c>
      <c r="X86" s="160" t="s">
        <v>222</v>
      </c>
      <c r="Y86" s="160" t="e">
        <v>#N/A</v>
      </c>
      <c r="Z86" s="160" t="str">
        <f t="shared" si="50"/>
        <v>Partial</v>
      </c>
      <c r="AA86" s="162"/>
      <c r="AB86" s="160" t="s">
        <v>222</v>
      </c>
      <c r="AC86" s="160" t="s">
        <v>222</v>
      </c>
      <c r="AD86" s="160" t="s">
        <v>221</v>
      </c>
      <c r="AE86" s="160" t="str">
        <f t="shared" si="51"/>
        <v>N</v>
      </c>
      <c r="AF86" s="160" t="s">
        <v>222</v>
      </c>
      <c r="AG86" s="160" t="e">
        <v>#N/A</v>
      </c>
      <c r="AH86" s="160" t="str">
        <f t="shared" si="52"/>
        <v>N</v>
      </c>
      <c r="AI86" s="162"/>
      <c r="AJ86" s="160" t="s">
        <v>222</v>
      </c>
      <c r="AK86" s="160" t="s">
        <v>222</v>
      </c>
      <c r="AL86" s="160" t="str">
        <f t="shared" si="53"/>
        <v>N</v>
      </c>
      <c r="AM86" s="160" t="s">
        <v>223</v>
      </c>
      <c r="AN86" s="160" t="s">
        <v>223</v>
      </c>
      <c r="AO86" s="160" t="str">
        <f t="shared" si="54"/>
        <v>Not assessed</v>
      </c>
      <c r="AP86" s="160" t="str">
        <f t="shared" si="55"/>
        <v>N</v>
      </c>
      <c r="AQ86" s="162"/>
      <c r="AR86" s="160" t="s">
        <v>222</v>
      </c>
      <c r="AS86" s="160" t="s">
        <v>222</v>
      </c>
      <c r="AT86" s="160" t="str">
        <f t="shared" si="56"/>
        <v>N</v>
      </c>
      <c r="AU86" s="160" t="s">
        <v>222</v>
      </c>
      <c r="AV86" s="160" t="s">
        <v>222</v>
      </c>
      <c r="AW86" s="160" t="str">
        <f t="shared" si="57"/>
        <v>N</v>
      </c>
      <c r="AX86" s="160" t="str">
        <f t="shared" si="58"/>
        <v>N</v>
      </c>
      <c r="AY86" s="162"/>
      <c r="AZ86" s="160" t="s">
        <v>222</v>
      </c>
      <c r="BA86" s="160" t="s">
        <v>222</v>
      </c>
      <c r="BB86" s="160" t="str">
        <f t="shared" si="59"/>
        <v>N</v>
      </c>
      <c r="BC86" s="160" t="s">
        <v>222</v>
      </c>
      <c r="BD86" s="160" t="s">
        <v>220</v>
      </c>
      <c r="BE86" s="160" t="str">
        <f t="shared" si="60"/>
        <v>Partial</v>
      </c>
      <c r="BF86" s="160" t="s">
        <v>222</v>
      </c>
      <c r="BG86" s="160" t="s">
        <v>222</v>
      </c>
      <c r="BH86" s="160" t="str">
        <f t="shared" si="61"/>
        <v>N</v>
      </c>
      <c r="BI86" s="160" t="str">
        <f t="shared" si="62"/>
        <v>Partial</v>
      </c>
      <c r="BJ86" s="162"/>
      <c r="BK86" s="160" t="s">
        <v>222</v>
      </c>
      <c r="BL86" s="160" t="s">
        <v>222</v>
      </c>
      <c r="BM86" s="160" t="str">
        <f t="shared" si="63"/>
        <v>N</v>
      </c>
      <c r="BN86" s="160" t="s">
        <v>222</v>
      </c>
      <c r="BO86" s="160" t="s">
        <v>222</v>
      </c>
      <c r="BP86" s="160" t="str">
        <f t="shared" si="64"/>
        <v>N</v>
      </c>
      <c r="BQ86" s="160" t="s">
        <v>223</v>
      </c>
      <c r="BR86" s="160" t="s">
        <v>223</v>
      </c>
      <c r="BS86" s="160" t="s">
        <v>223</v>
      </c>
      <c r="BT86" s="160" t="str">
        <f t="shared" si="65"/>
        <v>N</v>
      </c>
      <c r="BU86" s="162"/>
      <c r="BV86" s="160" t="s">
        <v>223</v>
      </c>
      <c r="BW86" s="162"/>
      <c r="BX86" s="160" t="s">
        <v>222</v>
      </c>
      <c r="BY86" s="160" t="s">
        <v>222</v>
      </c>
      <c r="BZ86" s="160" t="str">
        <f t="shared" si="66"/>
        <v>N</v>
      </c>
      <c r="CA86" s="160" t="s">
        <v>222</v>
      </c>
      <c r="CB86" s="160" t="s">
        <v>222</v>
      </c>
      <c r="CC86" s="160" t="str">
        <f t="shared" si="67"/>
        <v>N</v>
      </c>
      <c r="CD86" s="160" t="str">
        <f t="shared" si="68"/>
        <v>N</v>
      </c>
      <c r="CE86" s="160"/>
      <c r="CF86" s="160"/>
      <c r="CG86" s="160"/>
      <c r="CH86" s="160"/>
      <c r="CI86" s="160"/>
      <c r="CJ86" s="160"/>
      <c r="CK86" s="160"/>
      <c r="CL86" s="160"/>
      <c r="CM86" s="160"/>
      <c r="CN86" s="160"/>
      <c r="CO86" s="160"/>
      <c r="CP86" s="160"/>
    </row>
    <row r="87" spans="1:94" s="163" customFormat="1" ht="15" customHeight="1" x14ac:dyDescent="0.2">
      <c r="A87" s="160" t="s">
        <v>417</v>
      </c>
      <c r="B87" s="159" t="s">
        <v>418</v>
      </c>
      <c r="C87" s="160" t="s">
        <v>230</v>
      </c>
      <c r="D87" s="159" t="s">
        <v>231</v>
      </c>
      <c r="E87" s="161" t="s">
        <v>85</v>
      </c>
      <c r="F87" s="161" t="s">
        <v>302</v>
      </c>
      <c r="G87" s="161" t="s">
        <v>242</v>
      </c>
      <c r="H87" s="160" t="s">
        <v>222</v>
      </c>
      <c r="I87" s="160" t="s">
        <v>222</v>
      </c>
      <c r="J87" s="160" t="str">
        <f t="shared" si="46"/>
        <v>N</v>
      </c>
      <c r="K87" s="162"/>
      <c r="L87" s="160" t="s">
        <v>222</v>
      </c>
      <c r="M87" s="160" t="s">
        <v>222</v>
      </c>
      <c r="N87" s="160" t="s">
        <v>222</v>
      </c>
      <c r="O87" s="160" t="str">
        <f t="shared" si="47"/>
        <v>N</v>
      </c>
      <c r="P87" s="160" t="s">
        <v>243</v>
      </c>
      <c r="Q87" s="160" t="e">
        <v>#N/A</v>
      </c>
      <c r="R87" s="160" t="str">
        <f t="shared" si="48"/>
        <v>N</v>
      </c>
      <c r="S87" s="162"/>
      <c r="T87" s="160" t="s">
        <v>222</v>
      </c>
      <c r="U87" s="160" t="s">
        <v>222</v>
      </c>
      <c r="V87" s="160" t="s">
        <v>222</v>
      </c>
      <c r="W87" s="160" t="str">
        <f t="shared" si="49"/>
        <v>N</v>
      </c>
      <c r="X87" s="160" t="s">
        <v>243</v>
      </c>
      <c r="Y87" s="160" t="e">
        <v>#N/A</v>
      </c>
      <c r="Z87" s="160" t="str">
        <f t="shared" si="50"/>
        <v>N</v>
      </c>
      <c r="AA87" s="162"/>
      <c r="AB87" s="160" t="s">
        <v>222</v>
      </c>
      <c r="AC87" s="160" t="s">
        <v>222</v>
      </c>
      <c r="AD87" s="160" t="s">
        <v>222</v>
      </c>
      <c r="AE87" s="160" t="str">
        <f t="shared" si="51"/>
        <v>N</v>
      </c>
      <c r="AF87" s="160" t="s">
        <v>243</v>
      </c>
      <c r="AG87" s="160" t="e">
        <v>#N/A</v>
      </c>
      <c r="AH87" s="160" t="str">
        <f t="shared" si="52"/>
        <v>N</v>
      </c>
      <c r="AI87" s="162"/>
      <c r="AJ87" s="160" t="s">
        <v>222</v>
      </c>
      <c r="AK87" s="160" t="s">
        <v>222</v>
      </c>
      <c r="AL87" s="160" t="str">
        <f t="shared" si="53"/>
        <v>N</v>
      </c>
      <c r="AM87" s="160" t="s">
        <v>223</v>
      </c>
      <c r="AN87" s="160" t="s">
        <v>223</v>
      </c>
      <c r="AO87" s="160" t="str">
        <f t="shared" si="54"/>
        <v>Not assessed</v>
      </c>
      <c r="AP87" s="160" t="str">
        <f t="shared" si="55"/>
        <v>N</v>
      </c>
      <c r="AQ87" s="162"/>
      <c r="AR87" s="160" t="s">
        <v>222</v>
      </c>
      <c r="AS87" s="160" t="s">
        <v>222</v>
      </c>
      <c r="AT87" s="160" t="str">
        <f t="shared" si="56"/>
        <v>N</v>
      </c>
      <c r="AU87" s="160" t="s">
        <v>222</v>
      </c>
      <c r="AV87" s="160" t="s">
        <v>222</v>
      </c>
      <c r="AW87" s="160" t="str">
        <f t="shared" si="57"/>
        <v>N</v>
      </c>
      <c r="AX87" s="160" t="str">
        <f t="shared" si="58"/>
        <v>N</v>
      </c>
      <c r="AY87" s="162"/>
      <c r="AZ87" s="160" t="s">
        <v>222</v>
      </c>
      <c r="BA87" s="160" t="s">
        <v>222</v>
      </c>
      <c r="BB87" s="160" t="str">
        <f t="shared" si="59"/>
        <v>N</v>
      </c>
      <c r="BC87" s="160" t="s">
        <v>222</v>
      </c>
      <c r="BD87" s="160" t="s">
        <v>220</v>
      </c>
      <c r="BE87" s="160" t="str">
        <f t="shared" si="60"/>
        <v>Partial</v>
      </c>
      <c r="BF87" s="160" t="s">
        <v>222</v>
      </c>
      <c r="BG87" s="160" t="s">
        <v>222</v>
      </c>
      <c r="BH87" s="160" t="str">
        <f t="shared" si="61"/>
        <v>N</v>
      </c>
      <c r="BI87" s="160" t="str">
        <f t="shared" si="62"/>
        <v>Partial</v>
      </c>
      <c r="BJ87" s="162"/>
      <c r="BK87" s="160" t="s">
        <v>220</v>
      </c>
      <c r="BL87" s="160" t="s">
        <v>222</v>
      </c>
      <c r="BM87" s="160" t="str">
        <f t="shared" si="63"/>
        <v>Partial</v>
      </c>
      <c r="BN87" s="160" t="s">
        <v>222</v>
      </c>
      <c r="BO87" s="160" t="s">
        <v>222</v>
      </c>
      <c r="BP87" s="160" t="str">
        <f t="shared" si="64"/>
        <v>N</v>
      </c>
      <c r="BQ87" s="160" t="s">
        <v>223</v>
      </c>
      <c r="BR87" s="160" t="s">
        <v>223</v>
      </c>
      <c r="BS87" s="160" t="s">
        <v>223</v>
      </c>
      <c r="BT87" s="160" t="str">
        <f t="shared" si="65"/>
        <v>Partial</v>
      </c>
      <c r="BU87" s="162"/>
      <c r="BV87" s="160" t="s">
        <v>223</v>
      </c>
      <c r="BW87" s="162"/>
      <c r="BX87" s="160" t="s">
        <v>220</v>
      </c>
      <c r="BY87" s="160" t="s">
        <v>220</v>
      </c>
      <c r="BZ87" s="160" t="str">
        <f t="shared" si="66"/>
        <v>Y</v>
      </c>
      <c r="CA87" s="160" t="s">
        <v>220</v>
      </c>
      <c r="CB87" s="160" t="s">
        <v>220</v>
      </c>
      <c r="CC87" s="160" t="str">
        <f t="shared" si="67"/>
        <v>Y</v>
      </c>
      <c r="CD87" s="160" t="str">
        <f t="shared" si="68"/>
        <v>Y</v>
      </c>
      <c r="CE87" s="160"/>
      <c r="CF87" s="160"/>
      <c r="CG87" s="160"/>
      <c r="CH87" s="160"/>
      <c r="CI87" s="160"/>
      <c r="CJ87" s="160"/>
      <c r="CK87" s="160"/>
      <c r="CL87" s="160"/>
      <c r="CM87" s="160"/>
      <c r="CN87" s="160"/>
      <c r="CO87" s="160"/>
      <c r="CP87" s="160"/>
    </row>
    <row r="88" spans="1:94" s="163" customFormat="1" ht="15" customHeight="1" x14ac:dyDescent="0.2">
      <c r="A88" s="160" t="s">
        <v>419</v>
      </c>
      <c r="B88" s="159" t="s">
        <v>420</v>
      </c>
      <c r="C88" s="160" t="s">
        <v>241</v>
      </c>
      <c r="D88" s="159" t="s">
        <v>218</v>
      </c>
      <c r="E88" s="161" t="s">
        <v>106</v>
      </c>
      <c r="F88" s="161" t="s">
        <v>273</v>
      </c>
      <c r="G88" s="161" t="s">
        <v>100</v>
      </c>
      <c r="H88" s="160" t="s">
        <v>220</v>
      </c>
      <c r="I88" s="160" t="s">
        <v>221</v>
      </c>
      <c r="J88" s="160" t="str">
        <f t="shared" si="46"/>
        <v>Y</v>
      </c>
      <c r="K88" s="162"/>
      <c r="L88" s="160" t="s">
        <v>220</v>
      </c>
      <c r="M88" s="160" t="s">
        <v>220</v>
      </c>
      <c r="N88" s="160" t="s">
        <v>221</v>
      </c>
      <c r="O88" s="160" t="str">
        <f t="shared" si="47"/>
        <v>Y</v>
      </c>
      <c r="P88" s="160" t="s">
        <v>243</v>
      </c>
      <c r="Q88" s="160" t="e">
        <v>#N/A</v>
      </c>
      <c r="R88" s="160" t="str">
        <f t="shared" si="48"/>
        <v>Y</v>
      </c>
      <c r="S88" s="162"/>
      <c r="T88" s="160" t="s">
        <v>220</v>
      </c>
      <c r="U88" s="160" t="s">
        <v>220</v>
      </c>
      <c r="V88" s="160" t="s">
        <v>221</v>
      </c>
      <c r="W88" s="160" t="str">
        <f t="shared" si="49"/>
        <v>Y</v>
      </c>
      <c r="X88" s="160" t="s">
        <v>243</v>
      </c>
      <c r="Y88" s="160" t="e">
        <v>#N/A</v>
      </c>
      <c r="Z88" s="160" t="str">
        <f t="shared" si="50"/>
        <v>Y</v>
      </c>
      <c r="AA88" s="162"/>
      <c r="AB88" s="160" t="s">
        <v>220</v>
      </c>
      <c r="AC88" s="160" t="s">
        <v>220</v>
      </c>
      <c r="AD88" s="160" t="s">
        <v>221</v>
      </c>
      <c r="AE88" s="160" t="str">
        <f t="shared" si="51"/>
        <v>Y</v>
      </c>
      <c r="AF88" s="160" t="s">
        <v>243</v>
      </c>
      <c r="AG88" s="160" t="e">
        <v>#N/A</v>
      </c>
      <c r="AH88" s="160" t="str">
        <f t="shared" si="52"/>
        <v>Y</v>
      </c>
      <c r="AI88" s="162"/>
      <c r="AJ88" s="160" t="s">
        <v>222</v>
      </c>
      <c r="AK88" s="160" t="s">
        <v>222</v>
      </c>
      <c r="AL88" s="160" t="str">
        <f t="shared" si="53"/>
        <v>N</v>
      </c>
      <c r="AM88" s="160" t="s">
        <v>222</v>
      </c>
      <c r="AN88" s="160" t="s">
        <v>220</v>
      </c>
      <c r="AO88" s="160" t="str">
        <f t="shared" si="54"/>
        <v>Partial</v>
      </c>
      <c r="AP88" s="160" t="str">
        <f t="shared" si="55"/>
        <v>Partial</v>
      </c>
      <c r="AQ88" s="162"/>
      <c r="AR88" s="160" t="s">
        <v>222</v>
      </c>
      <c r="AS88" s="160" t="s">
        <v>222</v>
      </c>
      <c r="AT88" s="160" t="str">
        <f t="shared" si="56"/>
        <v>N</v>
      </c>
      <c r="AU88" s="160" t="s">
        <v>222</v>
      </c>
      <c r="AV88" s="160" t="s">
        <v>222</v>
      </c>
      <c r="AW88" s="160" t="str">
        <f t="shared" si="57"/>
        <v>N</v>
      </c>
      <c r="AX88" s="160" t="str">
        <f t="shared" si="58"/>
        <v>N</v>
      </c>
      <c r="AY88" s="162"/>
      <c r="AZ88" s="160" t="s">
        <v>222</v>
      </c>
      <c r="BA88" s="160" t="s">
        <v>220</v>
      </c>
      <c r="BB88" s="160" t="str">
        <f t="shared" si="59"/>
        <v>Partial</v>
      </c>
      <c r="BC88" s="160" t="s">
        <v>222</v>
      </c>
      <c r="BD88" s="160" t="s">
        <v>222</v>
      </c>
      <c r="BE88" s="160" t="str">
        <f t="shared" si="60"/>
        <v>N</v>
      </c>
      <c r="BF88" s="160" t="s">
        <v>222</v>
      </c>
      <c r="BG88" s="160" t="s">
        <v>222</v>
      </c>
      <c r="BH88" s="160" t="str">
        <f t="shared" si="61"/>
        <v>N</v>
      </c>
      <c r="BI88" s="160" t="str">
        <f t="shared" si="62"/>
        <v>Partial</v>
      </c>
      <c r="BJ88" s="162"/>
      <c r="BK88" s="160" t="s">
        <v>220</v>
      </c>
      <c r="BL88" s="160" t="s">
        <v>222</v>
      </c>
      <c r="BM88" s="160" t="str">
        <f t="shared" si="63"/>
        <v>Partial</v>
      </c>
      <c r="BN88" s="160" t="s">
        <v>220</v>
      </c>
      <c r="BO88" s="160" t="s">
        <v>220</v>
      </c>
      <c r="BP88" s="160" t="str">
        <f t="shared" si="64"/>
        <v>Y</v>
      </c>
      <c r="BQ88" s="160" t="s">
        <v>223</v>
      </c>
      <c r="BR88" s="160" t="s">
        <v>223</v>
      </c>
      <c r="BS88" s="160" t="s">
        <v>223</v>
      </c>
      <c r="BT88" s="160" t="str">
        <f t="shared" si="65"/>
        <v>Partial</v>
      </c>
      <c r="BU88" s="162"/>
      <c r="BV88" s="160" t="s">
        <v>223</v>
      </c>
      <c r="BW88" s="162"/>
      <c r="BX88" s="160" t="s">
        <v>220</v>
      </c>
      <c r="BY88" s="160" t="s">
        <v>220</v>
      </c>
      <c r="BZ88" s="160" t="str">
        <f t="shared" si="66"/>
        <v>Y</v>
      </c>
      <c r="CA88" s="160" t="s">
        <v>220</v>
      </c>
      <c r="CB88" s="160" t="s">
        <v>222</v>
      </c>
      <c r="CC88" s="160" t="str">
        <f t="shared" si="67"/>
        <v>Partial</v>
      </c>
      <c r="CD88" s="160" t="str">
        <f t="shared" si="68"/>
        <v>Partial</v>
      </c>
      <c r="CE88" s="160"/>
      <c r="CF88" s="160"/>
      <c r="CG88" s="160"/>
      <c r="CH88" s="160"/>
      <c r="CI88" s="160"/>
      <c r="CJ88" s="160"/>
      <c r="CK88" s="160"/>
      <c r="CL88" s="160"/>
      <c r="CM88" s="160"/>
      <c r="CN88" s="160"/>
      <c r="CO88" s="160"/>
      <c r="CP88" s="160"/>
    </row>
    <row r="89" spans="1:94" s="163" customFormat="1" ht="15" customHeight="1" x14ac:dyDescent="0.2">
      <c r="A89" s="159" t="s">
        <v>421</v>
      </c>
      <c r="B89" s="159" t="s">
        <v>422</v>
      </c>
      <c r="C89" s="160" t="s">
        <v>423</v>
      </c>
      <c r="D89" s="159" t="s">
        <v>251</v>
      </c>
      <c r="E89" s="161" t="s">
        <v>85</v>
      </c>
      <c r="F89" s="161" t="s">
        <v>232</v>
      </c>
      <c r="G89" s="161" t="s">
        <v>100</v>
      </c>
      <c r="H89" s="160" t="s">
        <v>222</v>
      </c>
      <c r="I89" s="160" t="s">
        <v>221</v>
      </c>
      <c r="J89" s="160" t="str">
        <f t="shared" si="46"/>
        <v>N</v>
      </c>
      <c r="K89" s="162"/>
      <c r="L89" s="160" t="s">
        <v>222</v>
      </c>
      <c r="M89" s="160" t="s">
        <v>222</v>
      </c>
      <c r="N89" s="160" t="s">
        <v>221</v>
      </c>
      <c r="O89" s="160" t="str">
        <f t="shared" si="47"/>
        <v>N</v>
      </c>
      <c r="P89" s="160" t="s">
        <v>222</v>
      </c>
      <c r="Q89" s="160" t="e">
        <v>#N/A</v>
      </c>
      <c r="R89" s="160" t="str">
        <f t="shared" si="48"/>
        <v>N</v>
      </c>
      <c r="S89" s="162"/>
      <c r="T89" s="160" t="s">
        <v>220</v>
      </c>
      <c r="U89" s="160" t="s">
        <v>220</v>
      </c>
      <c r="V89" s="160" t="s">
        <v>221</v>
      </c>
      <c r="W89" s="160" t="str">
        <f t="shared" si="49"/>
        <v>Y</v>
      </c>
      <c r="X89" s="160" t="s">
        <v>222</v>
      </c>
      <c r="Y89" s="160" t="e">
        <v>#N/A</v>
      </c>
      <c r="Z89" s="160" t="str">
        <f t="shared" si="50"/>
        <v>Partial</v>
      </c>
      <c r="AA89" s="162"/>
      <c r="AB89" s="160" t="s">
        <v>222</v>
      </c>
      <c r="AC89" s="160" t="s">
        <v>222</v>
      </c>
      <c r="AD89" s="160" t="s">
        <v>221</v>
      </c>
      <c r="AE89" s="160" t="str">
        <f t="shared" si="51"/>
        <v>N</v>
      </c>
      <c r="AF89" s="160" t="s">
        <v>222</v>
      </c>
      <c r="AG89" s="160" t="e">
        <v>#N/A</v>
      </c>
      <c r="AH89" s="160" t="str">
        <f t="shared" si="52"/>
        <v>N</v>
      </c>
      <c r="AI89" s="162"/>
      <c r="AJ89" s="160" t="s">
        <v>222</v>
      </c>
      <c r="AK89" s="160" t="s">
        <v>222</v>
      </c>
      <c r="AL89" s="160" t="str">
        <f t="shared" si="53"/>
        <v>N</v>
      </c>
      <c r="AM89" s="160" t="s">
        <v>223</v>
      </c>
      <c r="AN89" s="160" t="s">
        <v>223</v>
      </c>
      <c r="AO89" s="160" t="str">
        <f t="shared" si="54"/>
        <v>Not assessed</v>
      </c>
      <c r="AP89" s="160" t="str">
        <f t="shared" si="55"/>
        <v>N</v>
      </c>
      <c r="AQ89" s="162"/>
      <c r="AR89" s="160" t="s">
        <v>222</v>
      </c>
      <c r="AS89" s="160" t="s">
        <v>222</v>
      </c>
      <c r="AT89" s="160" t="str">
        <f t="shared" si="56"/>
        <v>N</v>
      </c>
      <c r="AU89" s="160" t="s">
        <v>222</v>
      </c>
      <c r="AV89" s="160" t="s">
        <v>222</v>
      </c>
      <c r="AW89" s="160" t="str">
        <f t="shared" si="57"/>
        <v>N</v>
      </c>
      <c r="AX89" s="160" t="str">
        <f t="shared" si="58"/>
        <v>N</v>
      </c>
      <c r="AY89" s="162"/>
      <c r="AZ89" s="160" t="s">
        <v>222</v>
      </c>
      <c r="BA89" s="160" t="s">
        <v>222</v>
      </c>
      <c r="BB89" s="160" t="str">
        <f t="shared" si="59"/>
        <v>N</v>
      </c>
      <c r="BC89" s="160" t="s">
        <v>222</v>
      </c>
      <c r="BD89" s="160" t="s">
        <v>220</v>
      </c>
      <c r="BE89" s="160" t="str">
        <f t="shared" si="60"/>
        <v>Partial</v>
      </c>
      <c r="BF89" s="160" t="s">
        <v>222</v>
      </c>
      <c r="BG89" s="160" t="s">
        <v>222</v>
      </c>
      <c r="BH89" s="160" t="str">
        <f t="shared" si="61"/>
        <v>N</v>
      </c>
      <c r="BI89" s="160" t="str">
        <f t="shared" si="62"/>
        <v>Partial</v>
      </c>
      <c r="BJ89" s="162"/>
      <c r="BK89" s="160" t="s">
        <v>220</v>
      </c>
      <c r="BL89" s="160" t="s">
        <v>220</v>
      </c>
      <c r="BM89" s="160" t="str">
        <f t="shared" si="63"/>
        <v>Y</v>
      </c>
      <c r="BN89" s="160" t="s">
        <v>222</v>
      </c>
      <c r="BO89" s="160" t="s">
        <v>222</v>
      </c>
      <c r="BP89" s="160" t="str">
        <f t="shared" si="64"/>
        <v>N</v>
      </c>
      <c r="BQ89" s="160" t="s">
        <v>223</v>
      </c>
      <c r="BR89" s="160" t="s">
        <v>223</v>
      </c>
      <c r="BS89" s="160" t="s">
        <v>223</v>
      </c>
      <c r="BT89" s="160" t="str">
        <f t="shared" si="65"/>
        <v>Partial</v>
      </c>
      <c r="BU89" s="162"/>
      <c r="BV89" s="160" t="s">
        <v>223</v>
      </c>
      <c r="BW89" s="162"/>
      <c r="BX89" s="160" t="s">
        <v>220</v>
      </c>
      <c r="BY89" s="160" t="s">
        <v>220</v>
      </c>
      <c r="BZ89" s="160" t="str">
        <f t="shared" si="66"/>
        <v>Y</v>
      </c>
      <c r="CA89" s="160" t="s">
        <v>220</v>
      </c>
      <c r="CB89" s="160" t="s">
        <v>222</v>
      </c>
      <c r="CC89" s="160" t="str">
        <f t="shared" si="67"/>
        <v>Partial</v>
      </c>
      <c r="CD89" s="160" t="str">
        <f t="shared" si="68"/>
        <v>Partial</v>
      </c>
      <c r="CE89" s="160"/>
      <c r="CF89" s="160"/>
      <c r="CG89" s="160"/>
      <c r="CH89" s="160"/>
      <c r="CI89" s="160"/>
      <c r="CJ89" s="160"/>
      <c r="CK89" s="160"/>
      <c r="CL89" s="160"/>
      <c r="CM89" s="160"/>
      <c r="CN89" s="160"/>
      <c r="CO89" s="160"/>
      <c r="CP89" s="160"/>
    </row>
    <row r="90" spans="1:94" s="163" customFormat="1" ht="15" customHeight="1" x14ac:dyDescent="0.2">
      <c r="A90" s="160" t="s">
        <v>424</v>
      </c>
      <c r="B90" s="159" t="s">
        <v>425</v>
      </c>
      <c r="C90" s="160" t="s">
        <v>238</v>
      </c>
      <c r="D90" s="159" t="s">
        <v>218</v>
      </c>
      <c r="E90" s="161" t="s">
        <v>106</v>
      </c>
      <c r="F90" s="161" t="s">
        <v>113</v>
      </c>
      <c r="G90" s="161" t="s">
        <v>266</v>
      </c>
      <c r="H90" s="160" t="s">
        <v>222</v>
      </c>
      <c r="I90" s="160" t="s">
        <v>222</v>
      </c>
      <c r="J90" s="160" t="str">
        <f t="shared" si="46"/>
        <v>N</v>
      </c>
      <c r="K90" s="162"/>
      <c r="L90" s="160" t="s">
        <v>222</v>
      </c>
      <c r="M90" s="160" t="s">
        <v>222</v>
      </c>
      <c r="N90" s="160" t="s">
        <v>222</v>
      </c>
      <c r="O90" s="160" t="str">
        <f t="shared" si="47"/>
        <v>N</v>
      </c>
      <c r="P90" s="160" t="s">
        <v>243</v>
      </c>
      <c r="Q90" s="160" t="e">
        <v>#N/A</v>
      </c>
      <c r="R90" s="160" t="str">
        <f t="shared" si="48"/>
        <v>N</v>
      </c>
      <c r="S90" s="162"/>
      <c r="T90" s="160" t="s">
        <v>222</v>
      </c>
      <c r="U90" s="160" t="s">
        <v>222</v>
      </c>
      <c r="V90" s="160" t="s">
        <v>222</v>
      </c>
      <c r="W90" s="160" t="str">
        <f t="shared" si="49"/>
        <v>N</v>
      </c>
      <c r="X90" s="160" t="s">
        <v>243</v>
      </c>
      <c r="Y90" s="160" t="e">
        <v>#N/A</v>
      </c>
      <c r="Z90" s="160" t="str">
        <f t="shared" si="50"/>
        <v>N</v>
      </c>
      <c r="AA90" s="162"/>
      <c r="AB90" s="160" t="s">
        <v>220</v>
      </c>
      <c r="AC90" s="160" t="s">
        <v>220</v>
      </c>
      <c r="AD90" s="160" t="s">
        <v>222</v>
      </c>
      <c r="AE90" s="160" t="str">
        <f t="shared" si="51"/>
        <v>Partial</v>
      </c>
      <c r="AF90" s="160" t="s">
        <v>243</v>
      </c>
      <c r="AG90" s="160" t="e">
        <v>#N/A</v>
      </c>
      <c r="AH90" s="160" t="str">
        <f t="shared" si="52"/>
        <v>Partial</v>
      </c>
      <c r="AI90" s="162"/>
      <c r="AJ90" s="160" t="s">
        <v>222</v>
      </c>
      <c r="AK90" s="160" t="s">
        <v>222</v>
      </c>
      <c r="AL90" s="160" t="str">
        <f t="shared" si="53"/>
        <v>N</v>
      </c>
      <c r="AM90" s="160" t="s">
        <v>222</v>
      </c>
      <c r="AN90" s="160" t="s">
        <v>222</v>
      </c>
      <c r="AO90" s="160" t="str">
        <f t="shared" si="54"/>
        <v>N</v>
      </c>
      <c r="AP90" s="160" t="str">
        <f t="shared" si="55"/>
        <v>N</v>
      </c>
      <c r="AQ90" s="162"/>
      <c r="AR90" s="160" t="s">
        <v>222</v>
      </c>
      <c r="AS90" s="160" t="s">
        <v>222</v>
      </c>
      <c r="AT90" s="160" t="str">
        <f t="shared" si="56"/>
        <v>N</v>
      </c>
      <c r="AU90" s="160" t="s">
        <v>222</v>
      </c>
      <c r="AV90" s="160" t="s">
        <v>222</v>
      </c>
      <c r="AW90" s="160" t="str">
        <f t="shared" si="57"/>
        <v>N</v>
      </c>
      <c r="AX90" s="160" t="str">
        <f t="shared" si="58"/>
        <v>N</v>
      </c>
      <c r="AY90" s="162"/>
      <c r="AZ90" s="160" t="s">
        <v>222</v>
      </c>
      <c r="BA90" s="160" t="s">
        <v>222</v>
      </c>
      <c r="BB90" s="160" t="str">
        <f t="shared" si="59"/>
        <v>N</v>
      </c>
      <c r="BC90" s="160" t="s">
        <v>222</v>
      </c>
      <c r="BD90" s="160" t="s">
        <v>222</v>
      </c>
      <c r="BE90" s="160" t="str">
        <f t="shared" si="60"/>
        <v>N</v>
      </c>
      <c r="BF90" s="160" t="s">
        <v>222</v>
      </c>
      <c r="BG90" s="160" t="s">
        <v>222</v>
      </c>
      <c r="BH90" s="160" t="str">
        <f t="shared" si="61"/>
        <v>N</v>
      </c>
      <c r="BI90" s="160" t="str">
        <f t="shared" si="62"/>
        <v>N</v>
      </c>
      <c r="BJ90" s="162"/>
      <c r="BK90" s="160" t="s">
        <v>220</v>
      </c>
      <c r="BL90" s="160" t="s">
        <v>222</v>
      </c>
      <c r="BM90" s="160" t="str">
        <f t="shared" si="63"/>
        <v>Partial</v>
      </c>
      <c r="BN90" s="160" t="s">
        <v>220</v>
      </c>
      <c r="BO90" s="160" t="s">
        <v>222</v>
      </c>
      <c r="BP90" s="160" t="str">
        <f t="shared" si="64"/>
        <v>Partial</v>
      </c>
      <c r="BQ90" s="160" t="s">
        <v>223</v>
      </c>
      <c r="BR90" s="160" t="s">
        <v>223</v>
      </c>
      <c r="BS90" s="160" t="s">
        <v>223</v>
      </c>
      <c r="BT90" s="160" t="str">
        <f t="shared" si="65"/>
        <v>Partial</v>
      </c>
      <c r="BU90" s="162"/>
      <c r="BV90" s="160" t="s">
        <v>223</v>
      </c>
      <c r="BW90" s="162"/>
      <c r="BX90" s="160" t="s">
        <v>220</v>
      </c>
      <c r="BY90" s="160" t="s">
        <v>222</v>
      </c>
      <c r="BZ90" s="160" t="str">
        <f t="shared" si="66"/>
        <v>Partial</v>
      </c>
      <c r="CA90" s="160" t="s">
        <v>220</v>
      </c>
      <c r="CB90" s="160" t="s">
        <v>222</v>
      </c>
      <c r="CC90" s="160" t="str">
        <f t="shared" si="67"/>
        <v>Partial</v>
      </c>
      <c r="CD90" s="160" t="str">
        <f t="shared" si="68"/>
        <v>Partial</v>
      </c>
      <c r="CE90" s="160"/>
      <c r="CF90" s="160"/>
      <c r="CG90" s="160"/>
      <c r="CH90" s="160"/>
      <c r="CI90" s="160"/>
      <c r="CJ90" s="160"/>
      <c r="CK90" s="160"/>
      <c r="CL90" s="160"/>
      <c r="CM90" s="160"/>
      <c r="CN90" s="160"/>
      <c r="CO90" s="160"/>
      <c r="CP90" s="160"/>
    </row>
    <row r="91" spans="1:94" s="163" customFormat="1" ht="15" customHeight="1" x14ac:dyDescent="0.2">
      <c r="A91" s="159" t="s">
        <v>426</v>
      </c>
      <c r="B91" s="159" t="s">
        <v>427</v>
      </c>
      <c r="C91" s="160" t="s">
        <v>401</v>
      </c>
      <c r="D91" s="159" t="s">
        <v>218</v>
      </c>
      <c r="E91" s="161" t="s">
        <v>106</v>
      </c>
      <c r="F91" s="161" t="s">
        <v>109</v>
      </c>
      <c r="G91" s="161" t="s">
        <v>100</v>
      </c>
      <c r="H91" s="160" t="s">
        <v>220</v>
      </c>
      <c r="I91" s="160" t="s">
        <v>221</v>
      </c>
      <c r="J91" s="160" t="str">
        <f t="shared" si="46"/>
        <v>Y</v>
      </c>
      <c r="K91" s="162"/>
      <c r="L91" s="160" t="s">
        <v>220</v>
      </c>
      <c r="M91" s="160" t="s">
        <v>220</v>
      </c>
      <c r="N91" s="160" t="s">
        <v>221</v>
      </c>
      <c r="O91" s="160" t="str">
        <f t="shared" si="47"/>
        <v>Y</v>
      </c>
      <c r="P91" s="160" t="s">
        <v>222</v>
      </c>
      <c r="Q91" s="160" t="e">
        <v>#N/A</v>
      </c>
      <c r="R91" s="160" t="str">
        <f t="shared" si="48"/>
        <v>Partial</v>
      </c>
      <c r="S91" s="162"/>
      <c r="T91" s="160" t="s">
        <v>220</v>
      </c>
      <c r="U91" s="160" t="s">
        <v>220</v>
      </c>
      <c r="V91" s="160" t="s">
        <v>221</v>
      </c>
      <c r="W91" s="160" t="str">
        <f t="shared" si="49"/>
        <v>Y</v>
      </c>
      <c r="X91" s="160" t="s">
        <v>222</v>
      </c>
      <c r="Y91" s="160" t="e">
        <v>#N/A</v>
      </c>
      <c r="Z91" s="160" t="str">
        <f t="shared" si="50"/>
        <v>Partial</v>
      </c>
      <c r="AA91" s="162"/>
      <c r="AB91" s="160" t="s">
        <v>220</v>
      </c>
      <c r="AC91" s="160" t="s">
        <v>222</v>
      </c>
      <c r="AD91" s="160" t="s">
        <v>221</v>
      </c>
      <c r="AE91" s="160" t="str">
        <f t="shared" si="51"/>
        <v>N</v>
      </c>
      <c r="AF91" s="160" t="s">
        <v>222</v>
      </c>
      <c r="AG91" s="160" t="e">
        <v>#N/A</v>
      </c>
      <c r="AH91" s="160" t="str">
        <f t="shared" si="52"/>
        <v>Partial</v>
      </c>
      <c r="AI91" s="162"/>
      <c r="AJ91" s="160" t="s">
        <v>220</v>
      </c>
      <c r="AK91" s="160" t="s">
        <v>222</v>
      </c>
      <c r="AL91" s="160" t="str">
        <f t="shared" si="53"/>
        <v>Partial</v>
      </c>
      <c r="AM91" s="160" t="s">
        <v>222</v>
      </c>
      <c r="AN91" s="160" t="s">
        <v>222</v>
      </c>
      <c r="AO91" s="160" t="str">
        <f t="shared" si="54"/>
        <v>N</v>
      </c>
      <c r="AP91" s="160" t="str">
        <f t="shared" si="55"/>
        <v>Partial</v>
      </c>
      <c r="AQ91" s="162"/>
      <c r="AR91" s="160" t="s">
        <v>222</v>
      </c>
      <c r="AS91" s="160" t="s">
        <v>222</v>
      </c>
      <c r="AT91" s="160" t="str">
        <f t="shared" si="56"/>
        <v>N</v>
      </c>
      <c r="AU91" s="160" t="s">
        <v>222</v>
      </c>
      <c r="AV91" s="160" t="s">
        <v>222</v>
      </c>
      <c r="AW91" s="160" t="str">
        <f t="shared" si="57"/>
        <v>N</v>
      </c>
      <c r="AX91" s="160" t="str">
        <f t="shared" si="58"/>
        <v>N</v>
      </c>
      <c r="AY91" s="162"/>
      <c r="AZ91" s="160" t="s">
        <v>220</v>
      </c>
      <c r="BA91" s="160" t="s">
        <v>222</v>
      </c>
      <c r="BB91" s="160" t="str">
        <f t="shared" si="59"/>
        <v>Partial</v>
      </c>
      <c r="BC91" s="160" t="s">
        <v>222</v>
      </c>
      <c r="BD91" s="160" t="s">
        <v>220</v>
      </c>
      <c r="BE91" s="160" t="str">
        <f t="shared" si="60"/>
        <v>Partial</v>
      </c>
      <c r="BF91" s="160" t="s">
        <v>222</v>
      </c>
      <c r="BG91" s="160" t="s">
        <v>222</v>
      </c>
      <c r="BH91" s="160" t="str">
        <f t="shared" si="61"/>
        <v>N</v>
      </c>
      <c r="BI91" s="160" t="str">
        <f t="shared" si="62"/>
        <v>Partial</v>
      </c>
      <c r="BJ91" s="162"/>
      <c r="BK91" s="160" t="s">
        <v>220</v>
      </c>
      <c r="BL91" s="160" t="s">
        <v>222</v>
      </c>
      <c r="BM91" s="160" t="str">
        <f t="shared" si="63"/>
        <v>Partial</v>
      </c>
      <c r="BN91" s="160" t="s">
        <v>220</v>
      </c>
      <c r="BO91" s="160" t="s">
        <v>220</v>
      </c>
      <c r="BP91" s="160" t="str">
        <f t="shared" si="64"/>
        <v>Y</v>
      </c>
      <c r="BQ91" s="160" t="s">
        <v>223</v>
      </c>
      <c r="BR91" s="160" t="s">
        <v>223</v>
      </c>
      <c r="BS91" s="160" t="s">
        <v>223</v>
      </c>
      <c r="BT91" s="160" t="str">
        <f t="shared" si="65"/>
        <v>Partial</v>
      </c>
      <c r="BU91" s="162"/>
      <c r="BV91" s="160" t="s">
        <v>223</v>
      </c>
      <c r="BW91" s="162"/>
      <c r="BX91" s="160" t="s">
        <v>220</v>
      </c>
      <c r="BY91" s="160" t="s">
        <v>220</v>
      </c>
      <c r="BZ91" s="160" t="str">
        <f t="shared" si="66"/>
        <v>Y</v>
      </c>
      <c r="CA91" s="160" t="s">
        <v>222</v>
      </c>
      <c r="CB91" s="160" t="s">
        <v>222</v>
      </c>
      <c r="CC91" s="160" t="str">
        <f t="shared" si="67"/>
        <v>N</v>
      </c>
      <c r="CD91" s="160" t="str">
        <f t="shared" si="68"/>
        <v>Partial</v>
      </c>
      <c r="CE91" s="160"/>
      <c r="CF91" s="160"/>
      <c r="CG91" s="160"/>
      <c r="CH91" s="160"/>
      <c r="CI91" s="160"/>
      <c r="CJ91" s="160"/>
      <c r="CK91" s="160"/>
      <c r="CL91" s="160"/>
      <c r="CM91" s="160"/>
      <c r="CN91" s="160"/>
      <c r="CO91" s="160"/>
      <c r="CP91" s="160"/>
    </row>
    <row r="92" spans="1:94" s="163" customFormat="1" ht="15" customHeight="1" x14ac:dyDescent="0.2">
      <c r="A92" s="159" t="s">
        <v>428</v>
      </c>
      <c r="B92" s="159" t="s">
        <v>429</v>
      </c>
      <c r="C92" s="160" t="s">
        <v>230</v>
      </c>
      <c r="D92" s="159" t="s">
        <v>231</v>
      </c>
      <c r="E92" s="161" t="s">
        <v>219</v>
      </c>
      <c r="F92" s="161" t="s">
        <v>104</v>
      </c>
      <c r="G92" s="161" t="s">
        <v>242</v>
      </c>
      <c r="H92" s="160" t="s">
        <v>222</v>
      </c>
      <c r="I92" s="160" t="s">
        <v>222</v>
      </c>
      <c r="J92" s="160" t="str">
        <f t="shared" si="46"/>
        <v>N</v>
      </c>
      <c r="K92" s="162"/>
      <c r="L92" s="160" t="s">
        <v>222</v>
      </c>
      <c r="M92" s="160" t="s">
        <v>222</v>
      </c>
      <c r="N92" s="160" t="s">
        <v>222</v>
      </c>
      <c r="O92" s="160" t="str">
        <f t="shared" si="47"/>
        <v>N</v>
      </c>
      <c r="P92" s="160" t="s">
        <v>243</v>
      </c>
      <c r="Q92" s="160" t="e">
        <v>#N/A</v>
      </c>
      <c r="R92" s="160" t="str">
        <f t="shared" si="48"/>
        <v>N</v>
      </c>
      <c r="S92" s="162"/>
      <c r="T92" s="160" t="s">
        <v>220</v>
      </c>
      <c r="U92" s="160" t="s">
        <v>430</v>
      </c>
      <c r="V92" s="160" t="s">
        <v>222</v>
      </c>
      <c r="W92" s="160" t="str">
        <f t="shared" si="49"/>
        <v>Partial</v>
      </c>
      <c r="X92" s="160" t="s">
        <v>243</v>
      </c>
      <c r="Y92" s="160" t="e">
        <v>#N/A</v>
      </c>
      <c r="Z92" s="160" t="str">
        <f t="shared" si="50"/>
        <v>Partial</v>
      </c>
      <c r="AA92" s="162"/>
      <c r="AB92" s="160" t="s">
        <v>222</v>
      </c>
      <c r="AC92" s="160" t="s">
        <v>222</v>
      </c>
      <c r="AD92" s="160" t="s">
        <v>222</v>
      </c>
      <c r="AE92" s="160" t="str">
        <f t="shared" si="51"/>
        <v>N</v>
      </c>
      <c r="AF92" s="160" t="s">
        <v>243</v>
      </c>
      <c r="AG92" s="160" t="e">
        <v>#N/A</v>
      </c>
      <c r="AH92" s="160" t="str">
        <f t="shared" si="52"/>
        <v>N</v>
      </c>
      <c r="AI92" s="162"/>
      <c r="AJ92" s="160" t="s">
        <v>222</v>
      </c>
      <c r="AK92" s="160" t="s">
        <v>222</v>
      </c>
      <c r="AL92" s="160" t="str">
        <f t="shared" si="53"/>
        <v>N</v>
      </c>
      <c r="AM92" s="160" t="s">
        <v>223</v>
      </c>
      <c r="AN92" s="160" t="s">
        <v>223</v>
      </c>
      <c r="AO92" s="160" t="str">
        <f t="shared" si="54"/>
        <v>Not assessed</v>
      </c>
      <c r="AP92" s="160" t="str">
        <f t="shared" si="55"/>
        <v>N</v>
      </c>
      <c r="AQ92" s="162"/>
      <c r="AR92" s="160" t="s">
        <v>222</v>
      </c>
      <c r="AS92" s="160" t="s">
        <v>222</v>
      </c>
      <c r="AT92" s="160" t="str">
        <f t="shared" si="56"/>
        <v>N</v>
      </c>
      <c r="AU92" s="160" t="s">
        <v>222</v>
      </c>
      <c r="AV92" s="160" t="s">
        <v>222</v>
      </c>
      <c r="AW92" s="160" t="str">
        <f t="shared" si="57"/>
        <v>N</v>
      </c>
      <c r="AX92" s="160" t="str">
        <f t="shared" si="58"/>
        <v>N</v>
      </c>
      <c r="AY92" s="162"/>
      <c r="AZ92" s="160" t="s">
        <v>222</v>
      </c>
      <c r="BA92" s="160" t="s">
        <v>222</v>
      </c>
      <c r="BB92" s="160" t="str">
        <f t="shared" si="59"/>
        <v>N</v>
      </c>
      <c r="BC92" s="160" t="s">
        <v>222</v>
      </c>
      <c r="BD92" s="160" t="s">
        <v>220</v>
      </c>
      <c r="BE92" s="160" t="str">
        <f t="shared" si="60"/>
        <v>Partial</v>
      </c>
      <c r="BF92" s="160" t="s">
        <v>222</v>
      </c>
      <c r="BG92" s="160" t="s">
        <v>222</v>
      </c>
      <c r="BH92" s="160" t="str">
        <f t="shared" si="61"/>
        <v>N</v>
      </c>
      <c r="BI92" s="160" t="str">
        <f t="shared" si="62"/>
        <v>Partial</v>
      </c>
      <c r="BJ92" s="162"/>
      <c r="BK92" s="160" t="s">
        <v>220</v>
      </c>
      <c r="BL92" s="160" t="s">
        <v>222</v>
      </c>
      <c r="BM92" s="160" t="str">
        <f t="shared" si="63"/>
        <v>Partial</v>
      </c>
      <c r="BN92" s="160" t="s">
        <v>220</v>
      </c>
      <c r="BO92" s="160" t="s">
        <v>222</v>
      </c>
      <c r="BP92" s="160" t="str">
        <f t="shared" si="64"/>
        <v>Partial</v>
      </c>
      <c r="BQ92" s="160" t="s">
        <v>223</v>
      </c>
      <c r="BR92" s="160" t="s">
        <v>223</v>
      </c>
      <c r="BS92" s="160" t="s">
        <v>223</v>
      </c>
      <c r="BT92" s="160" t="str">
        <f t="shared" si="65"/>
        <v>Partial</v>
      </c>
      <c r="BU92" s="162"/>
      <c r="BV92" s="160" t="s">
        <v>223</v>
      </c>
      <c r="BW92" s="162"/>
      <c r="BX92" s="160" t="s">
        <v>220</v>
      </c>
      <c r="BY92" s="160" t="s">
        <v>220</v>
      </c>
      <c r="BZ92" s="160" t="str">
        <f t="shared" si="66"/>
        <v>Y</v>
      </c>
      <c r="CA92" s="160" t="s">
        <v>222</v>
      </c>
      <c r="CB92" s="160" t="s">
        <v>222</v>
      </c>
      <c r="CC92" s="160" t="str">
        <f t="shared" si="67"/>
        <v>N</v>
      </c>
      <c r="CD92" s="160" t="str">
        <f t="shared" si="68"/>
        <v>Partial</v>
      </c>
      <c r="CE92" s="160"/>
      <c r="CF92" s="160"/>
      <c r="CG92" s="160"/>
      <c r="CH92" s="160"/>
      <c r="CI92" s="160"/>
      <c r="CJ92" s="160"/>
      <c r="CK92" s="160"/>
      <c r="CL92" s="160"/>
      <c r="CM92" s="160"/>
      <c r="CN92" s="160"/>
      <c r="CO92" s="160"/>
      <c r="CP92" s="160"/>
    </row>
    <row r="93" spans="1:94" s="163" customFormat="1" ht="15" customHeight="1" x14ac:dyDescent="0.2">
      <c r="A93" s="159" t="s">
        <v>431</v>
      </c>
      <c r="B93" s="159" t="s">
        <v>432</v>
      </c>
      <c r="C93" s="160" t="s">
        <v>394</v>
      </c>
      <c r="D93" s="159" t="s">
        <v>218</v>
      </c>
      <c r="E93" s="161" t="s">
        <v>85</v>
      </c>
      <c r="F93" s="161" t="s">
        <v>284</v>
      </c>
      <c r="G93" s="161" t="s">
        <v>242</v>
      </c>
      <c r="H93" s="160" t="s">
        <v>222</v>
      </c>
      <c r="I93" s="160" t="s">
        <v>222</v>
      </c>
      <c r="J93" s="160" t="str">
        <f t="shared" si="46"/>
        <v>N</v>
      </c>
      <c r="K93" s="162"/>
      <c r="L93" s="160" t="s">
        <v>222</v>
      </c>
      <c r="M93" s="160" t="s">
        <v>222</v>
      </c>
      <c r="N93" s="160" t="s">
        <v>222</v>
      </c>
      <c r="O93" s="160" t="str">
        <f t="shared" si="47"/>
        <v>N</v>
      </c>
      <c r="P93" s="160" t="s">
        <v>222</v>
      </c>
      <c r="Q93" s="160" t="e">
        <v>#N/A</v>
      </c>
      <c r="R93" s="160" t="str">
        <f t="shared" si="48"/>
        <v>N</v>
      </c>
      <c r="S93" s="162"/>
      <c r="T93" s="160" t="s">
        <v>222</v>
      </c>
      <c r="U93" s="160" t="s">
        <v>222</v>
      </c>
      <c r="V93" s="160" t="s">
        <v>222</v>
      </c>
      <c r="W93" s="160" t="str">
        <f t="shared" si="49"/>
        <v>N</v>
      </c>
      <c r="X93" s="160" t="s">
        <v>222</v>
      </c>
      <c r="Y93" s="160" t="e">
        <v>#N/A</v>
      </c>
      <c r="Z93" s="160" t="str">
        <f t="shared" si="50"/>
        <v>N</v>
      </c>
      <c r="AA93" s="162"/>
      <c r="AB93" s="160" t="s">
        <v>222</v>
      </c>
      <c r="AC93" s="160" t="s">
        <v>222</v>
      </c>
      <c r="AD93" s="160" t="s">
        <v>222</v>
      </c>
      <c r="AE93" s="160" t="str">
        <f t="shared" si="51"/>
        <v>N</v>
      </c>
      <c r="AF93" s="160" t="s">
        <v>222</v>
      </c>
      <c r="AG93" s="160" t="e">
        <v>#N/A</v>
      </c>
      <c r="AH93" s="160" t="str">
        <f t="shared" si="52"/>
        <v>N</v>
      </c>
      <c r="AI93" s="162"/>
      <c r="AJ93" s="160" t="s">
        <v>222</v>
      </c>
      <c r="AK93" s="160" t="s">
        <v>222</v>
      </c>
      <c r="AL93" s="160" t="str">
        <f t="shared" si="53"/>
        <v>N</v>
      </c>
      <c r="AM93" s="160" t="s">
        <v>223</v>
      </c>
      <c r="AN93" s="160" t="s">
        <v>223</v>
      </c>
      <c r="AO93" s="160" t="str">
        <f t="shared" si="54"/>
        <v>Not assessed</v>
      </c>
      <c r="AP93" s="160" t="str">
        <f t="shared" si="55"/>
        <v>N</v>
      </c>
      <c r="AQ93" s="162"/>
      <c r="AR93" s="160" t="s">
        <v>222</v>
      </c>
      <c r="AS93" s="160" t="s">
        <v>222</v>
      </c>
      <c r="AT93" s="160" t="str">
        <f t="shared" si="56"/>
        <v>N</v>
      </c>
      <c r="AU93" s="160" t="s">
        <v>222</v>
      </c>
      <c r="AV93" s="160" t="s">
        <v>222</v>
      </c>
      <c r="AW93" s="160" t="str">
        <f t="shared" si="57"/>
        <v>N</v>
      </c>
      <c r="AX93" s="160" t="str">
        <f t="shared" si="58"/>
        <v>N</v>
      </c>
      <c r="AY93" s="162"/>
      <c r="AZ93" s="160" t="s">
        <v>222</v>
      </c>
      <c r="BA93" s="160" t="s">
        <v>220</v>
      </c>
      <c r="BB93" s="160" t="str">
        <f t="shared" si="59"/>
        <v>Partial</v>
      </c>
      <c r="BC93" s="160" t="s">
        <v>222</v>
      </c>
      <c r="BD93" s="160" t="s">
        <v>222</v>
      </c>
      <c r="BE93" s="160" t="str">
        <f t="shared" si="60"/>
        <v>N</v>
      </c>
      <c r="BF93" s="160" t="s">
        <v>222</v>
      </c>
      <c r="BG93" s="160" t="s">
        <v>222</v>
      </c>
      <c r="BH93" s="160" t="str">
        <f t="shared" si="61"/>
        <v>N</v>
      </c>
      <c r="BI93" s="160" t="str">
        <f t="shared" si="62"/>
        <v>Partial</v>
      </c>
      <c r="BJ93" s="162"/>
      <c r="BK93" s="160" t="s">
        <v>220</v>
      </c>
      <c r="BL93" s="160" t="s">
        <v>220</v>
      </c>
      <c r="BM93" s="160" t="str">
        <f t="shared" si="63"/>
        <v>Y</v>
      </c>
      <c r="BN93" s="160" t="s">
        <v>222</v>
      </c>
      <c r="BO93" s="160" t="s">
        <v>222</v>
      </c>
      <c r="BP93" s="160" t="str">
        <f t="shared" si="64"/>
        <v>N</v>
      </c>
      <c r="BQ93" s="160" t="s">
        <v>223</v>
      </c>
      <c r="BR93" s="160" t="s">
        <v>223</v>
      </c>
      <c r="BS93" s="160" t="s">
        <v>223</v>
      </c>
      <c r="BT93" s="160" t="str">
        <f t="shared" si="65"/>
        <v>Partial</v>
      </c>
      <c r="BU93" s="162"/>
      <c r="BV93" s="160" t="s">
        <v>223</v>
      </c>
      <c r="BW93" s="162"/>
      <c r="BX93" s="160" t="s">
        <v>222</v>
      </c>
      <c r="BY93" s="160" t="s">
        <v>222</v>
      </c>
      <c r="BZ93" s="160" t="str">
        <f t="shared" si="66"/>
        <v>N</v>
      </c>
      <c r="CA93" s="160" t="s">
        <v>220</v>
      </c>
      <c r="CB93" s="160" t="s">
        <v>222</v>
      </c>
      <c r="CC93" s="160" t="str">
        <f t="shared" si="67"/>
        <v>Partial</v>
      </c>
      <c r="CD93" s="160" t="str">
        <f t="shared" si="68"/>
        <v>Partial</v>
      </c>
      <c r="CE93" s="160"/>
      <c r="CF93" s="160"/>
      <c r="CG93" s="160"/>
      <c r="CH93" s="160"/>
      <c r="CI93" s="160"/>
      <c r="CJ93" s="160"/>
      <c r="CK93" s="160"/>
      <c r="CL93" s="160"/>
      <c r="CM93" s="160"/>
      <c r="CN93" s="160"/>
      <c r="CO93" s="160"/>
      <c r="CP93" s="160"/>
    </row>
    <row r="94" spans="1:94" s="163" customFormat="1" ht="15" customHeight="1" x14ac:dyDescent="0.2">
      <c r="A94" s="160" t="s">
        <v>433</v>
      </c>
      <c r="B94" s="159" t="s">
        <v>434</v>
      </c>
      <c r="C94" s="160" t="s">
        <v>241</v>
      </c>
      <c r="D94" s="159" t="s">
        <v>218</v>
      </c>
      <c r="E94" s="161" t="s">
        <v>106</v>
      </c>
      <c r="F94" s="161" t="s">
        <v>113</v>
      </c>
      <c r="G94" s="161" t="s">
        <v>266</v>
      </c>
      <c r="H94" s="160" t="s">
        <v>222</v>
      </c>
      <c r="I94" s="160" t="s">
        <v>222</v>
      </c>
      <c r="J94" s="160" t="str">
        <f t="shared" si="46"/>
        <v>N</v>
      </c>
      <c r="K94" s="162"/>
      <c r="L94" s="160" t="s">
        <v>222</v>
      </c>
      <c r="M94" s="160" t="s">
        <v>222</v>
      </c>
      <c r="N94" s="160" t="s">
        <v>222</v>
      </c>
      <c r="O94" s="160" t="str">
        <f t="shared" si="47"/>
        <v>N</v>
      </c>
      <c r="P94" s="160" t="s">
        <v>243</v>
      </c>
      <c r="Q94" s="160" t="e">
        <v>#N/A</v>
      </c>
      <c r="R94" s="160" t="str">
        <f t="shared" si="48"/>
        <v>N</v>
      </c>
      <c r="S94" s="162"/>
      <c r="T94" s="160" t="s">
        <v>220</v>
      </c>
      <c r="U94" s="160" t="s">
        <v>220</v>
      </c>
      <c r="V94" s="160" t="s">
        <v>222</v>
      </c>
      <c r="W94" s="160" t="str">
        <f t="shared" si="49"/>
        <v>Partial</v>
      </c>
      <c r="X94" s="160" t="s">
        <v>243</v>
      </c>
      <c r="Y94" s="160" t="e">
        <v>#N/A</v>
      </c>
      <c r="Z94" s="160" t="str">
        <f t="shared" si="50"/>
        <v>Partial</v>
      </c>
      <c r="AA94" s="162"/>
      <c r="AB94" s="160" t="s">
        <v>222</v>
      </c>
      <c r="AC94" s="160" t="s">
        <v>222</v>
      </c>
      <c r="AD94" s="160" t="s">
        <v>222</v>
      </c>
      <c r="AE94" s="160" t="str">
        <f t="shared" si="51"/>
        <v>N</v>
      </c>
      <c r="AF94" s="160" t="s">
        <v>243</v>
      </c>
      <c r="AG94" s="160" t="e">
        <v>#N/A</v>
      </c>
      <c r="AH94" s="160" t="str">
        <f t="shared" si="52"/>
        <v>N</v>
      </c>
      <c r="AI94" s="162"/>
      <c r="AJ94" s="160" t="s">
        <v>222</v>
      </c>
      <c r="AK94" s="160" t="s">
        <v>222</v>
      </c>
      <c r="AL94" s="160" t="str">
        <f t="shared" si="53"/>
        <v>N</v>
      </c>
      <c r="AM94" s="160" t="s">
        <v>222</v>
      </c>
      <c r="AN94" s="160" t="s">
        <v>222</v>
      </c>
      <c r="AO94" s="160" t="str">
        <f t="shared" si="54"/>
        <v>N</v>
      </c>
      <c r="AP94" s="160" t="str">
        <f t="shared" si="55"/>
        <v>N</v>
      </c>
      <c r="AQ94" s="162"/>
      <c r="AR94" s="160" t="s">
        <v>222</v>
      </c>
      <c r="AS94" s="160" t="s">
        <v>222</v>
      </c>
      <c r="AT94" s="160" t="str">
        <f t="shared" si="56"/>
        <v>N</v>
      </c>
      <c r="AU94" s="160" t="s">
        <v>222</v>
      </c>
      <c r="AV94" s="160" t="s">
        <v>222</v>
      </c>
      <c r="AW94" s="160" t="str">
        <f t="shared" si="57"/>
        <v>N</v>
      </c>
      <c r="AX94" s="160" t="str">
        <f t="shared" si="58"/>
        <v>N</v>
      </c>
      <c r="AY94" s="162"/>
      <c r="AZ94" s="160" t="s">
        <v>222</v>
      </c>
      <c r="BA94" s="160" t="s">
        <v>222</v>
      </c>
      <c r="BB94" s="160" t="str">
        <f t="shared" si="59"/>
        <v>N</v>
      </c>
      <c r="BC94" s="160" t="s">
        <v>222</v>
      </c>
      <c r="BD94" s="160" t="s">
        <v>220</v>
      </c>
      <c r="BE94" s="160" t="str">
        <f t="shared" si="60"/>
        <v>Partial</v>
      </c>
      <c r="BF94" s="160" t="s">
        <v>222</v>
      </c>
      <c r="BG94" s="160" t="s">
        <v>222</v>
      </c>
      <c r="BH94" s="160" t="str">
        <f t="shared" si="61"/>
        <v>N</v>
      </c>
      <c r="BI94" s="160" t="str">
        <f t="shared" si="62"/>
        <v>Partial</v>
      </c>
      <c r="BJ94" s="162"/>
      <c r="BK94" s="160" t="s">
        <v>220</v>
      </c>
      <c r="BL94" s="160" t="s">
        <v>222</v>
      </c>
      <c r="BM94" s="160" t="str">
        <f t="shared" si="63"/>
        <v>Partial</v>
      </c>
      <c r="BN94" s="160" t="s">
        <v>222</v>
      </c>
      <c r="BO94" s="160" t="s">
        <v>222</v>
      </c>
      <c r="BP94" s="160" t="str">
        <f t="shared" si="64"/>
        <v>N</v>
      </c>
      <c r="BQ94" s="160" t="s">
        <v>223</v>
      </c>
      <c r="BR94" s="160" t="s">
        <v>223</v>
      </c>
      <c r="BS94" s="160" t="s">
        <v>223</v>
      </c>
      <c r="BT94" s="160" t="str">
        <f t="shared" si="65"/>
        <v>Partial</v>
      </c>
      <c r="BU94" s="162"/>
      <c r="BV94" s="160" t="s">
        <v>223</v>
      </c>
      <c r="BW94" s="162"/>
      <c r="BX94" s="160" t="s">
        <v>222</v>
      </c>
      <c r="BY94" s="160" t="s">
        <v>222</v>
      </c>
      <c r="BZ94" s="160" t="str">
        <f t="shared" si="66"/>
        <v>N</v>
      </c>
      <c r="CA94" s="160" t="s">
        <v>222</v>
      </c>
      <c r="CB94" s="160" t="s">
        <v>222</v>
      </c>
      <c r="CC94" s="160" t="str">
        <f t="shared" si="67"/>
        <v>N</v>
      </c>
      <c r="CD94" s="160" t="str">
        <f t="shared" si="68"/>
        <v>N</v>
      </c>
      <c r="CE94" s="160"/>
      <c r="CF94" s="160"/>
      <c r="CG94" s="160"/>
      <c r="CH94" s="160"/>
      <c r="CI94" s="160"/>
      <c r="CJ94" s="160"/>
      <c r="CK94" s="160"/>
      <c r="CL94" s="160"/>
      <c r="CM94" s="160"/>
      <c r="CN94" s="160"/>
      <c r="CO94" s="160"/>
      <c r="CP94" s="160"/>
    </row>
    <row r="95" spans="1:94" s="163" customFormat="1" ht="15" customHeight="1" x14ac:dyDescent="0.2">
      <c r="A95" s="160" t="s">
        <v>435</v>
      </c>
      <c r="B95" s="159" t="s">
        <v>436</v>
      </c>
      <c r="C95" s="160" t="s">
        <v>230</v>
      </c>
      <c r="D95" s="159" t="s">
        <v>231</v>
      </c>
      <c r="E95" s="161" t="s">
        <v>85</v>
      </c>
      <c r="F95" s="161" t="s">
        <v>284</v>
      </c>
      <c r="G95" s="161" t="s">
        <v>242</v>
      </c>
      <c r="H95" s="160" t="s">
        <v>222</v>
      </c>
      <c r="I95" s="160" t="s">
        <v>222</v>
      </c>
      <c r="J95" s="160" t="str">
        <f t="shared" si="46"/>
        <v>N</v>
      </c>
      <c r="K95" s="162"/>
      <c r="L95" s="160" t="s">
        <v>222</v>
      </c>
      <c r="M95" s="160" t="s">
        <v>222</v>
      </c>
      <c r="N95" s="160" t="s">
        <v>222</v>
      </c>
      <c r="O95" s="160" t="str">
        <f t="shared" si="47"/>
        <v>N</v>
      </c>
      <c r="P95" s="160" t="s">
        <v>222</v>
      </c>
      <c r="Q95" s="160" t="e">
        <v>#N/A</v>
      </c>
      <c r="R95" s="160" t="str">
        <f t="shared" si="48"/>
        <v>N</v>
      </c>
      <c r="S95" s="162"/>
      <c r="T95" s="160" t="s">
        <v>220</v>
      </c>
      <c r="U95" s="160" t="s">
        <v>220</v>
      </c>
      <c r="V95" s="160" t="s">
        <v>222</v>
      </c>
      <c r="W95" s="160" t="str">
        <f t="shared" si="49"/>
        <v>Partial</v>
      </c>
      <c r="X95" s="160" t="s">
        <v>222</v>
      </c>
      <c r="Y95" s="160" t="e">
        <v>#N/A</v>
      </c>
      <c r="Z95" s="160" t="str">
        <f t="shared" si="50"/>
        <v>Partial</v>
      </c>
      <c r="AA95" s="162"/>
      <c r="AB95" s="160" t="s">
        <v>222</v>
      </c>
      <c r="AC95" s="160" t="s">
        <v>222</v>
      </c>
      <c r="AD95" s="160" t="s">
        <v>222</v>
      </c>
      <c r="AE95" s="160" t="str">
        <f t="shared" si="51"/>
        <v>N</v>
      </c>
      <c r="AF95" s="160" t="s">
        <v>222</v>
      </c>
      <c r="AG95" s="160" t="e">
        <v>#N/A</v>
      </c>
      <c r="AH95" s="160" t="str">
        <f t="shared" si="52"/>
        <v>N</v>
      </c>
      <c r="AI95" s="162"/>
      <c r="AJ95" s="160" t="s">
        <v>222</v>
      </c>
      <c r="AK95" s="160" t="s">
        <v>222</v>
      </c>
      <c r="AL95" s="160" t="str">
        <f t="shared" si="53"/>
        <v>N</v>
      </c>
      <c r="AM95" s="160" t="s">
        <v>223</v>
      </c>
      <c r="AN95" s="160" t="s">
        <v>223</v>
      </c>
      <c r="AO95" s="160" t="str">
        <f t="shared" si="54"/>
        <v>Not assessed</v>
      </c>
      <c r="AP95" s="160" t="str">
        <f t="shared" si="55"/>
        <v>N</v>
      </c>
      <c r="AQ95" s="162"/>
      <c r="AR95" s="160" t="s">
        <v>222</v>
      </c>
      <c r="AS95" s="160" t="s">
        <v>222</v>
      </c>
      <c r="AT95" s="160" t="str">
        <f t="shared" si="56"/>
        <v>N</v>
      </c>
      <c r="AU95" s="160" t="s">
        <v>222</v>
      </c>
      <c r="AV95" s="160" t="s">
        <v>222</v>
      </c>
      <c r="AW95" s="160" t="str">
        <f t="shared" si="57"/>
        <v>N</v>
      </c>
      <c r="AX95" s="160" t="str">
        <f t="shared" si="58"/>
        <v>N</v>
      </c>
      <c r="AY95" s="162"/>
      <c r="AZ95" s="160" t="s">
        <v>222</v>
      </c>
      <c r="BA95" s="160" t="s">
        <v>222</v>
      </c>
      <c r="BB95" s="160" t="str">
        <f t="shared" si="59"/>
        <v>N</v>
      </c>
      <c r="BC95" s="160" t="s">
        <v>222</v>
      </c>
      <c r="BD95" s="160" t="s">
        <v>220</v>
      </c>
      <c r="BE95" s="160" t="str">
        <f t="shared" si="60"/>
        <v>Partial</v>
      </c>
      <c r="BF95" s="160" t="s">
        <v>222</v>
      </c>
      <c r="BG95" s="160" t="s">
        <v>222</v>
      </c>
      <c r="BH95" s="160" t="str">
        <f t="shared" si="61"/>
        <v>N</v>
      </c>
      <c r="BI95" s="160" t="str">
        <f t="shared" si="62"/>
        <v>Partial</v>
      </c>
      <c r="BJ95" s="162"/>
      <c r="BK95" s="160" t="s">
        <v>220</v>
      </c>
      <c r="BL95" s="160" t="s">
        <v>222</v>
      </c>
      <c r="BM95" s="160" t="str">
        <f t="shared" si="63"/>
        <v>Partial</v>
      </c>
      <c r="BN95" s="160" t="s">
        <v>220</v>
      </c>
      <c r="BO95" s="160" t="s">
        <v>220</v>
      </c>
      <c r="BP95" s="160" t="str">
        <f t="shared" si="64"/>
        <v>Y</v>
      </c>
      <c r="BQ95" s="160" t="s">
        <v>223</v>
      </c>
      <c r="BR95" s="160" t="s">
        <v>223</v>
      </c>
      <c r="BS95" s="160" t="s">
        <v>223</v>
      </c>
      <c r="BT95" s="160" t="str">
        <f t="shared" si="65"/>
        <v>Partial</v>
      </c>
      <c r="BU95" s="162"/>
      <c r="BV95" s="160" t="s">
        <v>223</v>
      </c>
      <c r="BW95" s="162"/>
      <c r="BX95" s="160" t="s">
        <v>220</v>
      </c>
      <c r="BY95" s="160" t="s">
        <v>220</v>
      </c>
      <c r="BZ95" s="160" t="str">
        <f t="shared" si="66"/>
        <v>Y</v>
      </c>
      <c r="CA95" s="160" t="s">
        <v>220</v>
      </c>
      <c r="CB95" s="160" t="s">
        <v>222</v>
      </c>
      <c r="CC95" s="160" t="str">
        <f t="shared" si="67"/>
        <v>Partial</v>
      </c>
      <c r="CD95" s="160" t="str">
        <f t="shared" si="68"/>
        <v>Partial</v>
      </c>
      <c r="CE95" s="160"/>
      <c r="CF95" s="160"/>
      <c r="CG95" s="160"/>
      <c r="CH95" s="160"/>
      <c r="CI95" s="160"/>
      <c r="CJ95" s="160"/>
      <c r="CK95" s="160"/>
      <c r="CL95" s="160"/>
      <c r="CM95" s="160"/>
      <c r="CN95" s="160"/>
      <c r="CO95" s="160"/>
      <c r="CP95" s="160"/>
    </row>
    <row r="96" spans="1:94" s="163" customFormat="1" ht="15" customHeight="1" x14ac:dyDescent="0.2">
      <c r="A96" s="160" t="s">
        <v>437</v>
      </c>
      <c r="B96" s="159" t="s">
        <v>438</v>
      </c>
      <c r="C96" s="160" t="s">
        <v>230</v>
      </c>
      <c r="D96" s="159" t="s">
        <v>231</v>
      </c>
      <c r="E96" s="161" t="s">
        <v>106</v>
      </c>
      <c r="F96" s="161" t="s">
        <v>109</v>
      </c>
      <c r="G96" s="161" t="s">
        <v>100</v>
      </c>
      <c r="H96" s="160" t="s">
        <v>222</v>
      </c>
      <c r="I96" s="160" t="s">
        <v>221</v>
      </c>
      <c r="J96" s="160" t="str">
        <f t="shared" si="46"/>
        <v>N</v>
      </c>
      <c r="K96" s="162"/>
      <c r="L96" s="160" t="s">
        <v>222</v>
      </c>
      <c r="M96" s="160" t="s">
        <v>222</v>
      </c>
      <c r="N96" s="160" t="s">
        <v>221</v>
      </c>
      <c r="O96" s="160" t="str">
        <f t="shared" si="47"/>
        <v>N</v>
      </c>
      <c r="P96" s="160" t="s">
        <v>222</v>
      </c>
      <c r="Q96" s="160" t="e">
        <v>#N/A</v>
      </c>
      <c r="R96" s="160" t="str">
        <f t="shared" si="48"/>
        <v>N</v>
      </c>
      <c r="S96" s="162"/>
      <c r="T96" s="160" t="s">
        <v>220</v>
      </c>
      <c r="U96" s="160" t="s">
        <v>222</v>
      </c>
      <c r="V96" s="160" t="s">
        <v>221</v>
      </c>
      <c r="W96" s="160" t="str">
        <f t="shared" si="49"/>
        <v>N</v>
      </c>
      <c r="X96" s="160" t="s">
        <v>222</v>
      </c>
      <c r="Y96" s="160" t="e">
        <v>#N/A</v>
      </c>
      <c r="Z96" s="160" t="str">
        <f t="shared" si="50"/>
        <v>Partial</v>
      </c>
      <c r="AA96" s="162"/>
      <c r="AB96" s="160" t="s">
        <v>222</v>
      </c>
      <c r="AC96" s="160" t="s">
        <v>222</v>
      </c>
      <c r="AD96" s="160" t="s">
        <v>221</v>
      </c>
      <c r="AE96" s="160" t="str">
        <f t="shared" si="51"/>
        <v>N</v>
      </c>
      <c r="AF96" s="160" t="s">
        <v>222</v>
      </c>
      <c r="AG96" s="160" t="e">
        <v>#N/A</v>
      </c>
      <c r="AH96" s="160" t="str">
        <f t="shared" si="52"/>
        <v>N</v>
      </c>
      <c r="AI96" s="162"/>
      <c r="AJ96" s="160" t="s">
        <v>222</v>
      </c>
      <c r="AK96" s="160" t="s">
        <v>222</v>
      </c>
      <c r="AL96" s="160" t="str">
        <f t="shared" si="53"/>
        <v>N</v>
      </c>
      <c r="AM96" s="160" t="s">
        <v>223</v>
      </c>
      <c r="AN96" s="160" t="s">
        <v>223</v>
      </c>
      <c r="AO96" s="160" t="str">
        <f t="shared" si="54"/>
        <v>Not assessed</v>
      </c>
      <c r="AP96" s="160" t="str">
        <f t="shared" si="55"/>
        <v>N</v>
      </c>
      <c r="AQ96" s="162"/>
      <c r="AR96" s="160" t="s">
        <v>222</v>
      </c>
      <c r="AS96" s="160" t="s">
        <v>222</v>
      </c>
      <c r="AT96" s="160" t="str">
        <f t="shared" si="56"/>
        <v>N</v>
      </c>
      <c r="AU96" s="160" t="s">
        <v>222</v>
      </c>
      <c r="AV96" s="160" t="s">
        <v>222</v>
      </c>
      <c r="AW96" s="160" t="str">
        <f t="shared" si="57"/>
        <v>N</v>
      </c>
      <c r="AX96" s="160" t="str">
        <f t="shared" si="58"/>
        <v>N</v>
      </c>
      <c r="AY96" s="162"/>
      <c r="AZ96" s="160" t="s">
        <v>222</v>
      </c>
      <c r="BA96" s="160" t="s">
        <v>222</v>
      </c>
      <c r="BB96" s="160" t="str">
        <f t="shared" si="59"/>
        <v>N</v>
      </c>
      <c r="BC96" s="160" t="s">
        <v>222</v>
      </c>
      <c r="BD96" s="160" t="s">
        <v>222</v>
      </c>
      <c r="BE96" s="160" t="str">
        <f t="shared" si="60"/>
        <v>N</v>
      </c>
      <c r="BF96" s="160" t="s">
        <v>222</v>
      </c>
      <c r="BG96" s="160" t="s">
        <v>222</v>
      </c>
      <c r="BH96" s="160" t="str">
        <f t="shared" si="61"/>
        <v>N</v>
      </c>
      <c r="BI96" s="160" t="str">
        <f t="shared" si="62"/>
        <v>N</v>
      </c>
      <c r="BJ96" s="162"/>
      <c r="BK96" s="160" t="s">
        <v>220</v>
      </c>
      <c r="BL96" s="160" t="s">
        <v>222</v>
      </c>
      <c r="BM96" s="160" t="str">
        <f t="shared" si="63"/>
        <v>Partial</v>
      </c>
      <c r="BN96" s="160" t="s">
        <v>222</v>
      </c>
      <c r="BO96" s="160" t="s">
        <v>222</v>
      </c>
      <c r="BP96" s="160" t="str">
        <f t="shared" si="64"/>
        <v>N</v>
      </c>
      <c r="BQ96" s="160" t="s">
        <v>223</v>
      </c>
      <c r="BR96" s="160" t="s">
        <v>223</v>
      </c>
      <c r="BS96" s="160" t="s">
        <v>223</v>
      </c>
      <c r="BT96" s="160" t="str">
        <f t="shared" si="65"/>
        <v>Partial</v>
      </c>
      <c r="BU96" s="162"/>
      <c r="BV96" s="160" t="s">
        <v>223</v>
      </c>
      <c r="BW96" s="162"/>
      <c r="BX96" s="160" t="s">
        <v>222</v>
      </c>
      <c r="BY96" s="160" t="s">
        <v>222</v>
      </c>
      <c r="BZ96" s="160" t="str">
        <f t="shared" si="66"/>
        <v>N</v>
      </c>
      <c r="CA96" s="160" t="s">
        <v>222</v>
      </c>
      <c r="CB96" s="160" t="s">
        <v>222</v>
      </c>
      <c r="CC96" s="160" t="str">
        <f t="shared" si="67"/>
        <v>N</v>
      </c>
      <c r="CD96" s="160" t="str">
        <f t="shared" si="68"/>
        <v>N</v>
      </c>
      <c r="CE96" s="160"/>
      <c r="CF96" s="160"/>
      <c r="CG96" s="160"/>
      <c r="CH96" s="160"/>
      <c r="CI96" s="160"/>
      <c r="CJ96" s="160"/>
      <c r="CK96" s="160"/>
      <c r="CL96" s="160"/>
      <c r="CM96" s="160"/>
      <c r="CN96" s="160"/>
      <c r="CO96" s="160"/>
      <c r="CP96" s="160"/>
    </row>
    <row r="97" spans="1:94" s="163" customFormat="1" ht="15" customHeight="1" x14ac:dyDescent="0.2">
      <c r="A97" s="159" t="s">
        <v>439</v>
      </c>
      <c r="B97" s="159" t="s">
        <v>440</v>
      </c>
      <c r="C97" s="160" t="s">
        <v>394</v>
      </c>
      <c r="D97" s="159" t="s">
        <v>218</v>
      </c>
      <c r="E97" s="161" t="s">
        <v>106</v>
      </c>
      <c r="F97" s="161" t="s">
        <v>118</v>
      </c>
      <c r="G97" s="161" t="s">
        <v>441</v>
      </c>
      <c r="H97" s="160" t="s">
        <v>222</v>
      </c>
      <c r="I97" s="160" t="s">
        <v>222</v>
      </c>
      <c r="J97" s="160" t="str">
        <f t="shared" si="46"/>
        <v>N</v>
      </c>
      <c r="K97" s="162"/>
      <c r="L97" s="160" t="s">
        <v>222</v>
      </c>
      <c r="M97" s="160" t="s">
        <v>222</v>
      </c>
      <c r="N97" s="160" t="s">
        <v>222</v>
      </c>
      <c r="O97" s="160" t="str">
        <f t="shared" si="47"/>
        <v>N</v>
      </c>
      <c r="P97" s="160" t="s">
        <v>220</v>
      </c>
      <c r="Q97" s="160" t="e">
        <v>#N/A</v>
      </c>
      <c r="R97" s="160" t="str">
        <f t="shared" si="48"/>
        <v>Partial</v>
      </c>
      <c r="S97" s="162"/>
      <c r="T97" s="160" t="s">
        <v>220</v>
      </c>
      <c r="U97" s="160" t="s">
        <v>430</v>
      </c>
      <c r="V97" s="160" t="s">
        <v>222</v>
      </c>
      <c r="W97" s="160" t="str">
        <f t="shared" si="49"/>
        <v>Partial</v>
      </c>
      <c r="X97" s="160" t="s">
        <v>220</v>
      </c>
      <c r="Y97" s="160" t="e">
        <v>#N/A</v>
      </c>
      <c r="Z97" s="160" t="str">
        <f t="shared" si="50"/>
        <v>Partial</v>
      </c>
      <c r="AA97" s="162"/>
      <c r="AB97" s="160" t="s">
        <v>222</v>
      </c>
      <c r="AC97" s="160" t="s">
        <v>222</v>
      </c>
      <c r="AD97" s="160" t="s">
        <v>222</v>
      </c>
      <c r="AE97" s="160" t="str">
        <f t="shared" si="51"/>
        <v>N</v>
      </c>
      <c r="AF97" s="160" t="s">
        <v>220</v>
      </c>
      <c r="AG97" s="160" t="e">
        <v>#N/A</v>
      </c>
      <c r="AH97" s="160" t="str">
        <f t="shared" si="52"/>
        <v>Partial</v>
      </c>
      <c r="AI97" s="162"/>
      <c r="AJ97" s="160" t="s">
        <v>222</v>
      </c>
      <c r="AK97" s="160" t="s">
        <v>222</v>
      </c>
      <c r="AL97" s="160" t="str">
        <f t="shared" si="53"/>
        <v>N</v>
      </c>
      <c r="AM97" s="160" t="s">
        <v>223</v>
      </c>
      <c r="AN97" s="160" t="s">
        <v>223</v>
      </c>
      <c r="AO97" s="160" t="str">
        <f t="shared" si="54"/>
        <v>Not assessed</v>
      </c>
      <c r="AP97" s="160" t="str">
        <f t="shared" si="55"/>
        <v>N</v>
      </c>
      <c r="AQ97" s="162"/>
      <c r="AR97" s="160" t="s">
        <v>222</v>
      </c>
      <c r="AS97" s="160" t="s">
        <v>222</v>
      </c>
      <c r="AT97" s="160" t="str">
        <f t="shared" si="56"/>
        <v>N</v>
      </c>
      <c r="AU97" s="160" t="s">
        <v>222</v>
      </c>
      <c r="AV97" s="160" t="s">
        <v>222</v>
      </c>
      <c r="AW97" s="160" t="str">
        <f t="shared" si="57"/>
        <v>N</v>
      </c>
      <c r="AX97" s="160" t="str">
        <f t="shared" si="58"/>
        <v>N</v>
      </c>
      <c r="AY97" s="162"/>
      <c r="AZ97" s="160" t="s">
        <v>222</v>
      </c>
      <c r="BA97" s="160" t="s">
        <v>222</v>
      </c>
      <c r="BB97" s="160" t="str">
        <f t="shared" si="59"/>
        <v>N</v>
      </c>
      <c r="BC97" s="160" t="s">
        <v>222</v>
      </c>
      <c r="BD97" s="160" t="s">
        <v>222</v>
      </c>
      <c r="BE97" s="160" t="str">
        <f t="shared" si="60"/>
        <v>N</v>
      </c>
      <c r="BF97" s="160" t="s">
        <v>222</v>
      </c>
      <c r="BG97" s="160" t="s">
        <v>222</v>
      </c>
      <c r="BH97" s="160" t="str">
        <f t="shared" si="61"/>
        <v>N</v>
      </c>
      <c r="BI97" s="160" t="str">
        <f t="shared" si="62"/>
        <v>N</v>
      </c>
      <c r="BJ97" s="162"/>
      <c r="BK97" s="160" t="s">
        <v>220</v>
      </c>
      <c r="BL97" s="160" t="s">
        <v>220</v>
      </c>
      <c r="BM97" s="160" t="str">
        <f t="shared" si="63"/>
        <v>Y</v>
      </c>
      <c r="BN97" s="160" t="s">
        <v>222</v>
      </c>
      <c r="BO97" s="160" t="s">
        <v>222</v>
      </c>
      <c r="BP97" s="160" t="str">
        <f t="shared" si="64"/>
        <v>N</v>
      </c>
      <c r="BQ97" s="160" t="s">
        <v>223</v>
      </c>
      <c r="BR97" s="160" t="s">
        <v>223</v>
      </c>
      <c r="BS97" s="160" t="s">
        <v>223</v>
      </c>
      <c r="BT97" s="160" t="str">
        <f t="shared" si="65"/>
        <v>Partial</v>
      </c>
      <c r="BU97" s="162"/>
      <c r="BV97" s="160" t="s">
        <v>223</v>
      </c>
      <c r="BW97" s="162"/>
      <c r="BX97" s="160" t="s">
        <v>220</v>
      </c>
      <c r="BY97" s="160" t="s">
        <v>220</v>
      </c>
      <c r="BZ97" s="160" t="str">
        <f t="shared" si="66"/>
        <v>Y</v>
      </c>
      <c r="CA97" s="160" t="s">
        <v>222</v>
      </c>
      <c r="CB97" s="160" t="s">
        <v>222</v>
      </c>
      <c r="CC97" s="160" t="str">
        <f t="shared" si="67"/>
        <v>N</v>
      </c>
      <c r="CD97" s="160" t="str">
        <f t="shared" si="68"/>
        <v>Partial</v>
      </c>
      <c r="CE97" s="160"/>
      <c r="CF97" s="160"/>
      <c r="CG97" s="160"/>
      <c r="CH97" s="160"/>
      <c r="CI97" s="160"/>
      <c r="CJ97" s="160"/>
      <c r="CK97" s="160"/>
      <c r="CL97" s="160"/>
      <c r="CM97" s="160"/>
      <c r="CN97" s="160"/>
      <c r="CO97" s="160"/>
      <c r="CP97" s="160"/>
    </row>
    <row r="98" spans="1:94" s="163" customFormat="1" ht="15" customHeight="1" x14ac:dyDescent="0.2">
      <c r="A98" s="159" t="s">
        <v>442</v>
      </c>
      <c r="B98" s="159" t="s">
        <v>443</v>
      </c>
      <c r="C98" s="160" t="s">
        <v>255</v>
      </c>
      <c r="D98" s="159" t="s">
        <v>218</v>
      </c>
      <c r="E98" s="161" t="s">
        <v>85</v>
      </c>
      <c r="F98" s="161" t="s">
        <v>232</v>
      </c>
      <c r="G98" s="161" t="s">
        <v>235</v>
      </c>
      <c r="H98" s="160" t="s">
        <v>220</v>
      </c>
      <c r="I98" s="160" t="s">
        <v>222</v>
      </c>
      <c r="J98" s="160" t="str">
        <f t="shared" si="46"/>
        <v>Partial</v>
      </c>
      <c r="K98" s="162"/>
      <c r="L98" s="160" t="s">
        <v>220</v>
      </c>
      <c r="M98" s="160" t="s">
        <v>220</v>
      </c>
      <c r="N98" s="160" t="s">
        <v>222</v>
      </c>
      <c r="O98" s="160" t="str">
        <f t="shared" si="47"/>
        <v>Partial</v>
      </c>
      <c r="P98" s="160" t="s">
        <v>220</v>
      </c>
      <c r="Q98" s="160" t="e">
        <v>#N/A</v>
      </c>
      <c r="R98" s="160" t="str">
        <f t="shared" si="48"/>
        <v>Partial</v>
      </c>
      <c r="S98" s="162"/>
      <c r="T98" s="160" t="s">
        <v>220</v>
      </c>
      <c r="U98" s="160" t="s">
        <v>220</v>
      </c>
      <c r="V98" s="160" t="s">
        <v>220</v>
      </c>
      <c r="W98" s="160" t="str">
        <f t="shared" si="49"/>
        <v>Y</v>
      </c>
      <c r="X98" s="160" t="s">
        <v>222</v>
      </c>
      <c r="Y98" s="160" t="e">
        <v>#N/A</v>
      </c>
      <c r="Z98" s="160" t="str">
        <f t="shared" si="50"/>
        <v>Partial</v>
      </c>
      <c r="AA98" s="162"/>
      <c r="AB98" s="160" t="s">
        <v>222</v>
      </c>
      <c r="AC98" s="160" t="s">
        <v>222</v>
      </c>
      <c r="AD98" s="160" t="s">
        <v>222</v>
      </c>
      <c r="AE98" s="160" t="str">
        <f t="shared" si="51"/>
        <v>N</v>
      </c>
      <c r="AF98" s="160" t="s">
        <v>222</v>
      </c>
      <c r="AG98" s="160" t="e">
        <v>#N/A</v>
      </c>
      <c r="AH98" s="160" t="str">
        <f t="shared" si="52"/>
        <v>N</v>
      </c>
      <c r="AI98" s="162"/>
      <c r="AJ98" s="160" t="s">
        <v>220</v>
      </c>
      <c r="AK98" s="160" t="s">
        <v>220</v>
      </c>
      <c r="AL98" s="160" t="str">
        <f t="shared" si="53"/>
        <v>Y</v>
      </c>
      <c r="AM98" s="160" t="s">
        <v>222</v>
      </c>
      <c r="AN98" s="160" t="s">
        <v>222</v>
      </c>
      <c r="AO98" s="160" t="str">
        <f t="shared" si="54"/>
        <v>N</v>
      </c>
      <c r="AP98" s="160" t="str">
        <f t="shared" si="55"/>
        <v>Partial</v>
      </c>
      <c r="AQ98" s="162"/>
      <c r="AR98" s="160" t="s">
        <v>222</v>
      </c>
      <c r="AS98" s="160" t="s">
        <v>222</v>
      </c>
      <c r="AT98" s="160" t="str">
        <f t="shared" si="56"/>
        <v>N</v>
      </c>
      <c r="AU98" s="160" t="s">
        <v>222</v>
      </c>
      <c r="AV98" s="160" t="s">
        <v>222</v>
      </c>
      <c r="AW98" s="160" t="str">
        <f t="shared" si="57"/>
        <v>N</v>
      </c>
      <c r="AX98" s="160" t="str">
        <f t="shared" si="58"/>
        <v>N</v>
      </c>
      <c r="AY98" s="162"/>
      <c r="AZ98" s="160" t="s">
        <v>222</v>
      </c>
      <c r="BA98" s="160" t="s">
        <v>222</v>
      </c>
      <c r="BB98" s="160" t="str">
        <f t="shared" si="59"/>
        <v>N</v>
      </c>
      <c r="BC98" s="160" t="s">
        <v>222</v>
      </c>
      <c r="BD98" s="160" t="s">
        <v>222</v>
      </c>
      <c r="BE98" s="160" t="str">
        <f t="shared" si="60"/>
        <v>N</v>
      </c>
      <c r="BF98" s="160" t="s">
        <v>222</v>
      </c>
      <c r="BG98" s="160" t="s">
        <v>222</v>
      </c>
      <c r="BH98" s="160" t="str">
        <f t="shared" si="61"/>
        <v>N</v>
      </c>
      <c r="BI98" s="160" t="str">
        <f t="shared" si="62"/>
        <v>N</v>
      </c>
      <c r="BJ98" s="162"/>
      <c r="BK98" s="160" t="s">
        <v>220</v>
      </c>
      <c r="BL98" s="160" t="s">
        <v>220</v>
      </c>
      <c r="BM98" s="160" t="str">
        <f t="shared" si="63"/>
        <v>Y</v>
      </c>
      <c r="BN98" s="160" t="s">
        <v>222</v>
      </c>
      <c r="BO98" s="160" t="s">
        <v>222</v>
      </c>
      <c r="BP98" s="160" t="str">
        <f t="shared" si="64"/>
        <v>N</v>
      </c>
      <c r="BQ98" s="160" t="s">
        <v>223</v>
      </c>
      <c r="BR98" s="160" t="s">
        <v>223</v>
      </c>
      <c r="BS98" s="160" t="s">
        <v>223</v>
      </c>
      <c r="BT98" s="160" t="str">
        <f t="shared" si="65"/>
        <v>Partial</v>
      </c>
      <c r="BU98" s="162"/>
      <c r="BV98" s="160" t="s">
        <v>223</v>
      </c>
      <c r="BW98" s="162"/>
      <c r="BX98" s="160" t="s">
        <v>220</v>
      </c>
      <c r="BY98" s="160" t="s">
        <v>220</v>
      </c>
      <c r="BZ98" s="160" t="str">
        <f t="shared" si="66"/>
        <v>Y</v>
      </c>
      <c r="CA98" s="160" t="s">
        <v>220</v>
      </c>
      <c r="CB98" s="160" t="s">
        <v>220</v>
      </c>
      <c r="CC98" s="160" t="str">
        <f t="shared" si="67"/>
        <v>Y</v>
      </c>
      <c r="CD98" s="160" t="str">
        <f t="shared" si="68"/>
        <v>Y</v>
      </c>
      <c r="CE98" s="160"/>
      <c r="CF98" s="160"/>
      <c r="CG98" s="160"/>
      <c r="CH98" s="160"/>
      <c r="CI98" s="160"/>
      <c r="CJ98" s="160"/>
      <c r="CK98" s="160"/>
      <c r="CL98" s="160"/>
      <c r="CM98" s="160"/>
      <c r="CN98" s="160"/>
      <c r="CO98" s="160"/>
      <c r="CP98" s="160"/>
    </row>
    <row r="99" spans="1:94" s="163" customFormat="1" ht="15" customHeight="1" x14ac:dyDescent="0.2">
      <c r="A99" s="160" t="s">
        <v>444</v>
      </c>
      <c r="B99" s="159" t="s">
        <v>445</v>
      </c>
      <c r="C99" s="160" t="s">
        <v>412</v>
      </c>
      <c r="D99" s="159" t="s">
        <v>218</v>
      </c>
      <c r="E99" s="161" t="s">
        <v>85</v>
      </c>
      <c r="F99" s="161" t="s">
        <v>302</v>
      </c>
      <c r="G99" s="161" t="s">
        <v>242</v>
      </c>
      <c r="H99" s="160" t="s">
        <v>220</v>
      </c>
      <c r="I99" s="160" t="s">
        <v>220</v>
      </c>
      <c r="J99" s="160" t="str">
        <f t="shared" si="46"/>
        <v>Y</v>
      </c>
      <c r="K99" s="162"/>
      <c r="L99" s="160" t="s">
        <v>220</v>
      </c>
      <c r="M99" s="160" t="s">
        <v>220</v>
      </c>
      <c r="N99" s="160" t="s">
        <v>220</v>
      </c>
      <c r="O99" s="160" t="str">
        <f t="shared" si="47"/>
        <v>Y</v>
      </c>
      <c r="P99" s="160" t="s">
        <v>243</v>
      </c>
      <c r="Q99" s="160" t="e">
        <v>#N/A</v>
      </c>
      <c r="R99" s="160" t="str">
        <f t="shared" si="48"/>
        <v>Y</v>
      </c>
      <c r="S99" s="162"/>
      <c r="T99" s="160" t="s">
        <v>220</v>
      </c>
      <c r="U99" s="160" t="s">
        <v>220</v>
      </c>
      <c r="V99" s="160" t="s">
        <v>220</v>
      </c>
      <c r="W99" s="160" t="str">
        <f t="shared" si="49"/>
        <v>Y</v>
      </c>
      <c r="X99" s="160" t="s">
        <v>243</v>
      </c>
      <c r="Y99" s="160" t="e">
        <v>#N/A</v>
      </c>
      <c r="Z99" s="160" t="str">
        <f t="shared" si="50"/>
        <v>Y</v>
      </c>
      <c r="AA99" s="162"/>
      <c r="AB99" s="160" t="s">
        <v>220</v>
      </c>
      <c r="AC99" s="160" t="s">
        <v>220</v>
      </c>
      <c r="AD99" s="160" t="s">
        <v>222</v>
      </c>
      <c r="AE99" s="160" t="str">
        <f t="shared" si="51"/>
        <v>Partial</v>
      </c>
      <c r="AF99" s="160" t="s">
        <v>243</v>
      </c>
      <c r="AG99" s="160" t="e">
        <v>#N/A</v>
      </c>
      <c r="AH99" s="160" t="str">
        <f t="shared" si="52"/>
        <v>Partial</v>
      </c>
      <c r="AI99" s="162"/>
      <c r="AJ99" s="160" t="s">
        <v>220</v>
      </c>
      <c r="AK99" s="160" t="s">
        <v>222</v>
      </c>
      <c r="AL99" s="160" t="str">
        <f t="shared" si="53"/>
        <v>Partial</v>
      </c>
      <c r="AM99" s="160" t="s">
        <v>222</v>
      </c>
      <c r="AN99" s="160" t="s">
        <v>222</v>
      </c>
      <c r="AO99" s="160" t="str">
        <f t="shared" si="54"/>
        <v>N</v>
      </c>
      <c r="AP99" s="160" t="str">
        <f t="shared" si="55"/>
        <v>Partial</v>
      </c>
      <c r="AQ99" s="162"/>
      <c r="AR99" s="160" t="s">
        <v>222</v>
      </c>
      <c r="AS99" s="160" t="s">
        <v>222</v>
      </c>
      <c r="AT99" s="160" t="str">
        <f t="shared" si="56"/>
        <v>N</v>
      </c>
      <c r="AU99" s="160" t="s">
        <v>222</v>
      </c>
      <c r="AV99" s="160" t="s">
        <v>222</v>
      </c>
      <c r="AW99" s="160" t="str">
        <f t="shared" si="57"/>
        <v>N</v>
      </c>
      <c r="AX99" s="160" t="str">
        <f t="shared" si="58"/>
        <v>N</v>
      </c>
      <c r="AY99" s="162"/>
      <c r="AZ99" s="160" t="s">
        <v>222</v>
      </c>
      <c r="BA99" s="160" t="s">
        <v>220</v>
      </c>
      <c r="BB99" s="160" t="str">
        <f t="shared" si="59"/>
        <v>Partial</v>
      </c>
      <c r="BC99" s="160" t="s">
        <v>222</v>
      </c>
      <c r="BD99" s="160" t="s">
        <v>222</v>
      </c>
      <c r="BE99" s="160" t="str">
        <f t="shared" si="60"/>
        <v>N</v>
      </c>
      <c r="BF99" s="160" t="s">
        <v>222</v>
      </c>
      <c r="BG99" s="160" t="s">
        <v>222</v>
      </c>
      <c r="BH99" s="160" t="str">
        <f t="shared" si="61"/>
        <v>N</v>
      </c>
      <c r="BI99" s="160" t="str">
        <f t="shared" si="62"/>
        <v>Partial</v>
      </c>
      <c r="BJ99" s="162"/>
      <c r="BK99" s="160" t="s">
        <v>220</v>
      </c>
      <c r="BL99" s="160" t="s">
        <v>222</v>
      </c>
      <c r="BM99" s="160" t="str">
        <f t="shared" si="63"/>
        <v>Partial</v>
      </c>
      <c r="BN99" s="160" t="s">
        <v>220</v>
      </c>
      <c r="BO99" s="160" t="s">
        <v>222</v>
      </c>
      <c r="BP99" s="160" t="str">
        <f t="shared" si="64"/>
        <v>Partial</v>
      </c>
      <c r="BQ99" s="160" t="s">
        <v>223</v>
      </c>
      <c r="BR99" s="160" t="s">
        <v>223</v>
      </c>
      <c r="BS99" s="160" t="s">
        <v>223</v>
      </c>
      <c r="BT99" s="160" t="str">
        <f t="shared" si="65"/>
        <v>Partial</v>
      </c>
      <c r="BU99" s="162"/>
      <c r="BV99" s="160" t="s">
        <v>223</v>
      </c>
      <c r="BW99" s="162"/>
      <c r="BX99" s="160" t="s">
        <v>220</v>
      </c>
      <c r="BY99" s="160" t="s">
        <v>220</v>
      </c>
      <c r="BZ99" s="160" t="str">
        <f t="shared" si="66"/>
        <v>Y</v>
      </c>
      <c r="CA99" s="160" t="s">
        <v>220</v>
      </c>
      <c r="CB99" s="160" t="s">
        <v>222</v>
      </c>
      <c r="CC99" s="160" t="str">
        <f t="shared" si="67"/>
        <v>Partial</v>
      </c>
      <c r="CD99" s="160" t="str">
        <f t="shared" si="68"/>
        <v>Partial</v>
      </c>
      <c r="CE99" s="160"/>
      <c r="CF99" s="160"/>
      <c r="CG99" s="160"/>
      <c r="CH99" s="160"/>
      <c r="CI99" s="160"/>
      <c r="CJ99" s="160"/>
      <c r="CK99" s="160"/>
      <c r="CL99" s="160"/>
      <c r="CM99" s="160"/>
      <c r="CN99" s="160"/>
      <c r="CO99" s="160"/>
      <c r="CP99" s="160"/>
    </row>
    <row r="100" spans="1:94" s="163" customFormat="1" ht="15" customHeight="1" x14ac:dyDescent="0.2">
      <c r="A100" s="160" t="s">
        <v>446</v>
      </c>
      <c r="B100" s="159" t="s">
        <v>447</v>
      </c>
      <c r="C100" s="160" t="s">
        <v>401</v>
      </c>
      <c r="D100" s="159" t="s">
        <v>218</v>
      </c>
      <c r="E100" s="161" t="s">
        <v>289</v>
      </c>
      <c r="F100" s="161" t="s">
        <v>289</v>
      </c>
      <c r="G100" s="161" t="s">
        <v>290</v>
      </c>
      <c r="H100" s="160" t="s">
        <v>220</v>
      </c>
      <c r="I100" s="160" t="s">
        <v>220</v>
      </c>
      <c r="J100" s="160" t="str">
        <f t="shared" si="46"/>
        <v>Y</v>
      </c>
      <c r="K100" s="162"/>
      <c r="L100" s="160" t="s">
        <v>220</v>
      </c>
      <c r="M100" s="160" t="s">
        <v>220</v>
      </c>
      <c r="N100" s="160" t="s">
        <v>220</v>
      </c>
      <c r="O100" s="160" t="str">
        <f t="shared" si="47"/>
        <v>Y</v>
      </c>
      <c r="P100" s="160" t="s">
        <v>243</v>
      </c>
      <c r="Q100" s="160" t="e">
        <v>#N/A</v>
      </c>
      <c r="R100" s="160" t="str">
        <f t="shared" si="48"/>
        <v>Y</v>
      </c>
      <c r="S100" s="162"/>
      <c r="T100" s="160" t="s">
        <v>220</v>
      </c>
      <c r="U100" s="160" t="s">
        <v>220</v>
      </c>
      <c r="V100" s="160" t="s">
        <v>220</v>
      </c>
      <c r="W100" s="160" t="str">
        <f t="shared" si="49"/>
        <v>Y</v>
      </c>
      <c r="X100" s="160" t="s">
        <v>243</v>
      </c>
      <c r="Y100" s="160" t="e">
        <v>#N/A</v>
      </c>
      <c r="Z100" s="160" t="str">
        <f t="shared" si="50"/>
        <v>Y</v>
      </c>
      <c r="AA100" s="162"/>
      <c r="AB100" s="160" t="s">
        <v>220</v>
      </c>
      <c r="AC100" s="160" t="s">
        <v>220</v>
      </c>
      <c r="AD100" s="160" t="s">
        <v>220</v>
      </c>
      <c r="AE100" s="160" t="str">
        <f t="shared" si="51"/>
        <v>Y</v>
      </c>
      <c r="AF100" s="160" t="s">
        <v>243</v>
      </c>
      <c r="AG100" s="160" t="e">
        <v>#N/A</v>
      </c>
      <c r="AH100" s="160" t="str">
        <f t="shared" si="52"/>
        <v>Y</v>
      </c>
      <c r="AI100" s="162"/>
      <c r="AJ100" s="160" t="s">
        <v>220</v>
      </c>
      <c r="AK100" s="160" t="s">
        <v>220</v>
      </c>
      <c r="AL100" s="160" t="str">
        <f t="shared" si="53"/>
        <v>Y</v>
      </c>
      <c r="AM100" s="160" t="s">
        <v>222</v>
      </c>
      <c r="AN100" s="160" t="s">
        <v>222</v>
      </c>
      <c r="AO100" s="160" t="str">
        <f t="shared" si="54"/>
        <v>N</v>
      </c>
      <c r="AP100" s="160" t="str">
        <f t="shared" si="55"/>
        <v>Partial</v>
      </c>
      <c r="AQ100" s="162"/>
      <c r="AR100" s="160" t="s">
        <v>222</v>
      </c>
      <c r="AS100" s="160" t="s">
        <v>222</v>
      </c>
      <c r="AT100" s="160" t="str">
        <f t="shared" si="56"/>
        <v>N</v>
      </c>
      <c r="AU100" s="160" t="s">
        <v>222</v>
      </c>
      <c r="AV100" s="160" t="s">
        <v>222</v>
      </c>
      <c r="AW100" s="160" t="str">
        <f t="shared" si="57"/>
        <v>N</v>
      </c>
      <c r="AX100" s="160" t="str">
        <f t="shared" si="58"/>
        <v>N</v>
      </c>
      <c r="AY100" s="162"/>
      <c r="AZ100" s="160" t="s">
        <v>222</v>
      </c>
      <c r="BA100" s="160" t="s">
        <v>222</v>
      </c>
      <c r="BB100" s="160" t="str">
        <f t="shared" si="59"/>
        <v>N</v>
      </c>
      <c r="BC100" s="160" t="s">
        <v>222</v>
      </c>
      <c r="BD100" s="160" t="s">
        <v>222</v>
      </c>
      <c r="BE100" s="160" t="str">
        <f t="shared" si="60"/>
        <v>N</v>
      </c>
      <c r="BF100" s="160" t="s">
        <v>222</v>
      </c>
      <c r="BG100" s="160" t="s">
        <v>222</v>
      </c>
      <c r="BH100" s="160" t="str">
        <f t="shared" si="61"/>
        <v>N</v>
      </c>
      <c r="BI100" s="160" t="str">
        <f t="shared" si="62"/>
        <v>N</v>
      </c>
      <c r="BJ100" s="162"/>
      <c r="BK100" s="160" t="s">
        <v>220</v>
      </c>
      <c r="BL100" s="160" t="s">
        <v>222</v>
      </c>
      <c r="BM100" s="160" t="str">
        <f t="shared" si="63"/>
        <v>Partial</v>
      </c>
      <c r="BN100" s="160" t="s">
        <v>222</v>
      </c>
      <c r="BO100" s="160" t="s">
        <v>222</v>
      </c>
      <c r="BP100" s="160" t="str">
        <f t="shared" si="64"/>
        <v>N</v>
      </c>
      <c r="BQ100" s="160" t="s">
        <v>223</v>
      </c>
      <c r="BR100" s="160" t="s">
        <v>223</v>
      </c>
      <c r="BS100" s="160" t="s">
        <v>223</v>
      </c>
      <c r="BT100" s="160" t="str">
        <f t="shared" si="65"/>
        <v>Partial</v>
      </c>
      <c r="BU100" s="162"/>
      <c r="BV100" s="160" t="s">
        <v>223</v>
      </c>
      <c r="BW100" s="162"/>
      <c r="BX100" s="160" t="s">
        <v>220</v>
      </c>
      <c r="BY100" s="160" t="s">
        <v>222</v>
      </c>
      <c r="BZ100" s="160" t="str">
        <f t="shared" si="66"/>
        <v>Partial</v>
      </c>
      <c r="CA100" s="160" t="s">
        <v>220</v>
      </c>
      <c r="CB100" s="160" t="s">
        <v>222</v>
      </c>
      <c r="CC100" s="160" t="str">
        <f t="shared" si="67"/>
        <v>Partial</v>
      </c>
      <c r="CD100" s="160" t="str">
        <f t="shared" si="68"/>
        <v>Partial</v>
      </c>
      <c r="CE100" s="160"/>
      <c r="CF100" s="160"/>
      <c r="CG100" s="160"/>
      <c r="CH100" s="160"/>
      <c r="CI100" s="160"/>
      <c r="CJ100" s="160"/>
      <c r="CK100" s="160"/>
      <c r="CL100" s="160"/>
      <c r="CM100" s="160"/>
      <c r="CN100" s="160"/>
      <c r="CO100" s="160"/>
      <c r="CP100" s="160"/>
    </row>
    <row r="101" spans="1:94" s="163" customFormat="1" ht="15" customHeight="1" x14ac:dyDescent="0.2">
      <c r="A101" s="160" t="s">
        <v>448</v>
      </c>
      <c r="B101" s="159" t="s">
        <v>449</v>
      </c>
      <c r="C101" s="160" t="s">
        <v>230</v>
      </c>
      <c r="D101" s="159" t="s">
        <v>231</v>
      </c>
      <c r="E101" s="161" t="s">
        <v>85</v>
      </c>
      <c r="F101" s="161" t="s">
        <v>232</v>
      </c>
      <c r="G101" s="161" t="s">
        <v>100</v>
      </c>
      <c r="H101" s="160" t="s">
        <v>222</v>
      </c>
      <c r="I101" s="160" t="s">
        <v>221</v>
      </c>
      <c r="J101" s="160" t="str">
        <f t="shared" si="46"/>
        <v>N</v>
      </c>
      <c r="K101" s="162"/>
      <c r="L101" s="160" t="s">
        <v>222</v>
      </c>
      <c r="M101" s="160" t="s">
        <v>222</v>
      </c>
      <c r="N101" s="160" t="s">
        <v>221</v>
      </c>
      <c r="O101" s="160" t="str">
        <f t="shared" si="47"/>
        <v>N</v>
      </c>
      <c r="P101" s="160" t="s">
        <v>222</v>
      </c>
      <c r="Q101" s="160" t="e">
        <v>#N/A</v>
      </c>
      <c r="R101" s="160" t="str">
        <f t="shared" si="48"/>
        <v>N</v>
      </c>
      <c r="S101" s="162"/>
      <c r="T101" s="160" t="s">
        <v>222</v>
      </c>
      <c r="U101" s="160" t="s">
        <v>222</v>
      </c>
      <c r="V101" s="160" t="s">
        <v>221</v>
      </c>
      <c r="W101" s="160" t="str">
        <f t="shared" si="49"/>
        <v>N</v>
      </c>
      <c r="X101" s="160" t="s">
        <v>220</v>
      </c>
      <c r="Y101" s="160" t="e">
        <v>#N/A</v>
      </c>
      <c r="Z101" s="160" t="str">
        <f t="shared" si="50"/>
        <v>Partial</v>
      </c>
      <c r="AA101" s="162"/>
      <c r="AB101" s="160" t="s">
        <v>220</v>
      </c>
      <c r="AC101" s="160" t="s">
        <v>220</v>
      </c>
      <c r="AD101" s="160" t="s">
        <v>221</v>
      </c>
      <c r="AE101" s="160" t="str">
        <f t="shared" si="51"/>
        <v>Y</v>
      </c>
      <c r="AF101" s="160" t="s">
        <v>220</v>
      </c>
      <c r="AG101" s="160" t="e">
        <v>#N/A</v>
      </c>
      <c r="AH101" s="160" t="str">
        <f t="shared" si="52"/>
        <v>Y</v>
      </c>
      <c r="AI101" s="162"/>
      <c r="AJ101" s="160" t="s">
        <v>222</v>
      </c>
      <c r="AK101" s="160" t="s">
        <v>222</v>
      </c>
      <c r="AL101" s="160" t="str">
        <f t="shared" si="53"/>
        <v>N</v>
      </c>
      <c r="AM101" s="160" t="s">
        <v>223</v>
      </c>
      <c r="AN101" s="160" t="s">
        <v>223</v>
      </c>
      <c r="AO101" s="160" t="str">
        <f t="shared" si="54"/>
        <v>Not assessed</v>
      </c>
      <c r="AP101" s="160" t="str">
        <f t="shared" si="55"/>
        <v>N</v>
      </c>
      <c r="AQ101" s="162"/>
      <c r="AR101" s="160" t="s">
        <v>222</v>
      </c>
      <c r="AS101" s="160" t="s">
        <v>222</v>
      </c>
      <c r="AT101" s="160" t="str">
        <f t="shared" si="56"/>
        <v>N</v>
      </c>
      <c r="AU101" s="160" t="s">
        <v>222</v>
      </c>
      <c r="AV101" s="160" t="s">
        <v>222</v>
      </c>
      <c r="AW101" s="160" t="str">
        <f t="shared" si="57"/>
        <v>N</v>
      </c>
      <c r="AX101" s="160" t="str">
        <f t="shared" si="58"/>
        <v>N</v>
      </c>
      <c r="AY101" s="162"/>
      <c r="AZ101" s="160" t="s">
        <v>222</v>
      </c>
      <c r="BA101" s="160" t="s">
        <v>222</v>
      </c>
      <c r="BB101" s="160" t="str">
        <f t="shared" si="59"/>
        <v>N</v>
      </c>
      <c r="BC101" s="160" t="s">
        <v>222</v>
      </c>
      <c r="BD101" s="160" t="s">
        <v>220</v>
      </c>
      <c r="BE101" s="160" t="str">
        <f t="shared" si="60"/>
        <v>Partial</v>
      </c>
      <c r="BF101" s="160" t="s">
        <v>222</v>
      </c>
      <c r="BG101" s="160" t="s">
        <v>222</v>
      </c>
      <c r="BH101" s="160" t="str">
        <f t="shared" si="61"/>
        <v>N</v>
      </c>
      <c r="BI101" s="160" t="str">
        <f t="shared" si="62"/>
        <v>Partial</v>
      </c>
      <c r="BJ101" s="162"/>
      <c r="BK101" s="160" t="s">
        <v>222</v>
      </c>
      <c r="BL101" s="160" t="s">
        <v>222</v>
      </c>
      <c r="BM101" s="160" t="str">
        <f t="shared" si="63"/>
        <v>N</v>
      </c>
      <c r="BN101" s="160" t="s">
        <v>222</v>
      </c>
      <c r="BO101" s="160" t="s">
        <v>222</v>
      </c>
      <c r="BP101" s="160" t="str">
        <f t="shared" si="64"/>
        <v>N</v>
      </c>
      <c r="BQ101" s="160" t="s">
        <v>223</v>
      </c>
      <c r="BR101" s="160" t="s">
        <v>223</v>
      </c>
      <c r="BS101" s="160" t="s">
        <v>223</v>
      </c>
      <c r="BT101" s="160" t="str">
        <f t="shared" si="65"/>
        <v>N</v>
      </c>
      <c r="BU101" s="162"/>
      <c r="BV101" s="160" t="s">
        <v>223</v>
      </c>
      <c r="BW101" s="162"/>
      <c r="BX101" s="160" t="s">
        <v>222</v>
      </c>
      <c r="BY101" s="160" t="s">
        <v>222</v>
      </c>
      <c r="BZ101" s="160" t="str">
        <f t="shared" si="66"/>
        <v>N</v>
      </c>
      <c r="CA101" s="160" t="s">
        <v>222</v>
      </c>
      <c r="CB101" s="160" t="s">
        <v>222</v>
      </c>
      <c r="CC101" s="160" t="str">
        <f t="shared" si="67"/>
        <v>N</v>
      </c>
      <c r="CD101" s="160" t="str">
        <f t="shared" si="68"/>
        <v>N</v>
      </c>
      <c r="CE101" s="160"/>
      <c r="CF101" s="160"/>
      <c r="CG101" s="160"/>
      <c r="CH101" s="160"/>
      <c r="CI101" s="160"/>
      <c r="CJ101" s="160"/>
      <c r="CK101" s="160"/>
      <c r="CL101" s="160"/>
      <c r="CM101" s="160"/>
      <c r="CN101" s="160"/>
      <c r="CO101" s="160"/>
      <c r="CP101" s="160"/>
    </row>
    <row r="102" spans="1:94" s="163" customFormat="1" ht="15" customHeight="1" x14ac:dyDescent="0.2">
      <c r="A102" s="159" t="s">
        <v>450</v>
      </c>
      <c r="B102" s="159" t="s">
        <v>451</v>
      </c>
      <c r="C102" s="160" t="s">
        <v>333</v>
      </c>
      <c r="D102" s="159" t="s">
        <v>251</v>
      </c>
      <c r="E102" s="161" t="s">
        <v>106</v>
      </c>
      <c r="F102" s="161" t="s">
        <v>111</v>
      </c>
      <c r="G102" s="161" t="s">
        <v>100</v>
      </c>
      <c r="H102" s="160" t="s">
        <v>222</v>
      </c>
      <c r="I102" s="160" t="s">
        <v>221</v>
      </c>
      <c r="J102" s="160" t="str">
        <f t="shared" si="46"/>
        <v>N</v>
      </c>
      <c r="K102" s="162"/>
      <c r="L102" s="160" t="s">
        <v>222</v>
      </c>
      <c r="M102" s="160" t="s">
        <v>222</v>
      </c>
      <c r="N102" s="160" t="s">
        <v>221</v>
      </c>
      <c r="O102" s="160" t="str">
        <f t="shared" si="47"/>
        <v>N</v>
      </c>
      <c r="P102" s="160" t="s">
        <v>222</v>
      </c>
      <c r="Q102" s="160" t="e">
        <v>#N/A</v>
      </c>
      <c r="R102" s="160" t="str">
        <f t="shared" si="48"/>
        <v>N</v>
      </c>
      <c r="S102" s="162"/>
      <c r="T102" s="160" t="s">
        <v>222</v>
      </c>
      <c r="U102" s="160" t="s">
        <v>222</v>
      </c>
      <c r="V102" s="160" t="s">
        <v>221</v>
      </c>
      <c r="W102" s="160" t="str">
        <f t="shared" si="49"/>
        <v>N</v>
      </c>
      <c r="X102" s="160" t="s">
        <v>222</v>
      </c>
      <c r="Y102" s="160" t="e">
        <v>#N/A</v>
      </c>
      <c r="Z102" s="160" t="str">
        <f t="shared" si="50"/>
        <v>N</v>
      </c>
      <c r="AA102" s="162"/>
      <c r="AB102" s="160" t="s">
        <v>222</v>
      </c>
      <c r="AC102" s="160" t="s">
        <v>222</v>
      </c>
      <c r="AD102" s="160" t="s">
        <v>221</v>
      </c>
      <c r="AE102" s="160" t="str">
        <f t="shared" si="51"/>
        <v>N</v>
      </c>
      <c r="AF102" s="160" t="s">
        <v>222</v>
      </c>
      <c r="AG102" s="160" t="e">
        <v>#N/A</v>
      </c>
      <c r="AH102" s="160" t="str">
        <f t="shared" si="52"/>
        <v>N</v>
      </c>
      <c r="AI102" s="162"/>
      <c r="AJ102" s="160" t="s">
        <v>222</v>
      </c>
      <c r="AK102" s="160" t="s">
        <v>222</v>
      </c>
      <c r="AL102" s="160" t="str">
        <f t="shared" si="53"/>
        <v>N</v>
      </c>
      <c r="AM102" s="160" t="s">
        <v>223</v>
      </c>
      <c r="AN102" s="160" t="s">
        <v>223</v>
      </c>
      <c r="AO102" s="160" t="str">
        <f t="shared" si="54"/>
        <v>Not assessed</v>
      </c>
      <c r="AP102" s="160" t="str">
        <f t="shared" si="55"/>
        <v>N</v>
      </c>
      <c r="AQ102" s="162"/>
      <c r="AR102" s="160" t="s">
        <v>222</v>
      </c>
      <c r="AS102" s="160" t="s">
        <v>222</v>
      </c>
      <c r="AT102" s="160" t="str">
        <f t="shared" si="56"/>
        <v>N</v>
      </c>
      <c r="AU102" s="160" t="s">
        <v>222</v>
      </c>
      <c r="AV102" s="160" t="s">
        <v>222</v>
      </c>
      <c r="AW102" s="160" t="str">
        <f t="shared" si="57"/>
        <v>N</v>
      </c>
      <c r="AX102" s="160" t="str">
        <f t="shared" si="58"/>
        <v>N</v>
      </c>
      <c r="AY102" s="162"/>
      <c r="AZ102" s="160" t="s">
        <v>222</v>
      </c>
      <c r="BA102" s="160" t="s">
        <v>222</v>
      </c>
      <c r="BB102" s="160" t="str">
        <f t="shared" si="59"/>
        <v>N</v>
      </c>
      <c r="BC102" s="160" t="s">
        <v>222</v>
      </c>
      <c r="BD102" s="160" t="s">
        <v>222</v>
      </c>
      <c r="BE102" s="160" t="str">
        <f t="shared" si="60"/>
        <v>N</v>
      </c>
      <c r="BF102" s="160" t="s">
        <v>222</v>
      </c>
      <c r="BG102" s="160" t="s">
        <v>222</v>
      </c>
      <c r="BH102" s="160" t="str">
        <f t="shared" si="61"/>
        <v>N</v>
      </c>
      <c r="BI102" s="160" t="str">
        <f t="shared" si="62"/>
        <v>N</v>
      </c>
      <c r="BJ102" s="162"/>
      <c r="BK102" s="160" t="s">
        <v>220</v>
      </c>
      <c r="BL102" s="160" t="s">
        <v>220</v>
      </c>
      <c r="BM102" s="160" t="str">
        <f t="shared" si="63"/>
        <v>Y</v>
      </c>
      <c r="BN102" s="160" t="s">
        <v>222</v>
      </c>
      <c r="BO102" s="160" t="s">
        <v>222</v>
      </c>
      <c r="BP102" s="160" t="str">
        <f t="shared" si="64"/>
        <v>N</v>
      </c>
      <c r="BQ102" s="160" t="s">
        <v>223</v>
      </c>
      <c r="BR102" s="160" t="s">
        <v>223</v>
      </c>
      <c r="BS102" s="160" t="s">
        <v>223</v>
      </c>
      <c r="BT102" s="160" t="str">
        <f t="shared" si="65"/>
        <v>Partial</v>
      </c>
      <c r="BU102" s="162"/>
      <c r="BV102" s="160" t="s">
        <v>223</v>
      </c>
      <c r="BW102" s="162"/>
      <c r="BX102" s="160" t="s">
        <v>220</v>
      </c>
      <c r="BY102" s="160" t="s">
        <v>220</v>
      </c>
      <c r="BZ102" s="160" t="str">
        <f t="shared" si="66"/>
        <v>Y</v>
      </c>
      <c r="CA102" s="160" t="s">
        <v>220</v>
      </c>
      <c r="CB102" s="160" t="s">
        <v>222</v>
      </c>
      <c r="CC102" s="160" t="str">
        <f t="shared" si="67"/>
        <v>Partial</v>
      </c>
      <c r="CD102" s="160" t="str">
        <f t="shared" si="68"/>
        <v>Partial</v>
      </c>
      <c r="CE102" s="160"/>
      <c r="CF102" s="160"/>
      <c r="CG102" s="160"/>
      <c r="CH102" s="160"/>
      <c r="CI102" s="160"/>
      <c r="CJ102" s="160"/>
      <c r="CK102" s="160"/>
      <c r="CL102" s="160"/>
      <c r="CM102" s="160"/>
      <c r="CN102" s="160"/>
      <c r="CO102" s="160"/>
      <c r="CP102" s="160"/>
    </row>
    <row r="103" spans="1:94" s="163" customFormat="1" ht="15" customHeight="1" x14ac:dyDescent="0.2">
      <c r="A103" s="159" t="s">
        <v>452</v>
      </c>
      <c r="B103" s="159" t="s">
        <v>453</v>
      </c>
      <c r="C103" s="160" t="s">
        <v>333</v>
      </c>
      <c r="D103" s="159" t="s">
        <v>251</v>
      </c>
      <c r="E103" s="161" t="s">
        <v>219</v>
      </c>
      <c r="F103" s="161" t="s">
        <v>97</v>
      </c>
      <c r="G103" s="161" t="s">
        <v>242</v>
      </c>
      <c r="H103" s="160" t="s">
        <v>222</v>
      </c>
      <c r="I103" s="160" t="s">
        <v>222</v>
      </c>
      <c r="J103" s="160" t="str">
        <f t="shared" si="46"/>
        <v>N</v>
      </c>
      <c r="K103" s="162"/>
      <c r="L103" s="160" t="s">
        <v>220</v>
      </c>
      <c r="M103" s="160" t="s">
        <v>220</v>
      </c>
      <c r="N103" s="160" t="s">
        <v>220</v>
      </c>
      <c r="O103" s="160" t="str">
        <f t="shared" si="47"/>
        <v>Y</v>
      </c>
      <c r="P103" s="160" t="s">
        <v>222</v>
      </c>
      <c r="Q103" s="160" t="e">
        <v>#N/A</v>
      </c>
      <c r="R103" s="160" t="str">
        <f t="shared" si="48"/>
        <v>Partial</v>
      </c>
      <c r="S103" s="162"/>
      <c r="T103" s="160" t="s">
        <v>220</v>
      </c>
      <c r="U103" s="160" t="s">
        <v>220</v>
      </c>
      <c r="V103" s="160" t="s">
        <v>220</v>
      </c>
      <c r="W103" s="160" t="str">
        <f t="shared" si="49"/>
        <v>Y</v>
      </c>
      <c r="X103" s="160" t="s">
        <v>222</v>
      </c>
      <c r="Y103" s="160" t="e">
        <v>#N/A</v>
      </c>
      <c r="Z103" s="160" t="str">
        <f t="shared" si="50"/>
        <v>Partial</v>
      </c>
      <c r="AA103" s="162"/>
      <c r="AB103" s="160" t="s">
        <v>220</v>
      </c>
      <c r="AC103" s="160" t="s">
        <v>220</v>
      </c>
      <c r="AD103" s="160" t="s">
        <v>220</v>
      </c>
      <c r="AE103" s="160" t="str">
        <f t="shared" si="51"/>
        <v>Y</v>
      </c>
      <c r="AF103" s="160" t="s">
        <v>222</v>
      </c>
      <c r="AG103" s="160" t="e">
        <v>#N/A</v>
      </c>
      <c r="AH103" s="160" t="str">
        <f t="shared" si="52"/>
        <v>Partial</v>
      </c>
      <c r="AI103" s="162"/>
      <c r="AJ103" s="160" t="s">
        <v>220</v>
      </c>
      <c r="AK103" s="160" t="s">
        <v>222</v>
      </c>
      <c r="AL103" s="160" t="str">
        <f t="shared" si="53"/>
        <v>Partial</v>
      </c>
      <c r="AM103" s="160" t="s">
        <v>223</v>
      </c>
      <c r="AN103" s="160" t="s">
        <v>223</v>
      </c>
      <c r="AO103" s="160" t="str">
        <f t="shared" si="54"/>
        <v>Not assessed</v>
      </c>
      <c r="AP103" s="160" t="str">
        <f t="shared" si="55"/>
        <v>Partial</v>
      </c>
      <c r="AQ103" s="162"/>
      <c r="AR103" s="160" t="s">
        <v>222</v>
      </c>
      <c r="AS103" s="160" t="s">
        <v>222</v>
      </c>
      <c r="AT103" s="160" t="str">
        <f t="shared" si="56"/>
        <v>N</v>
      </c>
      <c r="AU103" s="160" t="s">
        <v>222</v>
      </c>
      <c r="AV103" s="160" t="s">
        <v>222</v>
      </c>
      <c r="AW103" s="160" t="str">
        <f t="shared" si="57"/>
        <v>N</v>
      </c>
      <c r="AX103" s="160" t="str">
        <f t="shared" si="58"/>
        <v>N</v>
      </c>
      <c r="AY103" s="162"/>
      <c r="AZ103" s="160" t="s">
        <v>222</v>
      </c>
      <c r="BA103" s="160" t="s">
        <v>222</v>
      </c>
      <c r="BB103" s="160" t="str">
        <f t="shared" si="59"/>
        <v>N</v>
      </c>
      <c r="BC103" s="160" t="s">
        <v>222</v>
      </c>
      <c r="BD103" s="160" t="s">
        <v>222</v>
      </c>
      <c r="BE103" s="160" t="str">
        <f t="shared" si="60"/>
        <v>N</v>
      </c>
      <c r="BF103" s="160" t="s">
        <v>222</v>
      </c>
      <c r="BG103" s="160" t="s">
        <v>222</v>
      </c>
      <c r="BH103" s="160" t="str">
        <f t="shared" si="61"/>
        <v>N</v>
      </c>
      <c r="BI103" s="160" t="str">
        <f t="shared" si="62"/>
        <v>N</v>
      </c>
      <c r="BJ103" s="162"/>
      <c r="BK103" s="160" t="s">
        <v>220</v>
      </c>
      <c r="BL103" s="160" t="s">
        <v>220</v>
      </c>
      <c r="BM103" s="160" t="str">
        <f t="shared" si="63"/>
        <v>Y</v>
      </c>
      <c r="BN103" s="160" t="s">
        <v>222</v>
      </c>
      <c r="BO103" s="160" t="s">
        <v>222</v>
      </c>
      <c r="BP103" s="160" t="str">
        <f t="shared" si="64"/>
        <v>N</v>
      </c>
      <c r="BQ103" s="160" t="s">
        <v>223</v>
      </c>
      <c r="BR103" s="160" t="s">
        <v>223</v>
      </c>
      <c r="BS103" s="160" t="s">
        <v>223</v>
      </c>
      <c r="BT103" s="160" t="str">
        <f t="shared" si="65"/>
        <v>Partial</v>
      </c>
      <c r="BU103" s="162"/>
      <c r="BV103" s="160" t="s">
        <v>223</v>
      </c>
      <c r="BW103" s="162"/>
      <c r="BX103" s="160" t="s">
        <v>220</v>
      </c>
      <c r="BY103" s="160" t="s">
        <v>222</v>
      </c>
      <c r="BZ103" s="160" t="str">
        <f t="shared" si="66"/>
        <v>Partial</v>
      </c>
      <c r="CA103" s="160" t="s">
        <v>220</v>
      </c>
      <c r="CB103" s="160" t="s">
        <v>220</v>
      </c>
      <c r="CC103" s="160" t="str">
        <f t="shared" si="67"/>
        <v>Y</v>
      </c>
      <c r="CD103" s="160" t="str">
        <f t="shared" si="68"/>
        <v>Partial</v>
      </c>
      <c r="CE103" s="160"/>
      <c r="CF103" s="160"/>
      <c r="CG103" s="160"/>
      <c r="CH103" s="160"/>
      <c r="CI103" s="160"/>
      <c r="CJ103" s="160"/>
      <c r="CK103" s="160"/>
      <c r="CL103" s="160"/>
      <c r="CM103" s="160"/>
      <c r="CN103" s="160"/>
      <c r="CO103" s="160"/>
      <c r="CP103" s="160"/>
    </row>
    <row r="104" spans="1:94" s="163" customFormat="1" ht="15" customHeight="1" x14ac:dyDescent="0.2">
      <c r="A104" s="159" t="s">
        <v>454</v>
      </c>
      <c r="B104" s="159" t="s">
        <v>455</v>
      </c>
      <c r="C104" s="160" t="s">
        <v>230</v>
      </c>
      <c r="D104" s="159" t="s">
        <v>231</v>
      </c>
      <c r="E104" s="161" t="s">
        <v>85</v>
      </c>
      <c r="F104" s="161" t="s">
        <v>232</v>
      </c>
      <c r="G104" s="161" t="s">
        <v>100</v>
      </c>
      <c r="H104" s="160" t="s">
        <v>220</v>
      </c>
      <c r="I104" s="160" t="s">
        <v>221</v>
      </c>
      <c r="J104" s="160" t="str">
        <f t="shared" si="46"/>
        <v>Y</v>
      </c>
      <c r="K104" s="162"/>
      <c r="L104" s="160" t="s">
        <v>220</v>
      </c>
      <c r="M104" s="160" t="s">
        <v>220</v>
      </c>
      <c r="N104" s="160" t="s">
        <v>221</v>
      </c>
      <c r="O104" s="160" t="str">
        <f t="shared" si="47"/>
        <v>Y</v>
      </c>
      <c r="P104" s="160" t="s">
        <v>220</v>
      </c>
      <c r="Q104" s="160" t="e">
        <v>#N/A</v>
      </c>
      <c r="R104" s="160" t="str">
        <f t="shared" si="48"/>
        <v>Y</v>
      </c>
      <c r="S104" s="162"/>
      <c r="T104" s="160" t="s">
        <v>222</v>
      </c>
      <c r="U104" s="160" t="s">
        <v>222</v>
      </c>
      <c r="V104" s="160" t="s">
        <v>221</v>
      </c>
      <c r="W104" s="160" t="str">
        <f t="shared" si="49"/>
        <v>N</v>
      </c>
      <c r="X104" s="160" t="s">
        <v>222</v>
      </c>
      <c r="Y104" s="160" t="e">
        <v>#N/A</v>
      </c>
      <c r="Z104" s="160" t="str">
        <f t="shared" si="50"/>
        <v>N</v>
      </c>
      <c r="AA104" s="162"/>
      <c r="AB104" s="160" t="s">
        <v>220</v>
      </c>
      <c r="AC104" s="160" t="s">
        <v>220</v>
      </c>
      <c r="AD104" s="160" t="s">
        <v>221</v>
      </c>
      <c r="AE104" s="160" t="str">
        <f t="shared" si="51"/>
        <v>Y</v>
      </c>
      <c r="AF104" s="160" t="s">
        <v>222</v>
      </c>
      <c r="AG104" s="160" t="e">
        <v>#N/A</v>
      </c>
      <c r="AH104" s="160" t="str">
        <f t="shared" si="52"/>
        <v>Partial</v>
      </c>
      <c r="AI104" s="162"/>
      <c r="AJ104" s="160" t="s">
        <v>222</v>
      </c>
      <c r="AK104" s="160" t="s">
        <v>222</v>
      </c>
      <c r="AL104" s="160" t="str">
        <f t="shared" si="53"/>
        <v>N</v>
      </c>
      <c r="AM104" s="160" t="s">
        <v>223</v>
      </c>
      <c r="AN104" s="160" t="s">
        <v>223</v>
      </c>
      <c r="AO104" s="160" t="str">
        <f t="shared" si="54"/>
        <v>Not assessed</v>
      </c>
      <c r="AP104" s="160" t="str">
        <f t="shared" si="55"/>
        <v>N</v>
      </c>
      <c r="AQ104" s="162"/>
      <c r="AR104" s="160" t="s">
        <v>222</v>
      </c>
      <c r="AS104" s="160" t="s">
        <v>222</v>
      </c>
      <c r="AT104" s="160" t="str">
        <f t="shared" si="56"/>
        <v>N</v>
      </c>
      <c r="AU104" s="160" t="s">
        <v>222</v>
      </c>
      <c r="AV104" s="160" t="s">
        <v>222</v>
      </c>
      <c r="AW104" s="160" t="str">
        <f t="shared" si="57"/>
        <v>N</v>
      </c>
      <c r="AX104" s="160" t="str">
        <f t="shared" si="58"/>
        <v>N</v>
      </c>
      <c r="AY104" s="162"/>
      <c r="AZ104" s="160" t="s">
        <v>222</v>
      </c>
      <c r="BA104" s="160" t="s">
        <v>220</v>
      </c>
      <c r="BB104" s="160" t="str">
        <f t="shared" si="59"/>
        <v>Partial</v>
      </c>
      <c r="BC104" s="160" t="s">
        <v>222</v>
      </c>
      <c r="BD104" s="160" t="s">
        <v>220</v>
      </c>
      <c r="BE104" s="160" t="str">
        <f t="shared" si="60"/>
        <v>Partial</v>
      </c>
      <c r="BF104" s="160" t="s">
        <v>222</v>
      </c>
      <c r="BG104" s="160" t="s">
        <v>222</v>
      </c>
      <c r="BH104" s="160" t="str">
        <f t="shared" si="61"/>
        <v>N</v>
      </c>
      <c r="BI104" s="160" t="str">
        <f t="shared" si="62"/>
        <v>Partial</v>
      </c>
      <c r="BJ104" s="162"/>
      <c r="BK104" s="160" t="s">
        <v>220</v>
      </c>
      <c r="BL104" s="160" t="s">
        <v>220</v>
      </c>
      <c r="BM104" s="160" t="str">
        <f t="shared" si="63"/>
        <v>Y</v>
      </c>
      <c r="BN104" s="160" t="s">
        <v>222</v>
      </c>
      <c r="BO104" s="160" t="s">
        <v>222</v>
      </c>
      <c r="BP104" s="160" t="str">
        <f t="shared" si="64"/>
        <v>N</v>
      </c>
      <c r="BQ104" s="160" t="s">
        <v>223</v>
      </c>
      <c r="BR104" s="160" t="s">
        <v>223</v>
      </c>
      <c r="BS104" s="160" t="s">
        <v>223</v>
      </c>
      <c r="BT104" s="160" t="str">
        <f t="shared" si="65"/>
        <v>Partial</v>
      </c>
      <c r="BU104" s="162"/>
      <c r="BV104" s="160" t="s">
        <v>223</v>
      </c>
      <c r="BW104" s="162"/>
      <c r="BX104" s="160" t="s">
        <v>220</v>
      </c>
      <c r="BY104" s="160" t="s">
        <v>220</v>
      </c>
      <c r="BZ104" s="160" t="str">
        <f t="shared" si="66"/>
        <v>Y</v>
      </c>
      <c r="CA104" s="160" t="s">
        <v>222</v>
      </c>
      <c r="CB104" s="160" t="s">
        <v>222</v>
      </c>
      <c r="CC104" s="160" t="str">
        <f t="shared" si="67"/>
        <v>N</v>
      </c>
      <c r="CD104" s="160" t="str">
        <f t="shared" si="68"/>
        <v>Partial</v>
      </c>
      <c r="CE104" s="160"/>
      <c r="CF104" s="160"/>
      <c r="CG104" s="160"/>
      <c r="CH104" s="160"/>
      <c r="CI104" s="160"/>
      <c r="CJ104" s="160"/>
      <c r="CK104" s="160"/>
      <c r="CL104" s="160"/>
      <c r="CM104" s="160"/>
      <c r="CN104" s="160"/>
      <c r="CO104" s="160"/>
      <c r="CP104" s="160"/>
    </row>
    <row r="105" spans="1:94" s="163" customFormat="1" ht="15" customHeight="1" x14ac:dyDescent="0.2">
      <c r="A105" s="159" t="s">
        <v>456</v>
      </c>
      <c r="B105" s="159" t="s">
        <v>457</v>
      </c>
      <c r="C105" s="160" t="s">
        <v>319</v>
      </c>
      <c r="D105" s="159" t="s">
        <v>251</v>
      </c>
      <c r="E105" s="161" t="s">
        <v>85</v>
      </c>
      <c r="F105" s="161" t="s">
        <v>232</v>
      </c>
      <c r="G105" s="161" t="s">
        <v>100</v>
      </c>
      <c r="H105" s="160" t="s">
        <v>222</v>
      </c>
      <c r="I105" s="160" t="s">
        <v>221</v>
      </c>
      <c r="J105" s="160" t="str">
        <f t="shared" si="46"/>
        <v>N</v>
      </c>
      <c r="K105" s="162"/>
      <c r="L105" s="160" t="s">
        <v>222</v>
      </c>
      <c r="M105" s="160" t="s">
        <v>222</v>
      </c>
      <c r="N105" s="160" t="s">
        <v>221</v>
      </c>
      <c r="O105" s="160" t="str">
        <f t="shared" si="47"/>
        <v>N</v>
      </c>
      <c r="P105" s="160" t="s">
        <v>222</v>
      </c>
      <c r="Q105" s="160" t="e">
        <v>#N/A</v>
      </c>
      <c r="R105" s="160" t="str">
        <f t="shared" si="48"/>
        <v>N</v>
      </c>
      <c r="S105" s="162"/>
      <c r="T105" s="160" t="s">
        <v>220</v>
      </c>
      <c r="U105" s="160" t="s">
        <v>220</v>
      </c>
      <c r="V105" s="160" t="s">
        <v>221</v>
      </c>
      <c r="W105" s="160" t="str">
        <f t="shared" si="49"/>
        <v>Y</v>
      </c>
      <c r="X105" s="160" t="s">
        <v>222</v>
      </c>
      <c r="Y105" s="160" t="e">
        <v>#N/A</v>
      </c>
      <c r="Z105" s="160" t="str">
        <f t="shared" si="50"/>
        <v>Partial</v>
      </c>
      <c r="AA105" s="162"/>
      <c r="AB105" s="160" t="s">
        <v>220</v>
      </c>
      <c r="AC105" s="160" t="s">
        <v>220</v>
      </c>
      <c r="AD105" s="160" t="s">
        <v>221</v>
      </c>
      <c r="AE105" s="160" t="str">
        <f t="shared" si="51"/>
        <v>Y</v>
      </c>
      <c r="AF105" s="160" t="s">
        <v>222</v>
      </c>
      <c r="AG105" s="160" t="e">
        <v>#N/A</v>
      </c>
      <c r="AH105" s="160" t="str">
        <f t="shared" si="52"/>
        <v>Partial</v>
      </c>
      <c r="AI105" s="162"/>
      <c r="AJ105" s="160" t="s">
        <v>222</v>
      </c>
      <c r="AK105" s="160" t="s">
        <v>222</v>
      </c>
      <c r="AL105" s="160" t="str">
        <f t="shared" si="53"/>
        <v>N</v>
      </c>
      <c r="AM105" s="160" t="s">
        <v>223</v>
      </c>
      <c r="AN105" s="160" t="s">
        <v>223</v>
      </c>
      <c r="AO105" s="160" t="str">
        <f t="shared" si="54"/>
        <v>Not assessed</v>
      </c>
      <c r="AP105" s="160" t="str">
        <f t="shared" si="55"/>
        <v>N</v>
      </c>
      <c r="AQ105" s="162"/>
      <c r="AR105" s="160" t="s">
        <v>222</v>
      </c>
      <c r="AS105" s="160" t="s">
        <v>222</v>
      </c>
      <c r="AT105" s="160" t="str">
        <f t="shared" si="56"/>
        <v>N</v>
      </c>
      <c r="AU105" s="160" t="s">
        <v>222</v>
      </c>
      <c r="AV105" s="160" t="s">
        <v>222</v>
      </c>
      <c r="AW105" s="160" t="str">
        <f t="shared" si="57"/>
        <v>N</v>
      </c>
      <c r="AX105" s="160" t="str">
        <f t="shared" si="58"/>
        <v>N</v>
      </c>
      <c r="AY105" s="162"/>
      <c r="AZ105" s="160" t="s">
        <v>222</v>
      </c>
      <c r="BA105" s="160" t="s">
        <v>222</v>
      </c>
      <c r="BB105" s="160" t="str">
        <f t="shared" si="59"/>
        <v>N</v>
      </c>
      <c r="BC105" s="160" t="s">
        <v>222</v>
      </c>
      <c r="BD105" s="160" t="s">
        <v>222</v>
      </c>
      <c r="BE105" s="160" t="str">
        <f t="shared" si="60"/>
        <v>N</v>
      </c>
      <c r="BF105" s="160" t="s">
        <v>222</v>
      </c>
      <c r="BG105" s="160" t="s">
        <v>222</v>
      </c>
      <c r="BH105" s="160" t="str">
        <f t="shared" si="61"/>
        <v>N</v>
      </c>
      <c r="BI105" s="160" t="str">
        <f t="shared" si="62"/>
        <v>N</v>
      </c>
      <c r="BJ105" s="162"/>
      <c r="BK105" s="160" t="s">
        <v>220</v>
      </c>
      <c r="BL105" s="160" t="s">
        <v>220</v>
      </c>
      <c r="BM105" s="160" t="str">
        <f t="shared" si="63"/>
        <v>Y</v>
      </c>
      <c r="BN105" s="160" t="s">
        <v>222</v>
      </c>
      <c r="BO105" s="160" t="s">
        <v>222</v>
      </c>
      <c r="BP105" s="160" t="str">
        <f t="shared" si="64"/>
        <v>N</v>
      </c>
      <c r="BQ105" s="160" t="s">
        <v>223</v>
      </c>
      <c r="BR105" s="160" t="s">
        <v>223</v>
      </c>
      <c r="BS105" s="160" t="s">
        <v>223</v>
      </c>
      <c r="BT105" s="160" t="str">
        <f t="shared" si="65"/>
        <v>Partial</v>
      </c>
      <c r="BU105" s="162"/>
      <c r="BV105" s="160" t="s">
        <v>223</v>
      </c>
      <c r="BW105" s="162"/>
      <c r="BX105" s="160" t="s">
        <v>220</v>
      </c>
      <c r="BY105" s="160" t="s">
        <v>220</v>
      </c>
      <c r="BZ105" s="160" t="str">
        <f t="shared" si="66"/>
        <v>Y</v>
      </c>
      <c r="CA105" s="160" t="s">
        <v>222</v>
      </c>
      <c r="CB105" s="160" t="s">
        <v>222</v>
      </c>
      <c r="CC105" s="160" t="str">
        <f t="shared" si="67"/>
        <v>N</v>
      </c>
      <c r="CD105" s="160" t="str">
        <f t="shared" si="68"/>
        <v>Partial</v>
      </c>
      <c r="CE105" s="160"/>
      <c r="CF105" s="160"/>
      <c r="CG105" s="160"/>
      <c r="CH105" s="160"/>
      <c r="CI105" s="160"/>
      <c r="CJ105" s="160"/>
      <c r="CK105" s="160"/>
      <c r="CL105" s="160"/>
      <c r="CM105" s="160"/>
      <c r="CN105" s="160"/>
      <c r="CO105" s="160"/>
      <c r="CP105" s="160"/>
    </row>
    <row r="106" spans="1:94" s="163" customFormat="1" ht="15" customHeight="1" x14ac:dyDescent="0.2">
      <c r="A106" s="159" t="s">
        <v>458</v>
      </c>
      <c r="B106" s="159" t="s">
        <v>459</v>
      </c>
      <c r="C106" s="160" t="s">
        <v>230</v>
      </c>
      <c r="D106" s="159" t="s">
        <v>231</v>
      </c>
      <c r="E106" s="161" t="s">
        <v>85</v>
      </c>
      <c r="F106" s="161" t="s">
        <v>284</v>
      </c>
      <c r="G106" s="161" t="s">
        <v>242</v>
      </c>
      <c r="H106" s="160" t="s">
        <v>220</v>
      </c>
      <c r="I106" s="160" t="s">
        <v>220</v>
      </c>
      <c r="J106" s="160" t="str">
        <f t="shared" si="46"/>
        <v>Y</v>
      </c>
      <c r="K106" s="162"/>
      <c r="L106" s="160" t="s">
        <v>220</v>
      </c>
      <c r="M106" s="160" t="s">
        <v>220</v>
      </c>
      <c r="N106" s="160" t="s">
        <v>220</v>
      </c>
      <c r="O106" s="160" t="str">
        <f t="shared" si="47"/>
        <v>Y</v>
      </c>
      <c r="P106" s="160" t="s">
        <v>220</v>
      </c>
      <c r="Q106" s="160" t="e">
        <v>#N/A</v>
      </c>
      <c r="R106" s="160" t="str">
        <f t="shared" si="48"/>
        <v>Y</v>
      </c>
      <c r="S106" s="162"/>
      <c r="T106" s="160" t="s">
        <v>222</v>
      </c>
      <c r="U106" s="160" t="s">
        <v>222</v>
      </c>
      <c r="V106" s="160" t="s">
        <v>222</v>
      </c>
      <c r="W106" s="160" t="str">
        <f t="shared" si="49"/>
        <v>N</v>
      </c>
      <c r="X106" s="160" t="s">
        <v>222</v>
      </c>
      <c r="Y106" s="160" t="e">
        <v>#N/A</v>
      </c>
      <c r="Z106" s="160" t="str">
        <f t="shared" si="50"/>
        <v>N</v>
      </c>
      <c r="AA106" s="162"/>
      <c r="AB106" s="160" t="s">
        <v>220</v>
      </c>
      <c r="AC106" s="160" t="s">
        <v>222</v>
      </c>
      <c r="AD106" s="160" t="s">
        <v>222</v>
      </c>
      <c r="AE106" s="160" t="str">
        <f t="shared" si="51"/>
        <v>N</v>
      </c>
      <c r="AF106" s="160" t="s">
        <v>222</v>
      </c>
      <c r="AG106" s="160" t="e">
        <v>#N/A</v>
      </c>
      <c r="AH106" s="160" t="str">
        <f t="shared" si="52"/>
        <v>Partial</v>
      </c>
      <c r="AI106" s="162"/>
      <c r="AJ106" s="160" t="s">
        <v>222</v>
      </c>
      <c r="AK106" s="160" t="s">
        <v>222</v>
      </c>
      <c r="AL106" s="160" t="str">
        <f t="shared" si="53"/>
        <v>N</v>
      </c>
      <c r="AM106" s="160" t="s">
        <v>223</v>
      </c>
      <c r="AN106" s="160" t="s">
        <v>223</v>
      </c>
      <c r="AO106" s="160" t="str">
        <f t="shared" si="54"/>
        <v>Not assessed</v>
      </c>
      <c r="AP106" s="160" t="str">
        <f t="shared" si="55"/>
        <v>N</v>
      </c>
      <c r="AQ106" s="162"/>
      <c r="AR106" s="160" t="s">
        <v>222</v>
      </c>
      <c r="AS106" s="160" t="s">
        <v>222</v>
      </c>
      <c r="AT106" s="160" t="str">
        <f t="shared" si="56"/>
        <v>N</v>
      </c>
      <c r="AU106" s="160" t="s">
        <v>222</v>
      </c>
      <c r="AV106" s="160" t="s">
        <v>222</v>
      </c>
      <c r="AW106" s="160" t="str">
        <f t="shared" si="57"/>
        <v>N</v>
      </c>
      <c r="AX106" s="160" t="str">
        <f t="shared" si="58"/>
        <v>N</v>
      </c>
      <c r="AY106" s="162"/>
      <c r="AZ106" s="160" t="s">
        <v>222</v>
      </c>
      <c r="BA106" s="160" t="s">
        <v>220</v>
      </c>
      <c r="BB106" s="160" t="str">
        <f t="shared" si="59"/>
        <v>Partial</v>
      </c>
      <c r="BC106" s="160" t="s">
        <v>222</v>
      </c>
      <c r="BD106" s="160" t="s">
        <v>220</v>
      </c>
      <c r="BE106" s="160" t="str">
        <f t="shared" si="60"/>
        <v>Partial</v>
      </c>
      <c r="BF106" s="160" t="s">
        <v>222</v>
      </c>
      <c r="BG106" s="160" t="s">
        <v>222</v>
      </c>
      <c r="BH106" s="160" t="str">
        <f t="shared" si="61"/>
        <v>N</v>
      </c>
      <c r="BI106" s="160" t="str">
        <f t="shared" si="62"/>
        <v>Partial</v>
      </c>
      <c r="BJ106" s="162"/>
      <c r="BK106" s="160" t="s">
        <v>220</v>
      </c>
      <c r="BL106" s="160" t="s">
        <v>220</v>
      </c>
      <c r="BM106" s="160" t="str">
        <f t="shared" si="63"/>
        <v>Y</v>
      </c>
      <c r="BN106" s="160" t="s">
        <v>220</v>
      </c>
      <c r="BO106" s="160" t="s">
        <v>222</v>
      </c>
      <c r="BP106" s="160" t="str">
        <f t="shared" si="64"/>
        <v>Partial</v>
      </c>
      <c r="BQ106" s="160" t="s">
        <v>223</v>
      </c>
      <c r="BR106" s="160" t="s">
        <v>223</v>
      </c>
      <c r="BS106" s="160" t="s">
        <v>223</v>
      </c>
      <c r="BT106" s="160" t="str">
        <f t="shared" si="65"/>
        <v>Partial</v>
      </c>
      <c r="BU106" s="162"/>
      <c r="BV106" s="160" t="s">
        <v>223</v>
      </c>
      <c r="BW106" s="162"/>
      <c r="BX106" s="160" t="s">
        <v>220</v>
      </c>
      <c r="BY106" s="160" t="s">
        <v>220</v>
      </c>
      <c r="BZ106" s="160" t="str">
        <f t="shared" si="66"/>
        <v>Y</v>
      </c>
      <c r="CA106" s="160" t="s">
        <v>220</v>
      </c>
      <c r="CB106" s="160" t="s">
        <v>222</v>
      </c>
      <c r="CC106" s="160" t="str">
        <f t="shared" si="67"/>
        <v>Partial</v>
      </c>
      <c r="CD106" s="160" t="str">
        <f t="shared" si="68"/>
        <v>Partial</v>
      </c>
      <c r="CE106" s="160"/>
      <c r="CF106" s="160"/>
      <c r="CG106" s="160"/>
      <c r="CH106" s="160"/>
      <c r="CI106" s="160"/>
      <c r="CJ106" s="160"/>
      <c r="CK106" s="160"/>
      <c r="CL106" s="160"/>
      <c r="CM106" s="160"/>
      <c r="CN106" s="160"/>
      <c r="CO106" s="160"/>
      <c r="CP106" s="160"/>
    </row>
    <row r="107" spans="1:94" s="163" customFormat="1" ht="15" customHeight="1" x14ac:dyDescent="0.2">
      <c r="A107" s="159" t="s">
        <v>460</v>
      </c>
      <c r="B107" s="159" t="s">
        <v>461</v>
      </c>
      <c r="C107" s="160" t="s">
        <v>319</v>
      </c>
      <c r="D107" s="159" t="s">
        <v>251</v>
      </c>
      <c r="E107" s="161" t="s">
        <v>85</v>
      </c>
      <c r="F107" s="161" t="s">
        <v>284</v>
      </c>
      <c r="G107" s="161" t="s">
        <v>242</v>
      </c>
      <c r="H107" s="160" t="s">
        <v>222</v>
      </c>
      <c r="I107" s="160" t="s">
        <v>222</v>
      </c>
      <c r="J107" s="160" t="str">
        <f t="shared" ref="J107:J138" si="69">IF(AND($H107="Y",$I107="Not applicable"),"Y",IF(AND($H107="Y",$I107="Y"),"Y",IF(AND($H107="Y",$I107="N"),"Partial",IF(AND($H107="N",$I107="Y"),"Partial","N"))))</f>
        <v>N</v>
      </c>
      <c r="K107" s="162"/>
      <c r="L107" s="160" t="s">
        <v>222</v>
      </c>
      <c r="M107" s="160" t="s">
        <v>222</v>
      </c>
      <c r="N107" s="160" t="s">
        <v>222</v>
      </c>
      <c r="O107" s="160" t="str">
        <f t="shared" ref="O107:O138" si="70">IF(AND($M107="Y",$N107="Not applicable"),"Y",IF(AND($M107="Y",$N107="Y"),"Y",IF(AND($M107="Y",$N107="N"),"Partial","N")))</f>
        <v>N</v>
      </c>
      <c r="P107" s="160" t="s">
        <v>222</v>
      </c>
      <c r="Q107" s="160" t="e">
        <v>#N/A</v>
      </c>
      <c r="R107" s="160" t="str">
        <f t="shared" ref="R107:R138" si="71">IF(AND(L107="Y",M107="Y",N107="Y",P107="Y"),"Y",
IF(AND(L107="Y",M107="Y",N107="Y",P107="N"),"Partial",
IF(AND(L107="Y",M107="Y",N107="Y",P107="Not Assessed"),"Y",
IF(AND(L107="Y",M107="Y",N107="Not applicable",P107="Y"),"Y",
IF(AND(L107="Y",M107="Y",N107="Not applicable",P107="N"),"Partial",
IF(AND(L107="Y",M107="Y",N107="Not applicable",P107="Not Assessed"),"Y",
IF(AND(L107="Y",M107="Y",N107="N",P107="Y"),"Partial",
IF(AND(L107="Y",M107="Y",N107="N",P107="N"),"Partial",
IF(AND(L107="Y",M107="Y",N107="N",P107="Not Assessed"),"Partial",
IF(AND(L107="Y",M107="N",N107="N",P107="Y"),"Partial",
IF(AND(L107="Y",M107="N",N107="N",P107="N"),"Partial",
IF(AND(L107="Y",M107="N",N107="N",P107="Not Assessed"),"Partial",
IF(AND(L107="N",M107="N",N107="N",P107="Y"),"Partial",
IF(AND(L107="N",M107="N",N107="N",P107="N"),"N",
IF(AND(L107="N",M107="N",N107="N",P107="Not Assessed"),"N",
IF(AND(L107="Y",M107="N",N107="Not applicable",P107="Y"),"Partial",
IF(AND(L107="Y",M107="N",N107="Not applicable",P107="N"),"Partial",
IF(AND(L107="Y",M107="N",N107="Not applicable",P107="Not Assessed"),"Partial",
IF(AND(L107="N",M107="N",N107="Not applicable",P107="Y"),"Partial",
IF(AND(L107="N",M107="N",N107="Not applicable",P107="N"),"N",
IF(AND(L107="N",M107="N",N107="Not applicable",P107="Not Assessed"),"N",
IF(AND(L107="Y",M107="N",N107="Y",P107="Y"),"Partial")))))))))))
)))))))))))</f>
        <v>N</v>
      </c>
      <c r="S107" s="162"/>
      <c r="T107" s="160" t="s">
        <v>222</v>
      </c>
      <c r="U107" s="160" t="s">
        <v>222</v>
      </c>
      <c r="V107" s="160" t="s">
        <v>222</v>
      </c>
      <c r="W107" s="160" t="str">
        <f t="shared" ref="W107:W138" si="72">IF(AND($U107="Y",$V107="Not applicable"),"Y",IF(AND($U107="Y",$V107="Y"),"Y",IF(AND($U107="Y",$V107="N"),"Partial","N")))</f>
        <v>N</v>
      </c>
      <c r="X107" s="160" t="s">
        <v>222</v>
      </c>
      <c r="Y107" s="160" t="e">
        <v>#N/A</v>
      </c>
      <c r="Z107" s="160" t="str">
        <f t="shared" ref="Z107:Z138" si="73">IF(AND(T107="Y",U107="Y",V107="Y",X107="Y"),"Y",
IF(AND(T107="Y",U107="Y",V107="Y",X107="N"),"Partial",
IF(AND(T107="Y",U107="Y",V107="Y",X107="Not Assessed"),"Y",
IF(AND(T107="Y",U107="Y",V107="Not applicable",X107="Y"),"Y",
IF(AND(T107="Y",U107="Y",V107="Not applicable",X107="N"),"Partial",
IF(AND(T107="Y",U107="Y",V107="Not applicable",X107="Not Assessed"),"Y",
IF(AND(T107="Y",U107="Y",V107="N",X107="Y"),"Partial",
IF(AND(T107="Y",U107="Y",V107="N",X107="N"),"Partial",
IF(AND(T107="Y",U107="Y",V107="N",X107="Not Assessed"),"Partial",
IF(AND(T107="Y",U107="N",V107="N",X107="Y"),"Partial",
IF(AND(T107="Y",U107="N",V107="N",X107="N"),"Partial",
IF(AND(T107="Y",U107="N",V107="N",X107="Not Assessed"),"Partial",
IF(AND(T107="N",U107="N",V107="N",X107="Y"),"Partial",
IF(AND(T107="N",U107="N",V107="N",X107="N"),"N",
IF(AND(T107="N",U107="N",V107="N",X107="Not Assessed"),"N",
IF(AND(T107="Y",U107="N",V107="Not applicable",X107="Y"),"Partial",
IF(AND(T107="Y",U107="N",V107="Not applicable",X107="N"),"Partial",
IF(AND(T107="Y",U107="N",V107="Not applicable",X107="Not Assessed"),"Partial",
IF(AND(T107="N",U107="N",V107="Not applicable",X107="Y"),"Partial",
IF(AND(T107="N",U107="N",V107="Not applicable",X107="N"),"N",
IF(AND(T107="N",U107="N",V107="Not applicable",X107="Not Assessed"),"N",
IF(AND(T107="Y",U107="N",V107="Y",X107="Y"),"Partial")))))))))))
)))))))))))</f>
        <v>N</v>
      </c>
      <c r="AA107" s="162"/>
      <c r="AB107" s="160" t="s">
        <v>222</v>
      </c>
      <c r="AC107" s="160" t="s">
        <v>222</v>
      </c>
      <c r="AD107" s="160" t="s">
        <v>222</v>
      </c>
      <c r="AE107" s="160" t="str">
        <f t="shared" ref="AE107:AE138" si="74">IF(AND($AC107="Y",$AD107="Not applicable"),"Y",IF(AND($AC107="Y",$AD107="Y"),"Y",IF(AND($AC107="Y",$AD107="N"),"Partial","N")))</f>
        <v>N</v>
      </c>
      <c r="AF107" s="160" t="s">
        <v>222</v>
      </c>
      <c r="AG107" s="160" t="e">
        <v>#N/A</v>
      </c>
      <c r="AH107" s="160" t="str">
        <f t="shared" ref="AH107:AH138" si="75">IF(AND(AB107="Y",AC107="Y",AD107="Y",AF107="Y"),"Y",
IF(AND(AB107="Y",AC107="Y",AD107="Y",AF107="N"),"Partial",
IF(AND(AB107="Y",AC107="Y",AD107="Y",AF107="Not Assessed"),"Y",
IF(AND(AB107="Y",AC107="Y",AD107="Not applicable",AF107="Y"),"Y",
IF(AND(AB107="Y",AC107="Y",AD107="Not applicable",AF107="N"),"Partial",
IF(AND(AB107="Y",AC107="Y",AD107="Not applicable",AF107="Not Assessed"),"Y",
IF(AND(AB107="Y",AC107="Y",AD107="N",AF107="Y"),"Partial",
IF(AND(AB107="Y",AC107="Y",AD107="N",AF107="N"),"Partial",
IF(AND(AB107="Y",AC107="Y",AD107="N",AF107="Not Assessed"),"Partial",
IF(AND(AB107="Y",AC107="N",AD107="N",AF107="Y"),"Partial",
IF(AND(AB107="Y",AC107="N",AD107="N",AF107="N"),"Partial",
IF(AND(AB107="Y",AC107="N",AD107="N",AF107="Not Assessed"),"Partial",
IF(AND(AB107="N",AC107="N",AD107="N",AF107="Y"),"Partial",
IF(AND(AB107="N",AC107="N",AD107="N",AF107="N"),"N",
IF(AND(AB107="N",AC107="N",AD107="N",AF107="Not Assessed"),"N",
IF(AND(AB107="Y",AC107="N",AD107="Not applicable",AF107="Y"),"Partial",
IF(AND(AB107="Y",AC107="N",AD107="Not applicable",AF107="N"),"Partial",
IF(AND(AB107="Y",AC107="N",AD107="Not applicable",AF107="Not Assessed"),"Partial",
IF(AND(AB107="N",AC107="N",AD107="Not applicable",AF107="Y"),"Partial",
IF(AND(AB107="N",AC107="N",AD107="Not applicable",AF107="N"),"N",
IF(AND(AB107="N",AC107="N",AD107="Not applicable",AF107="Not Assessed"),"N",
IF(AND(AB107="Y",AC107="N",AD107="Y",AF107="Y"),"Partial")))))))))))
)))))))))))</f>
        <v>N</v>
      </c>
      <c r="AI107" s="162"/>
      <c r="AJ107" s="160" t="s">
        <v>222</v>
      </c>
      <c r="AK107" s="160" t="s">
        <v>222</v>
      </c>
      <c r="AL107" s="160" t="str">
        <f t="shared" ref="AL107:AL138" si="76">IF(AND($AJ107="Y",$AK107="Na"),"Y",IF(AND($AJ107="Y",$AK107="Y"),"Y",IF(AND($AJ107="Y",$AK107="N"),"Partial",IF(AND($AJ107="N",$AK107="Y"),"Partial","N"))))</f>
        <v>N</v>
      </c>
      <c r="AM107" s="160" t="s">
        <v>223</v>
      </c>
      <c r="AN107" s="160" t="s">
        <v>223</v>
      </c>
      <c r="AO107" s="160" t="str">
        <f t="shared" ref="AO107:AO138" si="77">IF(AND($AM107="Y",$AN107="Y"),"Y",IF(AND($AM107="Y",$AN107="N"),"Partial",IF(AND($AM107="N",$AN107="Y"),"Partial",IF(AND($AM107="Not assessed",$AN107="Not assessed"),"Not assessed",IF(AND($AM107="N",$AN107="N"),"N")))))</f>
        <v>Not assessed</v>
      </c>
      <c r="AP107" s="160" t="str">
        <f t="shared" ref="AP107:AP138" si="78">IF(AND(AJ107="Y",AK107="Y",AM107="Y",AN107="Y"),"Y",
IF(AND(AJ107="Y",AK107="Y",AM107="Y",AN107="N"),"Partial",
IF(AND(AJ107="Y",AK107="Y",AM107="N",AN107="Y"),"Partial",
IF(AND(AJ107="Y",AK107="Y",AM107="N",AN107="N"),"Partial",
IF(AND(AJ107="Y",AK107="N",AM107="Y",AN107="Y"),"Partial",
IF(AND(AJ107="Y",AK107="N",AM107="Y",AN107="N"),"Partial",
IF(AND(AJ107="Y",AK107="N",AM107="N",AN107="Y"),"Partial",
IF(AND(AJ107="Y",AK107="N",AM107="N",AN107="N"),"Partial",
IF(AND(AJ107="N",AK107="N",AM107="Y",AN107="Y"),"Partial",
IF(AND(AJ107="N",AK107="N",AM107="Y",AN107="N"),"Partial",
IF(AND(AJ107="N",AK107="N",AM107="N",AN107="Y"),"Partial",
IF(AND(AJ107="N",AK107="N",AM107="N",AN107="N"),"N",
IF(AND(AJ107="Y",AK107="Y",AM107="Not assessed",AN107="Not assessed"),"Y",
IF(AND(AJ107="N",AK107="N",AM107="Not assessed",AN107="Not assessed"),"N",
IF(AND(AJ107="Y",AK107="N",AM107="Not assessed",AN107="Not assessed"),"Partial",
IF(AND(AJ107="N",AK107="Y",AM107="Not assessed",AN107="Not assessed"),"Partial"))))))))))))))))</f>
        <v>N</v>
      </c>
      <c r="AQ107" s="162"/>
      <c r="AR107" s="160" t="s">
        <v>222</v>
      </c>
      <c r="AS107" s="160" t="s">
        <v>222</v>
      </c>
      <c r="AT107" s="160" t="str">
        <f t="shared" ref="AT107:AT138" si="79">IF(AND($AR107="Y",$AS107="Na"),"Y",IF(AND($AR107="Y",$AS107="Y"),"Y",IF(AND($AR107="Y",$AS107="N"),"Partial",IF(AND($AR107="N",$AS107="Y"),"Partial","N"))))</f>
        <v>N</v>
      </c>
      <c r="AU107" s="160" t="s">
        <v>222</v>
      </c>
      <c r="AV107" s="160" t="s">
        <v>222</v>
      </c>
      <c r="AW107" s="160" t="str">
        <f t="shared" ref="AW107:AW138" si="80">IF(AND($AU107="Y",$AV107="Na"),"Y",IF(AND($AU107="Y",$AV107="Y"),"Y",IF(AND($AU107="Y",$AV107="N"),"Partial",IF(AND($AU107="N",$AV107="Y"),"Partial","N"))))</f>
        <v>N</v>
      </c>
      <c r="AX107" s="160" t="str">
        <f t="shared" ref="AX107:AX138" si="81">IF(AND(AR107="Y",AS107="Y",AU107="Y",AV107="Y"),"Y",IF(AND(AR107="Y",AS107="Y",AU107="Y",AV107="N"),"Partial",IF(AND(AR107="Y",AS107="Y",AU107="N",AV107="Y"),"Partial",IF(AND(AR107="Y",AS107="Y",AU107="N",AV107="N"),"Partial",IF(AND(AR107="Y",AS107="N",AU107="Y",AV107="Y"),"Partial",IF(AND(AR107="Y",AS107="N",AU107="Y",AV107="N"),"Partial",IF(AND(AR107="Y",AS107="N",AU107="N",AV107="Y"),"Partial",IF(AND(AR107="Y",AS107="N",AU107="N",AV107="N"),"Partial",IF(AND(AR107="N",AS107="N",AU107="Y",AV107="Y"),"Partial",IF(AND(AR107="N",AS107="N",AU107="Y",AV107="N"),"Partial",IF(AND(AR107="N",AS107="N",AU107="N",AV107="Y"),"Partial",IF(AND(AR107="N",AS107="N",AU107="N",AV107="N"),"N"))))))))))))</f>
        <v>N</v>
      </c>
      <c r="AY107" s="162"/>
      <c r="AZ107" s="160" t="s">
        <v>222</v>
      </c>
      <c r="BA107" s="160" t="s">
        <v>222</v>
      </c>
      <c r="BB107" s="160" t="str">
        <f t="shared" ref="BB107:BB138" si="82">IF(AND($AZ107="Y",$BA107="Y"),"Y",IF(AND($AZ107="Y",$BA107="N"),"Partial",IF(AND($AZ107="N",$BA107="Y"),"Partial",IF(AND($BA107="N",$AZ107="N"),"N"))))</f>
        <v>N</v>
      </c>
      <c r="BC107" s="160" t="s">
        <v>222</v>
      </c>
      <c r="BD107" s="160" t="s">
        <v>222</v>
      </c>
      <c r="BE107" s="160" t="str">
        <f t="shared" ref="BE107:BE138" si="83">IF(AND($BC107="Y",$BD107="Na"),"Y",IF(AND($BC107="Y",$BD107="Y"),"Y",IF(AND($BC107="Y",$BD107="N"),"Partial",IF(AND($BC107="N",$BD107="Y"),"Partial","N"))))</f>
        <v>N</v>
      </c>
      <c r="BF107" s="160" t="s">
        <v>222</v>
      </c>
      <c r="BG107" s="160" t="s">
        <v>222</v>
      </c>
      <c r="BH107" s="160" t="str">
        <f t="shared" ref="BH107:BH138" si="84">IF(AND($BF107="Y",$BG107="Na"),"Y",IF(AND($BF107="Y",$BG107="Y"),"Y",IF(AND($BF107="Y",$BG107="N"),"Partial",IF(AND($BF107="N",$BG107="Y"),"Partial","N"))))</f>
        <v>N</v>
      </c>
      <c r="BI107" s="160" t="str">
        <f t="shared" ref="BI107:BI138" si="85">IF(AND(AZ107="N",BA107="Y",BC107="Y",BD107="Y",BF107="Y",BG107="Y"),"Partial",
IF(AND(AZ107="Y",BA107="N",BC107="Y",BD107="Y",BF107="Y",BG107="Y"),"Partial",
IF(AND(AZ107="N",BA107="N",BC107="Y",BD107="Y",BF107="Y",BG107="Y"),"Partial",
IF(AND(AZ107="Y",BA107="N",BC107="Y",BD107="N",BF107="Y",BG107="Y"),"Partial",
IF(AND(AZ107="N",BA107="N",BC107="Y",BD107="N",BF107="Y",BG107="Y"),"Partial",
IF(AND(AZ107="Y",BA107="Y",BC107="N",BD107="Y",BF107="N",BG107="N"),"Partial",
IF(AND(AZ107="N",BA107="N",BC107="Y",BD107="N",BF107="N",BG107="Y"),"Partial",
IF(AND(AZ107="Y",BA107="Y",BC107="N",BD107="N",BF107="N",BG107="N"),"Partial",
IF(AND(AZ107="N",BA107="Y",BC107="N",BD107="Y",BF107="N",BG107="N"),"Partial",
IF(AND(AZ107="N",BA107="N",BC107="N",BD107="Y",BF107="N",BG107="N"),"Partial",
IF(AND(AZ107="N",BA107="Y",BC107="N",BD107="N",BF107="N",BG107="N"),"Partial",
IF(AND(AZ107="Y",BA107="N",BC107="N",BD107="N",BF107="N",BG107="N"),"Partial",
IF(AND(AZ107="N",BA107="N",BC107="N",BD107="N",BF107="N",BG107="N"),"N",
IF(AND(AZ107="Y",BA107="Y",BC107="Y",BD107="Y",BF107="Y",BG107="Y"),"Y",
IF(AND(AZ107="Y",BA107="N",BC107="N",BD107="Y",BF107="N",BG107="N"),"Partial",
IF(AND(AZ107="N",BA107="N",BC107="Y",BD107="Y",BF107="N",BG107="N"),"Partial"))))))))))))))))</f>
        <v>N</v>
      </c>
      <c r="BJ107" s="162"/>
      <c r="BK107" s="160" t="s">
        <v>222</v>
      </c>
      <c r="BL107" s="160" t="s">
        <v>222</v>
      </c>
      <c r="BM107" s="160" t="str">
        <f t="shared" ref="BM107:BM138" si="86">IF(AND($BK107="Y",$BL107="Na"),"Y",IF(AND($BK107="Y",$BL107="Y"),"Y",IF(AND($BK107="Y",$BL107="N"),"Partial",IF(AND($BK107="N",$BL107="Y"),"Partial","N"))))</f>
        <v>N</v>
      </c>
      <c r="BN107" s="160" t="s">
        <v>222</v>
      </c>
      <c r="BO107" s="160" t="s">
        <v>222</v>
      </c>
      <c r="BP107" s="160" t="str">
        <f t="shared" ref="BP107:BP138" si="87">IF(AND($BN107="Y",$BO107="Na"),"Y",IF(AND($BN107="Y",$BO107="Y"),"Y",IF(AND($BN107="Y",$BO107="N"),"Partial",IF(AND($BN107="N",$BO107="Y"),"Partial","N"))))</f>
        <v>N</v>
      </c>
      <c r="BQ107" s="160" t="s">
        <v>223</v>
      </c>
      <c r="BR107" s="160" t="s">
        <v>223</v>
      </c>
      <c r="BS107" s="160" t="s">
        <v>223</v>
      </c>
      <c r="BT107" s="160" t="str">
        <f t="shared" ref="BT107:BT138" si="88">IF(AND(BK107="Y",BL107="Y",BN107="Y",BO107="Y"),"Y",IF(AND(BK107="Y",BL107="Y",BN107="Y",BO107="N"),"Partial",IF(AND(BK107="Y",BL107="Y",BN107="N",BO107="Y"),"Partial",IF(AND(BK107="Y",BL107="Y",BN107="N",BO107="N"),"Partial",IF(AND(BK107="Y",BL107="N",BN107="Y",BO107="Y"),"Partial",IF(AND(BK107="Y",BL107="N",BN107="Y",BO107="N"),"Partial",IF(AND(BK107="Y",BL107="N",BN107="N",BO107="Y"),"Partial",IF(AND(BK107="Y",BL107="N",BN107="N",BO107="N"),"Partial",IF(AND(BK107="N",BL107="N",BN107="Y",BO107="Y"),"Partial",IF(AND(BK107="N",BL107="N",BN107="Y",BO107="N"),"Partial",IF(AND(BK107="N",BL107="N",BN107="N",BO107="Y"),"Partial",IF(AND(BK107="N",BL107="N",BN107="N",BO107="N"),"N"))))))))))))</f>
        <v>N</v>
      </c>
      <c r="BU107" s="162"/>
      <c r="BV107" s="160" t="s">
        <v>223</v>
      </c>
      <c r="BW107" s="162"/>
      <c r="BX107" s="160" t="s">
        <v>222</v>
      </c>
      <c r="BY107" s="160" t="s">
        <v>222</v>
      </c>
      <c r="BZ107" s="160" t="str">
        <f t="shared" ref="BZ107:BZ138" si="89">IF(AND($BX107="Y",$BY107="Na"),"Y",IF(AND($BX107="Y",$BY107="Y"),"Y",IF(AND($BX107="Y",$BY107="N"),"Partial",IF(AND($BX107="N",$BY107="Y"),"Partial","N"))))</f>
        <v>N</v>
      </c>
      <c r="CA107" s="160" t="s">
        <v>222</v>
      </c>
      <c r="CB107" s="160" t="s">
        <v>222</v>
      </c>
      <c r="CC107" s="160" t="str">
        <f t="shared" ref="CC107:CC138" si="90">IF(AND($CA107="Y",$CB107="Na"),"Y",IF(AND($CA107="Y",$CB107="Y"),"Y",IF(AND($CA107="Y",$CB107="N"),"Partial",IF(AND($CA107="N",$CB107="Y"),"Partial","N"))))</f>
        <v>N</v>
      </c>
      <c r="CD107" s="160" t="str">
        <f t="shared" ref="CD107:CD138" si="91">IF(AND(BX107="Y",BY107="Y",CA107="Y",CB107="Y"),"Y",IF(AND(BX107="Y",BY107="Y",CA107="Y",CB107="N"),"Partial",IF(AND(BX107="Y",BY107="Y",CA107="N",CB107="Y"),"Partial",IF(AND(BX107="Y",BY107="Y",CA107="N",CB107="N"),"Partial",IF(AND(BX107="Y",BY107="N",CA107="Y",CB107="Y"),"Partial",IF(AND(BX107="Y",BY107="N",CA107="Y",CB107="N"),"Partial",IF(AND(BX107="Y",BY107="N",CA107="N",CB107="Y"),"Partial",IF(AND(BX107="Y",BY107="N",CA107="N",CB107="N"),"Partial",IF(AND(BX107="N",BY107="N",CA107="Y",CB107="Y"),"Partial",IF(AND(BX107="N",BY107="N",CA107="Y",CB107="N"),"Partial",IF(AND(BX107="N",BY107="N",CA107="N",CB107="Y"),"Partial",IF(AND(BX107="N",BY107="N",CA107="N",CB107="N"),"N",IF(AND(BX107="N",BY107="Y",CA107="Y",CB107="N"),"Partial",IF(AND(BX107="N",BY107="Y",CA107="Y",CB107="Y"),"Partial",IF(AND(BX107="N",BY107="Y",CA107="N",CB107="N"),"Partial")))))))))))))))</f>
        <v>N</v>
      </c>
      <c r="CE107" s="160"/>
      <c r="CF107" s="160"/>
      <c r="CG107" s="160"/>
      <c r="CH107" s="160"/>
      <c r="CI107" s="160"/>
      <c r="CJ107" s="160"/>
      <c r="CK107" s="160"/>
      <c r="CL107" s="160"/>
      <c r="CM107" s="160"/>
      <c r="CN107" s="160"/>
      <c r="CO107" s="160"/>
      <c r="CP107" s="160"/>
    </row>
    <row r="108" spans="1:94" s="163" customFormat="1" ht="15" customHeight="1" x14ac:dyDescent="0.2">
      <c r="A108" s="159" t="s">
        <v>462</v>
      </c>
      <c r="B108" s="159" t="s">
        <v>463</v>
      </c>
      <c r="C108" s="160" t="s">
        <v>464</v>
      </c>
      <c r="D108" s="159" t="s">
        <v>218</v>
      </c>
      <c r="E108" s="161" t="s">
        <v>85</v>
      </c>
      <c r="F108" s="161" t="s">
        <v>284</v>
      </c>
      <c r="G108" s="161" t="s">
        <v>242</v>
      </c>
      <c r="H108" s="160" t="s">
        <v>220</v>
      </c>
      <c r="I108" s="160" t="s">
        <v>222</v>
      </c>
      <c r="J108" s="160" t="str">
        <f t="shared" si="69"/>
        <v>Partial</v>
      </c>
      <c r="K108" s="162"/>
      <c r="L108" s="160" t="s">
        <v>220</v>
      </c>
      <c r="M108" s="160" t="s">
        <v>220</v>
      </c>
      <c r="N108" s="160" t="s">
        <v>220</v>
      </c>
      <c r="O108" s="160" t="str">
        <f t="shared" si="70"/>
        <v>Y</v>
      </c>
      <c r="P108" s="160" t="s">
        <v>222</v>
      </c>
      <c r="Q108" s="160" t="e">
        <v>#N/A</v>
      </c>
      <c r="R108" s="160" t="str">
        <f t="shared" si="71"/>
        <v>Partial</v>
      </c>
      <c r="S108" s="162"/>
      <c r="T108" s="160" t="s">
        <v>222</v>
      </c>
      <c r="U108" s="160" t="s">
        <v>222</v>
      </c>
      <c r="V108" s="160" t="s">
        <v>222</v>
      </c>
      <c r="W108" s="160" t="str">
        <f t="shared" si="72"/>
        <v>N</v>
      </c>
      <c r="X108" s="160" t="s">
        <v>222</v>
      </c>
      <c r="Y108" s="160" t="e">
        <v>#N/A</v>
      </c>
      <c r="Z108" s="160" t="str">
        <f t="shared" si="73"/>
        <v>N</v>
      </c>
      <c r="AA108" s="162"/>
      <c r="AB108" s="160" t="s">
        <v>220</v>
      </c>
      <c r="AC108" s="160" t="s">
        <v>220</v>
      </c>
      <c r="AD108" s="160" t="s">
        <v>220</v>
      </c>
      <c r="AE108" s="160" t="str">
        <f t="shared" si="74"/>
        <v>Y</v>
      </c>
      <c r="AF108" s="160" t="s">
        <v>222</v>
      </c>
      <c r="AG108" s="160" t="e">
        <v>#N/A</v>
      </c>
      <c r="AH108" s="160" t="str">
        <f t="shared" si="75"/>
        <v>Partial</v>
      </c>
      <c r="AI108" s="162"/>
      <c r="AJ108" s="160" t="s">
        <v>222</v>
      </c>
      <c r="AK108" s="160" t="s">
        <v>222</v>
      </c>
      <c r="AL108" s="160" t="str">
        <f t="shared" si="76"/>
        <v>N</v>
      </c>
      <c r="AM108" s="160" t="s">
        <v>222</v>
      </c>
      <c r="AN108" s="160" t="s">
        <v>222</v>
      </c>
      <c r="AO108" s="160" t="str">
        <f t="shared" si="77"/>
        <v>N</v>
      </c>
      <c r="AP108" s="160" t="str">
        <f t="shared" si="78"/>
        <v>N</v>
      </c>
      <c r="AQ108" s="162"/>
      <c r="AR108" s="160" t="s">
        <v>222</v>
      </c>
      <c r="AS108" s="160" t="s">
        <v>222</v>
      </c>
      <c r="AT108" s="160" t="str">
        <f t="shared" si="79"/>
        <v>N</v>
      </c>
      <c r="AU108" s="160" t="s">
        <v>222</v>
      </c>
      <c r="AV108" s="160" t="s">
        <v>222</v>
      </c>
      <c r="AW108" s="160" t="str">
        <f t="shared" si="80"/>
        <v>N</v>
      </c>
      <c r="AX108" s="160" t="str">
        <f t="shared" si="81"/>
        <v>N</v>
      </c>
      <c r="AY108" s="162"/>
      <c r="AZ108" s="160" t="s">
        <v>222</v>
      </c>
      <c r="BA108" s="160" t="s">
        <v>220</v>
      </c>
      <c r="BB108" s="160" t="str">
        <f t="shared" si="82"/>
        <v>Partial</v>
      </c>
      <c r="BC108" s="160" t="s">
        <v>220</v>
      </c>
      <c r="BD108" s="160" t="s">
        <v>220</v>
      </c>
      <c r="BE108" s="160" t="str">
        <f t="shared" si="83"/>
        <v>Y</v>
      </c>
      <c r="BF108" s="160" t="s">
        <v>220</v>
      </c>
      <c r="BG108" s="160" t="s">
        <v>220</v>
      </c>
      <c r="BH108" s="160" t="str">
        <f t="shared" si="84"/>
        <v>Y</v>
      </c>
      <c r="BI108" s="160" t="str">
        <f t="shared" si="85"/>
        <v>Partial</v>
      </c>
      <c r="BJ108" s="162"/>
      <c r="BK108" s="160" t="s">
        <v>220</v>
      </c>
      <c r="BL108" s="160" t="s">
        <v>222</v>
      </c>
      <c r="BM108" s="160" t="str">
        <f t="shared" si="86"/>
        <v>Partial</v>
      </c>
      <c r="BN108" s="160" t="s">
        <v>220</v>
      </c>
      <c r="BO108" s="160" t="s">
        <v>220</v>
      </c>
      <c r="BP108" s="160" t="str">
        <f t="shared" si="87"/>
        <v>Y</v>
      </c>
      <c r="BQ108" s="160" t="s">
        <v>223</v>
      </c>
      <c r="BR108" s="160" t="s">
        <v>223</v>
      </c>
      <c r="BS108" s="160" t="s">
        <v>223</v>
      </c>
      <c r="BT108" s="160" t="str">
        <f t="shared" si="88"/>
        <v>Partial</v>
      </c>
      <c r="BU108" s="162"/>
      <c r="BV108" s="160" t="s">
        <v>223</v>
      </c>
      <c r="BW108" s="162"/>
      <c r="BX108" s="160" t="s">
        <v>220</v>
      </c>
      <c r="BY108" s="160" t="s">
        <v>220</v>
      </c>
      <c r="BZ108" s="160" t="str">
        <f t="shared" si="89"/>
        <v>Y</v>
      </c>
      <c r="CA108" s="160" t="s">
        <v>220</v>
      </c>
      <c r="CB108" s="160" t="s">
        <v>222</v>
      </c>
      <c r="CC108" s="160" t="str">
        <f t="shared" si="90"/>
        <v>Partial</v>
      </c>
      <c r="CD108" s="160" t="str">
        <f t="shared" si="91"/>
        <v>Partial</v>
      </c>
      <c r="CE108" s="160"/>
      <c r="CF108" s="160"/>
      <c r="CG108" s="160"/>
      <c r="CH108" s="160"/>
      <c r="CI108" s="160"/>
      <c r="CJ108" s="160"/>
      <c r="CK108" s="160"/>
      <c r="CL108" s="160"/>
      <c r="CM108" s="160"/>
      <c r="CN108" s="160"/>
      <c r="CO108" s="160"/>
      <c r="CP108" s="160"/>
    </row>
    <row r="109" spans="1:94" s="163" customFormat="1" ht="15" customHeight="1" x14ac:dyDescent="0.2">
      <c r="A109" s="159" t="s">
        <v>465</v>
      </c>
      <c r="B109" s="159" t="s">
        <v>466</v>
      </c>
      <c r="C109" s="160" t="s">
        <v>226</v>
      </c>
      <c r="D109" s="159" t="s">
        <v>227</v>
      </c>
      <c r="E109" s="161" t="s">
        <v>85</v>
      </c>
      <c r="F109" s="161" t="s">
        <v>284</v>
      </c>
      <c r="G109" s="161" t="s">
        <v>242</v>
      </c>
      <c r="H109" s="160" t="s">
        <v>222</v>
      </c>
      <c r="I109" s="160" t="s">
        <v>222</v>
      </c>
      <c r="J109" s="160" t="str">
        <f t="shared" si="69"/>
        <v>N</v>
      </c>
      <c r="K109" s="162"/>
      <c r="L109" s="160" t="s">
        <v>222</v>
      </c>
      <c r="M109" s="160" t="s">
        <v>222</v>
      </c>
      <c r="N109" s="160" t="s">
        <v>222</v>
      </c>
      <c r="O109" s="160" t="str">
        <f t="shared" si="70"/>
        <v>N</v>
      </c>
      <c r="P109" s="160" t="s">
        <v>222</v>
      </c>
      <c r="Q109" s="160" t="s">
        <v>243</v>
      </c>
      <c r="R109" s="160" t="str">
        <f t="shared" si="71"/>
        <v>N</v>
      </c>
      <c r="S109" s="162"/>
      <c r="T109" s="160" t="s">
        <v>220</v>
      </c>
      <c r="U109" s="160" t="s">
        <v>220</v>
      </c>
      <c r="V109" s="160" t="s">
        <v>222</v>
      </c>
      <c r="W109" s="160" t="str">
        <f t="shared" si="72"/>
        <v>Partial</v>
      </c>
      <c r="X109" s="160" t="s">
        <v>222</v>
      </c>
      <c r="Y109" s="160" t="s">
        <v>243</v>
      </c>
      <c r="Z109" s="160" t="str">
        <f t="shared" si="73"/>
        <v>Partial</v>
      </c>
      <c r="AA109" s="162"/>
      <c r="AB109" s="160" t="s">
        <v>220</v>
      </c>
      <c r="AC109" s="160" t="s">
        <v>222</v>
      </c>
      <c r="AD109" s="160" t="s">
        <v>222</v>
      </c>
      <c r="AE109" s="160" t="str">
        <f t="shared" si="74"/>
        <v>N</v>
      </c>
      <c r="AF109" s="160" t="s">
        <v>222</v>
      </c>
      <c r="AG109" s="160" t="s">
        <v>243</v>
      </c>
      <c r="AH109" s="160" t="str">
        <f t="shared" si="75"/>
        <v>Partial</v>
      </c>
      <c r="AI109" s="162"/>
      <c r="AJ109" s="160" t="s">
        <v>222</v>
      </c>
      <c r="AK109" s="160" t="s">
        <v>222</v>
      </c>
      <c r="AL109" s="160" t="str">
        <f t="shared" si="76"/>
        <v>N</v>
      </c>
      <c r="AM109" s="160" t="s">
        <v>223</v>
      </c>
      <c r="AN109" s="160" t="s">
        <v>223</v>
      </c>
      <c r="AO109" s="160" t="str">
        <f t="shared" si="77"/>
        <v>Not assessed</v>
      </c>
      <c r="AP109" s="160" t="str">
        <f t="shared" si="78"/>
        <v>N</v>
      </c>
      <c r="AQ109" s="162"/>
      <c r="AR109" s="160" t="s">
        <v>222</v>
      </c>
      <c r="AS109" s="160" t="s">
        <v>222</v>
      </c>
      <c r="AT109" s="160" t="str">
        <f t="shared" si="79"/>
        <v>N</v>
      </c>
      <c r="AU109" s="160" t="s">
        <v>222</v>
      </c>
      <c r="AV109" s="160" t="s">
        <v>222</v>
      </c>
      <c r="AW109" s="160" t="str">
        <f t="shared" si="80"/>
        <v>N</v>
      </c>
      <c r="AX109" s="160" t="str">
        <f t="shared" si="81"/>
        <v>N</v>
      </c>
      <c r="AY109" s="162"/>
      <c r="AZ109" s="160" t="s">
        <v>222</v>
      </c>
      <c r="BA109" s="160" t="s">
        <v>220</v>
      </c>
      <c r="BB109" s="160" t="str">
        <f t="shared" si="82"/>
        <v>Partial</v>
      </c>
      <c r="BC109" s="160" t="s">
        <v>222</v>
      </c>
      <c r="BD109" s="160" t="s">
        <v>220</v>
      </c>
      <c r="BE109" s="160" t="str">
        <f t="shared" si="83"/>
        <v>Partial</v>
      </c>
      <c r="BF109" s="160" t="s">
        <v>222</v>
      </c>
      <c r="BG109" s="160" t="s">
        <v>222</v>
      </c>
      <c r="BH109" s="160" t="str">
        <f t="shared" si="84"/>
        <v>N</v>
      </c>
      <c r="BI109" s="160" t="str">
        <f t="shared" si="85"/>
        <v>Partial</v>
      </c>
      <c r="BJ109" s="162"/>
      <c r="BK109" s="160" t="s">
        <v>220</v>
      </c>
      <c r="BL109" s="160" t="s">
        <v>222</v>
      </c>
      <c r="BM109" s="160" t="str">
        <f t="shared" si="86"/>
        <v>Partial</v>
      </c>
      <c r="BN109" s="160" t="s">
        <v>220</v>
      </c>
      <c r="BO109" s="160" t="s">
        <v>220</v>
      </c>
      <c r="BP109" s="160" t="str">
        <f t="shared" si="87"/>
        <v>Y</v>
      </c>
      <c r="BQ109" s="160" t="s">
        <v>223</v>
      </c>
      <c r="BR109" s="160" t="s">
        <v>223</v>
      </c>
      <c r="BS109" s="160" t="s">
        <v>223</v>
      </c>
      <c r="BT109" s="160" t="str">
        <f t="shared" si="88"/>
        <v>Partial</v>
      </c>
      <c r="BU109" s="162"/>
      <c r="BV109" s="160" t="s">
        <v>223</v>
      </c>
      <c r="BW109" s="162"/>
      <c r="BX109" s="160" t="s">
        <v>220</v>
      </c>
      <c r="BY109" s="160" t="s">
        <v>220</v>
      </c>
      <c r="BZ109" s="160" t="str">
        <f t="shared" si="89"/>
        <v>Y</v>
      </c>
      <c r="CA109" s="160" t="s">
        <v>220</v>
      </c>
      <c r="CB109" s="160" t="s">
        <v>222</v>
      </c>
      <c r="CC109" s="160" t="str">
        <f t="shared" si="90"/>
        <v>Partial</v>
      </c>
      <c r="CD109" s="160" t="str">
        <f t="shared" si="91"/>
        <v>Partial</v>
      </c>
      <c r="CE109" s="160"/>
      <c r="CF109" s="160"/>
      <c r="CG109" s="160"/>
      <c r="CH109" s="160"/>
      <c r="CI109" s="160"/>
      <c r="CJ109" s="160"/>
      <c r="CK109" s="160"/>
      <c r="CL109" s="160"/>
      <c r="CM109" s="160"/>
      <c r="CN109" s="160"/>
      <c r="CO109" s="160"/>
      <c r="CP109" s="160"/>
    </row>
    <row r="110" spans="1:94" s="163" customFormat="1" ht="15" customHeight="1" x14ac:dyDescent="0.2">
      <c r="A110" s="159" t="s">
        <v>467</v>
      </c>
      <c r="B110" s="159" t="s">
        <v>468</v>
      </c>
      <c r="C110" s="160" t="s">
        <v>230</v>
      </c>
      <c r="D110" s="159" t="s">
        <v>231</v>
      </c>
      <c r="E110" s="161" t="s">
        <v>219</v>
      </c>
      <c r="F110" s="161" t="s">
        <v>104</v>
      </c>
      <c r="G110" s="161" t="s">
        <v>242</v>
      </c>
      <c r="H110" s="160" t="s">
        <v>222</v>
      </c>
      <c r="I110" s="160" t="s">
        <v>222</v>
      </c>
      <c r="J110" s="160" t="str">
        <f t="shared" si="69"/>
        <v>N</v>
      </c>
      <c r="K110" s="162"/>
      <c r="L110" s="160" t="s">
        <v>222</v>
      </c>
      <c r="M110" s="160" t="s">
        <v>222</v>
      </c>
      <c r="N110" s="160" t="s">
        <v>222</v>
      </c>
      <c r="O110" s="160" t="str">
        <f t="shared" si="70"/>
        <v>N</v>
      </c>
      <c r="P110" s="160" t="s">
        <v>243</v>
      </c>
      <c r="Q110" s="160" t="e">
        <v>#N/A</v>
      </c>
      <c r="R110" s="160" t="str">
        <f t="shared" si="71"/>
        <v>N</v>
      </c>
      <c r="S110" s="162"/>
      <c r="T110" s="160" t="s">
        <v>222</v>
      </c>
      <c r="U110" s="160" t="s">
        <v>222</v>
      </c>
      <c r="V110" s="160" t="s">
        <v>222</v>
      </c>
      <c r="W110" s="160" t="str">
        <f t="shared" si="72"/>
        <v>N</v>
      </c>
      <c r="X110" s="160" t="s">
        <v>243</v>
      </c>
      <c r="Y110" s="160" t="e">
        <v>#N/A</v>
      </c>
      <c r="Z110" s="160" t="str">
        <f t="shared" si="73"/>
        <v>N</v>
      </c>
      <c r="AA110" s="162"/>
      <c r="AB110" s="160" t="s">
        <v>222</v>
      </c>
      <c r="AC110" s="160" t="s">
        <v>222</v>
      </c>
      <c r="AD110" s="160" t="s">
        <v>222</v>
      </c>
      <c r="AE110" s="160" t="str">
        <f t="shared" si="74"/>
        <v>N</v>
      </c>
      <c r="AF110" s="160" t="s">
        <v>243</v>
      </c>
      <c r="AG110" s="160" t="e">
        <v>#N/A</v>
      </c>
      <c r="AH110" s="160" t="str">
        <f t="shared" si="75"/>
        <v>N</v>
      </c>
      <c r="AI110" s="162"/>
      <c r="AJ110" s="160" t="s">
        <v>222</v>
      </c>
      <c r="AK110" s="160" t="s">
        <v>222</v>
      </c>
      <c r="AL110" s="160" t="str">
        <f t="shared" si="76"/>
        <v>N</v>
      </c>
      <c r="AM110" s="160" t="s">
        <v>223</v>
      </c>
      <c r="AN110" s="160" t="s">
        <v>223</v>
      </c>
      <c r="AO110" s="160" t="str">
        <f t="shared" si="77"/>
        <v>Not assessed</v>
      </c>
      <c r="AP110" s="160" t="str">
        <f t="shared" si="78"/>
        <v>N</v>
      </c>
      <c r="AQ110" s="162"/>
      <c r="AR110" s="160" t="s">
        <v>222</v>
      </c>
      <c r="AS110" s="160" t="s">
        <v>222</v>
      </c>
      <c r="AT110" s="160" t="str">
        <f t="shared" si="79"/>
        <v>N</v>
      </c>
      <c r="AU110" s="160" t="s">
        <v>222</v>
      </c>
      <c r="AV110" s="160" t="s">
        <v>222</v>
      </c>
      <c r="AW110" s="160" t="str">
        <f t="shared" si="80"/>
        <v>N</v>
      </c>
      <c r="AX110" s="160" t="str">
        <f t="shared" si="81"/>
        <v>N</v>
      </c>
      <c r="AY110" s="162"/>
      <c r="AZ110" s="160" t="s">
        <v>222</v>
      </c>
      <c r="BA110" s="160" t="s">
        <v>222</v>
      </c>
      <c r="BB110" s="160" t="str">
        <f t="shared" si="82"/>
        <v>N</v>
      </c>
      <c r="BC110" s="160" t="s">
        <v>222</v>
      </c>
      <c r="BD110" s="160" t="s">
        <v>222</v>
      </c>
      <c r="BE110" s="160" t="str">
        <f t="shared" si="83"/>
        <v>N</v>
      </c>
      <c r="BF110" s="160" t="s">
        <v>222</v>
      </c>
      <c r="BG110" s="160" t="s">
        <v>222</v>
      </c>
      <c r="BH110" s="160" t="str">
        <f t="shared" si="84"/>
        <v>N</v>
      </c>
      <c r="BI110" s="160" t="str">
        <f t="shared" si="85"/>
        <v>N</v>
      </c>
      <c r="BJ110" s="162"/>
      <c r="BK110" s="160" t="s">
        <v>220</v>
      </c>
      <c r="BL110" s="160" t="s">
        <v>220</v>
      </c>
      <c r="BM110" s="160" t="str">
        <f t="shared" si="86"/>
        <v>Y</v>
      </c>
      <c r="BN110" s="160" t="s">
        <v>220</v>
      </c>
      <c r="BO110" s="160" t="s">
        <v>222</v>
      </c>
      <c r="BP110" s="160" t="str">
        <f t="shared" si="87"/>
        <v>Partial</v>
      </c>
      <c r="BQ110" s="160" t="s">
        <v>223</v>
      </c>
      <c r="BR110" s="160" t="s">
        <v>223</v>
      </c>
      <c r="BS110" s="160" t="s">
        <v>223</v>
      </c>
      <c r="BT110" s="160" t="str">
        <f t="shared" si="88"/>
        <v>Partial</v>
      </c>
      <c r="BU110" s="162"/>
      <c r="BV110" s="160" t="s">
        <v>223</v>
      </c>
      <c r="BW110" s="162"/>
      <c r="BX110" s="160" t="s">
        <v>222</v>
      </c>
      <c r="BY110" s="160" t="s">
        <v>222</v>
      </c>
      <c r="BZ110" s="160" t="str">
        <f t="shared" si="89"/>
        <v>N</v>
      </c>
      <c r="CA110" s="160" t="s">
        <v>222</v>
      </c>
      <c r="CB110" s="160" t="s">
        <v>222</v>
      </c>
      <c r="CC110" s="160" t="str">
        <f t="shared" si="90"/>
        <v>N</v>
      </c>
      <c r="CD110" s="160" t="str">
        <f t="shared" si="91"/>
        <v>N</v>
      </c>
      <c r="CE110" s="160"/>
      <c r="CF110" s="160"/>
      <c r="CG110" s="160"/>
      <c r="CH110" s="160"/>
      <c r="CI110" s="160"/>
      <c r="CJ110" s="160"/>
      <c r="CK110" s="160"/>
      <c r="CL110" s="160"/>
      <c r="CM110" s="160"/>
      <c r="CN110" s="160"/>
      <c r="CO110" s="160"/>
      <c r="CP110" s="160"/>
    </row>
    <row r="111" spans="1:94" s="163" customFormat="1" ht="15" customHeight="1" x14ac:dyDescent="0.2">
      <c r="A111" s="159" t="s">
        <v>469</v>
      </c>
      <c r="B111" s="159" t="s">
        <v>470</v>
      </c>
      <c r="C111" s="160" t="s">
        <v>333</v>
      </c>
      <c r="D111" s="159" t="s">
        <v>251</v>
      </c>
      <c r="E111" s="161" t="s">
        <v>289</v>
      </c>
      <c r="F111" s="161" t="s">
        <v>289</v>
      </c>
      <c r="G111" s="161" t="s">
        <v>100</v>
      </c>
      <c r="H111" s="160" t="s">
        <v>220</v>
      </c>
      <c r="I111" s="160" t="s">
        <v>221</v>
      </c>
      <c r="J111" s="160" t="str">
        <f t="shared" si="69"/>
        <v>Y</v>
      </c>
      <c r="K111" s="162"/>
      <c r="L111" s="160" t="s">
        <v>220</v>
      </c>
      <c r="M111" s="160" t="s">
        <v>220</v>
      </c>
      <c r="N111" s="160" t="s">
        <v>221</v>
      </c>
      <c r="O111" s="160" t="str">
        <f t="shared" si="70"/>
        <v>Y</v>
      </c>
      <c r="P111" s="160" t="s">
        <v>243</v>
      </c>
      <c r="Q111" s="160" t="e">
        <v>#N/A</v>
      </c>
      <c r="R111" s="160" t="str">
        <f t="shared" si="71"/>
        <v>Y</v>
      </c>
      <c r="S111" s="162"/>
      <c r="T111" s="160" t="s">
        <v>220</v>
      </c>
      <c r="U111" s="160" t="s">
        <v>220</v>
      </c>
      <c r="V111" s="160" t="s">
        <v>221</v>
      </c>
      <c r="W111" s="160" t="str">
        <f t="shared" si="72"/>
        <v>Y</v>
      </c>
      <c r="X111" s="160" t="s">
        <v>243</v>
      </c>
      <c r="Y111" s="160" t="e">
        <v>#N/A</v>
      </c>
      <c r="Z111" s="160" t="str">
        <f t="shared" si="73"/>
        <v>Y</v>
      </c>
      <c r="AA111" s="162"/>
      <c r="AB111" s="160" t="s">
        <v>222</v>
      </c>
      <c r="AC111" s="160" t="s">
        <v>222</v>
      </c>
      <c r="AD111" s="160" t="s">
        <v>221</v>
      </c>
      <c r="AE111" s="160" t="str">
        <f t="shared" si="74"/>
        <v>N</v>
      </c>
      <c r="AF111" s="160" t="s">
        <v>243</v>
      </c>
      <c r="AG111" s="160" t="e">
        <v>#N/A</v>
      </c>
      <c r="AH111" s="160" t="str">
        <f t="shared" si="75"/>
        <v>N</v>
      </c>
      <c r="AI111" s="162"/>
      <c r="AJ111" s="160" t="s">
        <v>220</v>
      </c>
      <c r="AK111" s="160" t="s">
        <v>222</v>
      </c>
      <c r="AL111" s="160" t="str">
        <f t="shared" si="76"/>
        <v>Partial</v>
      </c>
      <c r="AM111" s="160" t="s">
        <v>223</v>
      </c>
      <c r="AN111" s="160" t="s">
        <v>223</v>
      </c>
      <c r="AO111" s="160" t="str">
        <f t="shared" si="77"/>
        <v>Not assessed</v>
      </c>
      <c r="AP111" s="160" t="str">
        <f t="shared" si="78"/>
        <v>Partial</v>
      </c>
      <c r="AQ111" s="162"/>
      <c r="AR111" s="160" t="s">
        <v>222</v>
      </c>
      <c r="AS111" s="160" t="s">
        <v>222</v>
      </c>
      <c r="AT111" s="160" t="str">
        <f t="shared" si="79"/>
        <v>N</v>
      </c>
      <c r="AU111" s="160" t="s">
        <v>222</v>
      </c>
      <c r="AV111" s="160" t="s">
        <v>222</v>
      </c>
      <c r="AW111" s="160" t="str">
        <f t="shared" si="80"/>
        <v>N</v>
      </c>
      <c r="AX111" s="160" t="str">
        <f t="shared" si="81"/>
        <v>N</v>
      </c>
      <c r="AY111" s="162"/>
      <c r="AZ111" s="160" t="s">
        <v>222</v>
      </c>
      <c r="BA111" s="160" t="s">
        <v>222</v>
      </c>
      <c r="BB111" s="160" t="str">
        <f t="shared" si="82"/>
        <v>N</v>
      </c>
      <c r="BC111" s="160" t="s">
        <v>222</v>
      </c>
      <c r="BD111" s="160" t="s">
        <v>222</v>
      </c>
      <c r="BE111" s="160" t="str">
        <f t="shared" si="83"/>
        <v>N</v>
      </c>
      <c r="BF111" s="160" t="s">
        <v>222</v>
      </c>
      <c r="BG111" s="160" t="s">
        <v>222</v>
      </c>
      <c r="BH111" s="160" t="str">
        <f t="shared" si="84"/>
        <v>N</v>
      </c>
      <c r="BI111" s="160" t="str">
        <f t="shared" si="85"/>
        <v>N</v>
      </c>
      <c r="BJ111" s="162"/>
      <c r="BK111" s="160" t="s">
        <v>220</v>
      </c>
      <c r="BL111" s="160" t="s">
        <v>222</v>
      </c>
      <c r="BM111" s="160" t="str">
        <f t="shared" si="86"/>
        <v>Partial</v>
      </c>
      <c r="BN111" s="160" t="s">
        <v>222</v>
      </c>
      <c r="BO111" s="160" t="s">
        <v>222</v>
      </c>
      <c r="BP111" s="160" t="str">
        <f t="shared" si="87"/>
        <v>N</v>
      </c>
      <c r="BQ111" s="160" t="s">
        <v>223</v>
      </c>
      <c r="BR111" s="160" t="s">
        <v>223</v>
      </c>
      <c r="BS111" s="160" t="s">
        <v>223</v>
      </c>
      <c r="BT111" s="160" t="str">
        <f t="shared" si="88"/>
        <v>Partial</v>
      </c>
      <c r="BU111" s="162"/>
      <c r="BV111" s="160" t="s">
        <v>223</v>
      </c>
      <c r="BW111" s="162"/>
      <c r="BX111" s="160" t="s">
        <v>220</v>
      </c>
      <c r="BY111" s="160" t="s">
        <v>220</v>
      </c>
      <c r="BZ111" s="160" t="str">
        <f t="shared" si="89"/>
        <v>Y</v>
      </c>
      <c r="CA111" s="160" t="s">
        <v>222</v>
      </c>
      <c r="CB111" s="160" t="s">
        <v>222</v>
      </c>
      <c r="CC111" s="160" t="str">
        <f t="shared" si="90"/>
        <v>N</v>
      </c>
      <c r="CD111" s="160" t="str">
        <f t="shared" si="91"/>
        <v>Partial</v>
      </c>
      <c r="CE111" s="160"/>
      <c r="CF111" s="160"/>
      <c r="CG111" s="160"/>
      <c r="CH111" s="160"/>
      <c r="CI111" s="160"/>
      <c r="CJ111" s="160"/>
      <c r="CK111" s="160"/>
      <c r="CL111" s="160"/>
      <c r="CM111" s="160"/>
      <c r="CN111" s="160"/>
      <c r="CO111" s="160"/>
      <c r="CP111" s="160"/>
    </row>
    <row r="112" spans="1:94" s="163" customFormat="1" ht="15" customHeight="1" x14ac:dyDescent="0.2">
      <c r="A112" s="159" t="s">
        <v>471</v>
      </c>
      <c r="B112" s="159" t="s">
        <v>472</v>
      </c>
      <c r="C112" s="160" t="s">
        <v>230</v>
      </c>
      <c r="D112" s="159" t="s">
        <v>231</v>
      </c>
      <c r="E112" s="161" t="s">
        <v>289</v>
      </c>
      <c r="F112" s="161" t="s">
        <v>289</v>
      </c>
      <c r="G112" s="161" t="s">
        <v>290</v>
      </c>
      <c r="H112" s="160" t="s">
        <v>220</v>
      </c>
      <c r="I112" s="160" t="s">
        <v>220</v>
      </c>
      <c r="J112" s="160" t="str">
        <f t="shared" si="69"/>
        <v>Y</v>
      </c>
      <c r="K112" s="162"/>
      <c r="L112" s="160" t="s">
        <v>220</v>
      </c>
      <c r="M112" s="160" t="s">
        <v>220</v>
      </c>
      <c r="N112" s="160" t="s">
        <v>220</v>
      </c>
      <c r="O112" s="160" t="str">
        <f t="shared" si="70"/>
        <v>Y</v>
      </c>
      <c r="P112" s="160" t="s">
        <v>243</v>
      </c>
      <c r="Q112" s="160" t="e">
        <v>#N/A</v>
      </c>
      <c r="R112" s="160" t="str">
        <f t="shared" si="71"/>
        <v>Y</v>
      </c>
      <c r="S112" s="162"/>
      <c r="T112" s="160" t="s">
        <v>220</v>
      </c>
      <c r="U112" s="160" t="s">
        <v>220</v>
      </c>
      <c r="V112" s="160" t="s">
        <v>220</v>
      </c>
      <c r="W112" s="160" t="str">
        <f t="shared" si="72"/>
        <v>Y</v>
      </c>
      <c r="X112" s="160" t="s">
        <v>243</v>
      </c>
      <c r="Y112" s="160" t="e">
        <v>#N/A</v>
      </c>
      <c r="Z112" s="160" t="str">
        <f t="shared" si="73"/>
        <v>Y</v>
      </c>
      <c r="AA112" s="162"/>
      <c r="AB112" s="160" t="s">
        <v>222</v>
      </c>
      <c r="AC112" s="160" t="s">
        <v>222</v>
      </c>
      <c r="AD112" s="160" t="s">
        <v>222</v>
      </c>
      <c r="AE112" s="160" t="str">
        <f t="shared" si="74"/>
        <v>N</v>
      </c>
      <c r="AF112" s="160" t="s">
        <v>243</v>
      </c>
      <c r="AG112" s="160" t="e">
        <v>#N/A</v>
      </c>
      <c r="AH112" s="160" t="str">
        <f t="shared" si="75"/>
        <v>N</v>
      </c>
      <c r="AI112" s="162"/>
      <c r="AJ112" s="160" t="s">
        <v>220</v>
      </c>
      <c r="AK112" s="160" t="s">
        <v>222</v>
      </c>
      <c r="AL112" s="160" t="str">
        <f t="shared" si="76"/>
        <v>Partial</v>
      </c>
      <c r="AM112" s="160" t="s">
        <v>223</v>
      </c>
      <c r="AN112" s="160" t="s">
        <v>223</v>
      </c>
      <c r="AO112" s="160" t="str">
        <f t="shared" si="77"/>
        <v>Not assessed</v>
      </c>
      <c r="AP112" s="160" t="str">
        <f t="shared" si="78"/>
        <v>Partial</v>
      </c>
      <c r="AQ112" s="162"/>
      <c r="AR112" s="160" t="s">
        <v>222</v>
      </c>
      <c r="AS112" s="160" t="s">
        <v>222</v>
      </c>
      <c r="AT112" s="160" t="str">
        <f t="shared" si="79"/>
        <v>N</v>
      </c>
      <c r="AU112" s="160" t="s">
        <v>222</v>
      </c>
      <c r="AV112" s="160" t="s">
        <v>222</v>
      </c>
      <c r="AW112" s="160" t="str">
        <f t="shared" si="80"/>
        <v>N</v>
      </c>
      <c r="AX112" s="160" t="str">
        <f t="shared" si="81"/>
        <v>N</v>
      </c>
      <c r="AY112" s="162"/>
      <c r="AZ112" s="160" t="s">
        <v>220</v>
      </c>
      <c r="BA112" s="160" t="s">
        <v>220</v>
      </c>
      <c r="BB112" s="160" t="str">
        <f t="shared" si="82"/>
        <v>Y</v>
      </c>
      <c r="BC112" s="160" t="s">
        <v>222</v>
      </c>
      <c r="BD112" s="160" t="s">
        <v>220</v>
      </c>
      <c r="BE112" s="160" t="str">
        <f t="shared" si="83"/>
        <v>Partial</v>
      </c>
      <c r="BF112" s="160" t="s">
        <v>222</v>
      </c>
      <c r="BG112" s="160" t="s">
        <v>222</v>
      </c>
      <c r="BH112" s="160" t="str">
        <f t="shared" si="84"/>
        <v>N</v>
      </c>
      <c r="BI112" s="160" t="str">
        <f t="shared" si="85"/>
        <v>Partial</v>
      </c>
      <c r="BJ112" s="162"/>
      <c r="BK112" s="160" t="s">
        <v>220</v>
      </c>
      <c r="BL112" s="160" t="s">
        <v>220</v>
      </c>
      <c r="BM112" s="160" t="str">
        <f t="shared" si="86"/>
        <v>Y</v>
      </c>
      <c r="BN112" s="160" t="s">
        <v>220</v>
      </c>
      <c r="BO112" s="160" t="s">
        <v>220</v>
      </c>
      <c r="BP112" s="160" t="str">
        <f t="shared" si="87"/>
        <v>Y</v>
      </c>
      <c r="BQ112" s="160" t="s">
        <v>223</v>
      </c>
      <c r="BR112" s="160" t="s">
        <v>223</v>
      </c>
      <c r="BS112" s="160" t="s">
        <v>223</v>
      </c>
      <c r="BT112" s="160" t="str">
        <f t="shared" si="88"/>
        <v>Y</v>
      </c>
      <c r="BU112" s="162"/>
      <c r="BV112" s="160" t="s">
        <v>223</v>
      </c>
      <c r="BW112" s="162"/>
      <c r="BX112" s="160" t="s">
        <v>220</v>
      </c>
      <c r="BY112" s="160" t="s">
        <v>220</v>
      </c>
      <c r="BZ112" s="160" t="str">
        <f t="shared" si="89"/>
        <v>Y</v>
      </c>
      <c r="CA112" s="160" t="s">
        <v>220</v>
      </c>
      <c r="CB112" s="160" t="s">
        <v>222</v>
      </c>
      <c r="CC112" s="160" t="str">
        <f t="shared" si="90"/>
        <v>Partial</v>
      </c>
      <c r="CD112" s="160" t="str">
        <f t="shared" si="91"/>
        <v>Partial</v>
      </c>
      <c r="CE112" s="160"/>
      <c r="CF112" s="160"/>
      <c r="CG112" s="160"/>
      <c r="CH112" s="160"/>
      <c r="CI112" s="160"/>
      <c r="CJ112" s="160"/>
      <c r="CK112" s="160"/>
      <c r="CL112" s="160"/>
      <c r="CM112" s="160"/>
      <c r="CN112" s="160"/>
      <c r="CO112" s="160"/>
      <c r="CP112" s="160"/>
    </row>
    <row r="113" spans="1:94" s="163" customFormat="1" ht="15" customHeight="1" x14ac:dyDescent="0.2">
      <c r="A113" s="159" t="s">
        <v>473</v>
      </c>
      <c r="B113" s="159" t="s">
        <v>474</v>
      </c>
      <c r="C113" s="160" t="s">
        <v>259</v>
      </c>
      <c r="D113" s="159" t="s">
        <v>251</v>
      </c>
      <c r="E113" s="161" t="s">
        <v>85</v>
      </c>
      <c r="F113" s="161" t="s">
        <v>284</v>
      </c>
      <c r="G113" s="161" t="s">
        <v>242</v>
      </c>
      <c r="H113" s="160" t="s">
        <v>222</v>
      </c>
      <c r="I113" s="160" t="s">
        <v>222</v>
      </c>
      <c r="J113" s="160" t="str">
        <f t="shared" si="69"/>
        <v>N</v>
      </c>
      <c r="K113" s="162"/>
      <c r="L113" s="160" t="s">
        <v>222</v>
      </c>
      <c r="M113" s="160" t="s">
        <v>222</v>
      </c>
      <c r="N113" s="160" t="s">
        <v>222</v>
      </c>
      <c r="O113" s="160" t="str">
        <f t="shared" si="70"/>
        <v>N</v>
      </c>
      <c r="P113" s="160" t="s">
        <v>222</v>
      </c>
      <c r="Q113" s="160" t="e">
        <v>#N/A</v>
      </c>
      <c r="R113" s="160" t="str">
        <f t="shared" si="71"/>
        <v>N</v>
      </c>
      <c r="S113" s="162"/>
      <c r="T113" s="160" t="s">
        <v>222</v>
      </c>
      <c r="U113" s="160" t="s">
        <v>222</v>
      </c>
      <c r="V113" s="160" t="s">
        <v>222</v>
      </c>
      <c r="W113" s="160" t="str">
        <f t="shared" si="72"/>
        <v>N</v>
      </c>
      <c r="X113" s="160" t="s">
        <v>222</v>
      </c>
      <c r="Y113" s="160" t="e">
        <v>#N/A</v>
      </c>
      <c r="Z113" s="160" t="str">
        <f t="shared" si="73"/>
        <v>N</v>
      </c>
      <c r="AA113" s="162"/>
      <c r="AB113" s="160" t="s">
        <v>222</v>
      </c>
      <c r="AC113" s="160" t="s">
        <v>222</v>
      </c>
      <c r="AD113" s="160" t="s">
        <v>222</v>
      </c>
      <c r="AE113" s="160" t="str">
        <f t="shared" si="74"/>
        <v>N</v>
      </c>
      <c r="AF113" s="160" t="s">
        <v>222</v>
      </c>
      <c r="AG113" s="160" t="e">
        <v>#N/A</v>
      </c>
      <c r="AH113" s="160" t="str">
        <f t="shared" si="75"/>
        <v>N</v>
      </c>
      <c r="AI113" s="162"/>
      <c r="AJ113" s="160" t="s">
        <v>222</v>
      </c>
      <c r="AK113" s="160" t="s">
        <v>222</v>
      </c>
      <c r="AL113" s="160" t="str">
        <f t="shared" si="76"/>
        <v>N</v>
      </c>
      <c r="AM113" s="160" t="s">
        <v>223</v>
      </c>
      <c r="AN113" s="160" t="s">
        <v>223</v>
      </c>
      <c r="AO113" s="160" t="str">
        <f t="shared" si="77"/>
        <v>Not assessed</v>
      </c>
      <c r="AP113" s="160" t="str">
        <f t="shared" si="78"/>
        <v>N</v>
      </c>
      <c r="AQ113" s="162"/>
      <c r="AR113" s="160" t="s">
        <v>222</v>
      </c>
      <c r="AS113" s="160" t="s">
        <v>222</v>
      </c>
      <c r="AT113" s="160" t="str">
        <f t="shared" si="79"/>
        <v>N</v>
      </c>
      <c r="AU113" s="160" t="s">
        <v>222</v>
      </c>
      <c r="AV113" s="160" t="s">
        <v>222</v>
      </c>
      <c r="AW113" s="160" t="str">
        <f t="shared" si="80"/>
        <v>N</v>
      </c>
      <c r="AX113" s="160" t="str">
        <f t="shared" si="81"/>
        <v>N</v>
      </c>
      <c r="AY113" s="162"/>
      <c r="AZ113" s="160" t="s">
        <v>222</v>
      </c>
      <c r="BA113" s="160" t="s">
        <v>222</v>
      </c>
      <c r="BB113" s="160" t="str">
        <f t="shared" si="82"/>
        <v>N</v>
      </c>
      <c r="BC113" s="160" t="s">
        <v>222</v>
      </c>
      <c r="BD113" s="160" t="s">
        <v>222</v>
      </c>
      <c r="BE113" s="160" t="str">
        <f t="shared" si="83"/>
        <v>N</v>
      </c>
      <c r="BF113" s="160" t="s">
        <v>222</v>
      </c>
      <c r="BG113" s="160" t="s">
        <v>222</v>
      </c>
      <c r="BH113" s="160" t="str">
        <f t="shared" si="84"/>
        <v>N</v>
      </c>
      <c r="BI113" s="160" t="str">
        <f t="shared" si="85"/>
        <v>N</v>
      </c>
      <c r="BJ113" s="162"/>
      <c r="BK113" s="160" t="s">
        <v>222</v>
      </c>
      <c r="BL113" s="160" t="s">
        <v>222</v>
      </c>
      <c r="BM113" s="160" t="str">
        <f t="shared" si="86"/>
        <v>N</v>
      </c>
      <c r="BN113" s="160" t="s">
        <v>222</v>
      </c>
      <c r="BO113" s="160" t="s">
        <v>222</v>
      </c>
      <c r="BP113" s="160" t="str">
        <f t="shared" si="87"/>
        <v>N</v>
      </c>
      <c r="BQ113" s="160" t="s">
        <v>223</v>
      </c>
      <c r="BR113" s="160" t="s">
        <v>223</v>
      </c>
      <c r="BS113" s="160" t="s">
        <v>223</v>
      </c>
      <c r="BT113" s="160" t="str">
        <f t="shared" si="88"/>
        <v>N</v>
      </c>
      <c r="BU113" s="162"/>
      <c r="BV113" s="160" t="s">
        <v>223</v>
      </c>
      <c r="BW113" s="162"/>
      <c r="BX113" s="160" t="s">
        <v>222</v>
      </c>
      <c r="BY113" s="160" t="s">
        <v>222</v>
      </c>
      <c r="BZ113" s="160" t="str">
        <f t="shared" si="89"/>
        <v>N</v>
      </c>
      <c r="CA113" s="160" t="s">
        <v>222</v>
      </c>
      <c r="CB113" s="160" t="s">
        <v>222</v>
      </c>
      <c r="CC113" s="160" t="str">
        <f t="shared" si="90"/>
        <v>N</v>
      </c>
      <c r="CD113" s="160" t="str">
        <f t="shared" si="91"/>
        <v>N</v>
      </c>
      <c r="CE113" s="160"/>
      <c r="CF113" s="160"/>
      <c r="CG113" s="160"/>
      <c r="CH113" s="160"/>
      <c r="CI113" s="160"/>
      <c r="CJ113" s="160"/>
      <c r="CK113" s="160"/>
      <c r="CL113" s="160"/>
      <c r="CM113" s="160"/>
      <c r="CN113" s="160"/>
      <c r="CO113" s="160"/>
      <c r="CP113" s="160"/>
    </row>
    <row r="114" spans="1:94" s="163" customFormat="1" ht="15" customHeight="1" x14ac:dyDescent="0.2">
      <c r="A114" s="159" t="s">
        <v>475</v>
      </c>
      <c r="B114" s="159" t="s">
        <v>476</v>
      </c>
      <c r="C114" s="160" t="s">
        <v>477</v>
      </c>
      <c r="D114" s="159" t="s">
        <v>357</v>
      </c>
      <c r="E114" s="161" t="s">
        <v>85</v>
      </c>
      <c r="F114" s="161" t="s">
        <v>284</v>
      </c>
      <c r="G114" s="161" t="s">
        <v>242</v>
      </c>
      <c r="H114" s="160" t="s">
        <v>222</v>
      </c>
      <c r="I114" s="160" t="s">
        <v>222</v>
      </c>
      <c r="J114" s="160" t="str">
        <f t="shared" si="69"/>
        <v>N</v>
      </c>
      <c r="K114" s="162"/>
      <c r="L114" s="160" t="s">
        <v>222</v>
      </c>
      <c r="M114" s="160" t="s">
        <v>222</v>
      </c>
      <c r="N114" s="160" t="s">
        <v>222</v>
      </c>
      <c r="O114" s="160" t="str">
        <f t="shared" si="70"/>
        <v>N</v>
      </c>
      <c r="P114" s="160" t="s">
        <v>222</v>
      </c>
      <c r="Q114" s="160" t="e">
        <v>#N/A</v>
      </c>
      <c r="R114" s="160" t="str">
        <f t="shared" si="71"/>
        <v>N</v>
      </c>
      <c r="S114" s="162"/>
      <c r="T114" s="160" t="s">
        <v>220</v>
      </c>
      <c r="U114" s="160" t="s">
        <v>220</v>
      </c>
      <c r="V114" s="160" t="s">
        <v>222</v>
      </c>
      <c r="W114" s="160" t="str">
        <f t="shared" si="72"/>
        <v>Partial</v>
      </c>
      <c r="X114" s="160" t="s">
        <v>222</v>
      </c>
      <c r="Y114" s="160" t="e">
        <v>#N/A</v>
      </c>
      <c r="Z114" s="160" t="str">
        <f t="shared" si="73"/>
        <v>Partial</v>
      </c>
      <c r="AA114" s="162"/>
      <c r="AB114" s="160" t="s">
        <v>220</v>
      </c>
      <c r="AC114" s="160" t="s">
        <v>222</v>
      </c>
      <c r="AD114" s="160" t="s">
        <v>222</v>
      </c>
      <c r="AE114" s="160" t="str">
        <f t="shared" si="74"/>
        <v>N</v>
      </c>
      <c r="AF114" s="160" t="s">
        <v>222</v>
      </c>
      <c r="AG114" s="160" t="e">
        <v>#N/A</v>
      </c>
      <c r="AH114" s="160" t="str">
        <f t="shared" si="75"/>
        <v>Partial</v>
      </c>
      <c r="AI114" s="162"/>
      <c r="AJ114" s="160" t="s">
        <v>222</v>
      </c>
      <c r="AK114" s="160" t="s">
        <v>222</v>
      </c>
      <c r="AL114" s="160" t="str">
        <f t="shared" si="76"/>
        <v>N</v>
      </c>
      <c r="AM114" s="160" t="s">
        <v>223</v>
      </c>
      <c r="AN114" s="160" t="s">
        <v>223</v>
      </c>
      <c r="AO114" s="160" t="str">
        <f t="shared" si="77"/>
        <v>Not assessed</v>
      </c>
      <c r="AP114" s="160" t="str">
        <f t="shared" si="78"/>
        <v>N</v>
      </c>
      <c r="AQ114" s="162"/>
      <c r="AR114" s="160" t="s">
        <v>222</v>
      </c>
      <c r="AS114" s="160" t="s">
        <v>222</v>
      </c>
      <c r="AT114" s="160" t="str">
        <f t="shared" si="79"/>
        <v>N</v>
      </c>
      <c r="AU114" s="160" t="s">
        <v>222</v>
      </c>
      <c r="AV114" s="160" t="s">
        <v>222</v>
      </c>
      <c r="AW114" s="160" t="str">
        <f t="shared" si="80"/>
        <v>N</v>
      </c>
      <c r="AX114" s="160" t="str">
        <f t="shared" si="81"/>
        <v>N</v>
      </c>
      <c r="AY114" s="162"/>
      <c r="AZ114" s="160" t="s">
        <v>222</v>
      </c>
      <c r="BA114" s="160" t="s">
        <v>220</v>
      </c>
      <c r="BB114" s="160" t="str">
        <f t="shared" si="82"/>
        <v>Partial</v>
      </c>
      <c r="BC114" s="160" t="s">
        <v>222</v>
      </c>
      <c r="BD114" s="160" t="s">
        <v>220</v>
      </c>
      <c r="BE114" s="160" t="str">
        <f t="shared" si="83"/>
        <v>Partial</v>
      </c>
      <c r="BF114" s="160" t="s">
        <v>222</v>
      </c>
      <c r="BG114" s="160" t="s">
        <v>222</v>
      </c>
      <c r="BH114" s="160" t="str">
        <f t="shared" si="84"/>
        <v>N</v>
      </c>
      <c r="BI114" s="160" t="str">
        <f t="shared" si="85"/>
        <v>Partial</v>
      </c>
      <c r="BJ114" s="162"/>
      <c r="BK114" s="160" t="s">
        <v>220</v>
      </c>
      <c r="BL114" s="160" t="s">
        <v>222</v>
      </c>
      <c r="BM114" s="160" t="str">
        <f t="shared" si="86"/>
        <v>Partial</v>
      </c>
      <c r="BN114" s="160" t="s">
        <v>220</v>
      </c>
      <c r="BO114" s="160" t="s">
        <v>222</v>
      </c>
      <c r="BP114" s="160" t="str">
        <f t="shared" si="87"/>
        <v>Partial</v>
      </c>
      <c r="BQ114" s="160" t="s">
        <v>223</v>
      </c>
      <c r="BR114" s="160" t="s">
        <v>223</v>
      </c>
      <c r="BS114" s="160" t="s">
        <v>223</v>
      </c>
      <c r="BT114" s="160" t="str">
        <f t="shared" si="88"/>
        <v>Partial</v>
      </c>
      <c r="BU114" s="162"/>
      <c r="BV114" s="160" t="s">
        <v>223</v>
      </c>
      <c r="BW114" s="162"/>
      <c r="BX114" s="160" t="s">
        <v>220</v>
      </c>
      <c r="BY114" s="160" t="s">
        <v>222</v>
      </c>
      <c r="BZ114" s="160" t="str">
        <f t="shared" si="89"/>
        <v>Partial</v>
      </c>
      <c r="CA114" s="160" t="s">
        <v>220</v>
      </c>
      <c r="CB114" s="160" t="s">
        <v>222</v>
      </c>
      <c r="CC114" s="160" t="str">
        <f t="shared" si="90"/>
        <v>Partial</v>
      </c>
      <c r="CD114" s="160" t="str">
        <f t="shared" si="91"/>
        <v>Partial</v>
      </c>
      <c r="CE114" s="160"/>
      <c r="CF114" s="160"/>
      <c r="CG114" s="160"/>
      <c r="CH114" s="160"/>
      <c r="CI114" s="160"/>
      <c r="CJ114" s="160"/>
      <c r="CK114" s="160"/>
      <c r="CL114" s="160"/>
      <c r="CM114" s="160"/>
      <c r="CN114" s="160"/>
      <c r="CO114" s="160"/>
      <c r="CP114" s="160"/>
    </row>
    <row r="115" spans="1:94" s="163" customFormat="1" ht="15" customHeight="1" x14ac:dyDescent="0.2">
      <c r="A115" s="159" t="s">
        <v>478</v>
      </c>
      <c r="B115" s="159" t="s">
        <v>479</v>
      </c>
      <c r="C115" s="160" t="s">
        <v>238</v>
      </c>
      <c r="D115" s="159" t="s">
        <v>218</v>
      </c>
      <c r="E115" s="161" t="s">
        <v>219</v>
      </c>
      <c r="F115" s="161" t="s">
        <v>97</v>
      </c>
      <c r="G115" s="161" t="s">
        <v>242</v>
      </c>
      <c r="H115" s="160" t="s">
        <v>220</v>
      </c>
      <c r="I115" s="160" t="s">
        <v>222</v>
      </c>
      <c r="J115" s="160" t="str">
        <f t="shared" si="69"/>
        <v>Partial</v>
      </c>
      <c r="K115" s="162"/>
      <c r="L115" s="160" t="s">
        <v>220</v>
      </c>
      <c r="M115" s="160" t="s">
        <v>222</v>
      </c>
      <c r="N115" s="160" t="s">
        <v>222</v>
      </c>
      <c r="O115" s="160" t="str">
        <f t="shared" si="70"/>
        <v>N</v>
      </c>
      <c r="P115" s="160" t="s">
        <v>222</v>
      </c>
      <c r="Q115" s="160" t="e">
        <v>#N/A</v>
      </c>
      <c r="R115" s="160" t="str">
        <f t="shared" si="71"/>
        <v>Partial</v>
      </c>
      <c r="S115" s="162"/>
      <c r="T115" s="160" t="s">
        <v>220</v>
      </c>
      <c r="U115" s="160" t="s">
        <v>220</v>
      </c>
      <c r="V115" s="160" t="s">
        <v>222</v>
      </c>
      <c r="W115" s="160" t="str">
        <f t="shared" si="72"/>
        <v>Partial</v>
      </c>
      <c r="X115" s="160" t="s">
        <v>222</v>
      </c>
      <c r="Y115" s="160" t="e">
        <v>#N/A</v>
      </c>
      <c r="Z115" s="160" t="str">
        <f t="shared" si="73"/>
        <v>Partial</v>
      </c>
      <c r="AA115" s="162"/>
      <c r="AB115" s="160" t="s">
        <v>220</v>
      </c>
      <c r="AC115" s="160" t="s">
        <v>222</v>
      </c>
      <c r="AD115" s="160" t="s">
        <v>222</v>
      </c>
      <c r="AE115" s="160" t="str">
        <f t="shared" si="74"/>
        <v>N</v>
      </c>
      <c r="AF115" s="160" t="s">
        <v>222</v>
      </c>
      <c r="AG115" s="160" t="e">
        <v>#N/A</v>
      </c>
      <c r="AH115" s="160" t="str">
        <f t="shared" si="75"/>
        <v>Partial</v>
      </c>
      <c r="AI115" s="162"/>
      <c r="AJ115" s="160" t="s">
        <v>222</v>
      </c>
      <c r="AK115" s="160" t="s">
        <v>222</v>
      </c>
      <c r="AL115" s="160" t="str">
        <f t="shared" si="76"/>
        <v>N</v>
      </c>
      <c r="AM115" s="160" t="s">
        <v>222</v>
      </c>
      <c r="AN115" s="160" t="s">
        <v>222</v>
      </c>
      <c r="AO115" s="160" t="str">
        <f t="shared" si="77"/>
        <v>N</v>
      </c>
      <c r="AP115" s="160" t="str">
        <f t="shared" si="78"/>
        <v>N</v>
      </c>
      <c r="AQ115" s="162"/>
      <c r="AR115" s="160" t="s">
        <v>222</v>
      </c>
      <c r="AS115" s="160" t="s">
        <v>222</v>
      </c>
      <c r="AT115" s="160" t="str">
        <f t="shared" si="79"/>
        <v>N</v>
      </c>
      <c r="AU115" s="160" t="s">
        <v>222</v>
      </c>
      <c r="AV115" s="160" t="s">
        <v>222</v>
      </c>
      <c r="AW115" s="160" t="str">
        <f t="shared" si="80"/>
        <v>N</v>
      </c>
      <c r="AX115" s="160" t="str">
        <f t="shared" si="81"/>
        <v>N</v>
      </c>
      <c r="AY115" s="162"/>
      <c r="AZ115" s="160" t="s">
        <v>222</v>
      </c>
      <c r="BA115" s="160" t="s">
        <v>220</v>
      </c>
      <c r="BB115" s="160" t="str">
        <f t="shared" si="82"/>
        <v>Partial</v>
      </c>
      <c r="BC115" s="160" t="s">
        <v>222</v>
      </c>
      <c r="BD115" s="160" t="s">
        <v>222</v>
      </c>
      <c r="BE115" s="160" t="str">
        <f t="shared" si="83"/>
        <v>N</v>
      </c>
      <c r="BF115" s="160" t="s">
        <v>222</v>
      </c>
      <c r="BG115" s="160" t="s">
        <v>222</v>
      </c>
      <c r="BH115" s="160" t="str">
        <f t="shared" si="84"/>
        <v>N</v>
      </c>
      <c r="BI115" s="160" t="str">
        <f t="shared" si="85"/>
        <v>Partial</v>
      </c>
      <c r="BJ115" s="162"/>
      <c r="BK115" s="160" t="s">
        <v>220</v>
      </c>
      <c r="BL115" s="160" t="s">
        <v>222</v>
      </c>
      <c r="BM115" s="160" t="str">
        <f t="shared" si="86"/>
        <v>Partial</v>
      </c>
      <c r="BN115" s="160" t="s">
        <v>220</v>
      </c>
      <c r="BO115" s="160" t="s">
        <v>220</v>
      </c>
      <c r="BP115" s="160" t="str">
        <f t="shared" si="87"/>
        <v>Y</v>
      </c>
      <c r="BQ115" s="160" t="s">
        <v>223</v>
      </c>
      <c r="BR115" s="160" t="s">
        <v>223</v>
      </c>
      <c r="BS115" s="160" t="s">
        <v>223</v>
      </c>
      <c r="BT115" s="160" t="str">
        <f t="shared" si="88"/>
        <v>Partial</v>
      </c>
      <c r="BU115" s="162"/>
      <c r="BV115" s="160" t="s">
        <v>223</v>
      </c>
      <c r="BW115" s="162"/>
      <c r="BX115" s="160" t="s">
        <v>220</v>
      </c>
      <c r="BY115" s="160" t="s">
        <v>220</v>
      </c>
      <c r="BZ115" s="160" t="str">
        <f t="shared" si="89"/>
        <v>Y</v>
      </c>
      <c r="CA115" s="160" t="s">
        <v>220</v>
      </c>
      <c r="CB115" s="160" t="s">
        <v>222</v>
      </c>
      <c r="CC115" s="160" t="str">
        <f t="shared" si="90"/>
        <v>Partial</v>
      </c>
      <c r="CD115" s="160" t="str">
        <f t="shared" si="91"/>
        <v>Partial</v>
      </c>
      <c r="CE115" s="160"/>
      <c r="CF115" s="160"/>
      <c r="CG115" s="160"/>
      <c r="CH115" s="160"/>
      <c r="CI115" s="160"/>
      <c r="CJ115" s="160"/>
      <c r="CK115" s="160"/>
      <c r="CL115" s="160"/>
      <c r="CM115" s="160"/>
      <c r="CN115" s="160"/>
      <c r="CO115" s="160"/>
      <c r="CP115" s="160"/>
    </row>
    <row r="116" spans="1:94" s="163" customFormat="1" ht="15" customHeight="1" x14ac:dyDescent="0.2">
      <c r="A116" s="160" t="s">
        <v>480</v>
      </c>
      <c r="B116" s="159" t="s">
        <v>481</v>
      </c>
      <c r="C116" s="160" t="s">
        <v>230</v>
      </c>
      <c r="D116" s="159" t="s">
        <v>231</v>
      </c>
      <c r="E116" s="161" t="s">
        <v>85</v>
      </c>
      <c r="F116" s="161" t="s">
        <v>284</v>
      </c>
      <c r="G116" s="161" t="s">
        <v>242</v>
      </c>
      <c r="H116" s="160" t="s">
        <v>222</v>
      </c>
      <c r="I116" s="160" t="s">
        <v>222</v>
      </c>
      <c r="J116" s="160" t="str">
        <f t="shared" si="69"/>
        <v>N</v>
      </c>
      <c r="K116" s="162"/>
      <c r="L116" s="160" t="s">
        <v>222</v>
      </c>
      <c r="M116" s="160" t="s">
        <v>222</v>
      </c>
      <c r="N116" s="160" t="s">
        <v>222</v>
      </c>
      <c r="O116" s="160" t="str">
        <f t="shared" si="70"/>
        <v>N</v>
      </c>
      <c r="P116" s="160" t="s">
        <v>222</v>
      </c>
      <c r="Q116" s="160" t="e">
        <v>#N/A</v>
      </c>
      <c r="R116" s="160" t="str">
        <f t="shared" si="71"/>
        <v>N</v>
      </c>
      <c r="S116" s="162"/>
      <c r="T116" s="160" t="s">
        <v>222</v>
      </c>
      <c r="U116" s="160" t="s">
        <v>222</v>
      </c>
      <c r="V116" s="160" t="s">
        <v>222</v>
      </c>
      <c r="W116" s="160" t="str">
        <f t="shared" si="72"/>
        <v>N</v>
      </c>
      <c r="X116" s="160" t="s">
        <v>222</v>
      </c>
      <c r="Y116" s="160" t="e">
        <v>#N/A</v>
      </c>
      <c r="Z116" s="160" t="str">
        <f t="shared" si="73"/>
        <v>N</v>
      </c>
      <c r="AA116" s="162"/>
      <c r="AB116" s="160" t="s">
        <v>222</v>
      </c>
      <c r="AC116" s="160" t="s">
        <v>222</v>
      </c>
      <c r="AD116" s="160" t="s">
        <v>222</v>
      </c>
      <c r="AE116" s="160" t="str">
        <f t="shared" si="74"/>
        <v>N</v>
      </c>
      <c r="AF116" s="160" t="s">
        <v>222</v>
      </c>
      <c r="AG116" s="160" t="e">
        <v>#N/A</v>
      </c>
      <c r="AH116" s="160" t="str">
        <f t="shared" si="75"/>
        <v>N</v>
      </c>
      <c r="AI116" s="162"/>
      <c r="AJ116" s="160" t="s">
        <v>222</v>
      </c>
      <c r="AK116" s="160" t="s">
        <v>222</v>
      </c>
      <c r="AL116" s="160" t="str">
        <f t="shared" si="76"/>
        <v>N</v>
      </c>
      <c r="AM116" s="160" t="s">
        <v>223</v>
      </c>
      <c r="AN116" s="160" t="s">
        <v>223</v>
      </c>
      <c r="AO116" s="160" t="str">
        <f t="shared" si="77"/>
        <v>Not assessed</v>
      </c>
      <c r="AP116" s="160" t="str">
        <f t="shared" si="78"/>
        <v>N</v>
      </c>
      <c r="AQ116" s="162"/>
      <c r="AR116" s="160" t="s">
        <v>222</v>
      </c>
      <c r="AS116" s="160" t="s">
        <v>222</v>
      </c>
      <c r="AT116" s="160" t="str">
        <f t="shared" si="79"/>
        <v>N</v>
      </c>
      <c r="AU116" s="160" t="s">
        <v>222</v>
      </c>
      <c r="AV116" s="160" t="s">
        <v>222</v>
      </c>
      <c r="AW116" s="160" t="str">
        <f t="shared" si="80"/>
        <v>N</v>
      </c>
      <c r="AX116" s="160" t="str">
        <f t="shared" si="81"/>
        <v>N</v>
      </c>
      <c r="AY116" s="162"/>
      <c r="AZ116" s="160" t="s">
        <v>222</v>
      </c>
      <c r="BA116" s="160" t="s">
        <v>222</v>
      </c>
      <c r="BB116" s="160" t="str">
        <f t="shared" si="82"/>
        <v>N</v>
      </c>
      <c r="BC116" s="160" t="s">
        <v>222</v>
      </c>
      <c r="BD116" s="160" t="s">
        <v>220</v>
      </c>
      <c r="BE116" s="160" t="str">
        <f t="shared" si="83"/>
        <v>Partial</v>
      </c>
      <c r="BF116" s="160" t="s">
        <v>222</v>
      </c>
      <c r="BG116" s="160" t="s">
        <v>222</v>
      </c>
      <c r="BH116" s="160" t="str">
        <f t="shared" si="84"/>
        <v>N</v>
      </c>
      <c r="BI116" s="160" t="str">
        <f t="shared" si="85"/>
        <v>Partial</v>
      </c>
      <c r="BJ116" s="162"/>
      <c r="BK116" s="160" t="s">
        <v>220</v>
      </c>
      <c r="BL116" s="160" t="s">
        <v>222</v>
      </c>
      <c r="BM116" s="160" t="str">
        <f t="shared" si="86"/>
        <v>Partial</v>
      </c>
      <c r="BN116" s="160" t="s">
        <v>222</v>
      </c>
      <c r="BO116" s="160" t="s">
        <v>222</v>
      </c>
      <c r="BP116" s="160" t="str">
        <f t="shared" si="87"/>
        <v>N</v>
      </c>
      <c r="BQ116" s="160" t="s">
        <v>223</v>
      </c>
      <c r="BR116" s="160" t="s">
        <v>223</v>
      </c>
      <c r="BS116" s="160" t="s">
        <v>223</v>
      </c>
      <c r="BT116" s="160" t="str">
        <f t="shared" si="88"/>
        <v>Partial</v>
      </c>
      <c r="BU116" s="162"/>
      <c r="BV116" s="160" t="s">
        <v>223</v>
      </c>
      <c r="BW116" s="162"/>
      <c r="BX116" s="160" t="s">
        <v>220</v>
      </c>
      <c r="BY116" s="160" t="s">
        <v>220</v>
      </c>
      <c r="BZ116" s="160" t="str">
        <f t="shared" si="89"/>
        <v>Y</v>
      </c>
      <c r="CA116" s="160" t="s">
        <v>222</v>
      </c>
      <c r="CB116" s="160" t="s">
        <v>222</v>
      </c>
      <c r="CC116" s="160" t="str">
        <f t="shared" si="90"/>
        <v>N</v>
      </c>
      <c r="CD116" s="160" t="str">
        <f t="shared" si="91"/>
        <v>Partial</v>
      </c>
      <c r="CE116" s="160"/>
      <c r="CF116" s="160"/>
      <c r="CG116" s="160"/>
      <c r="CH116" s="160"/>
      <c r="CI116" s="160"/>
      <c r="CJ116" s="160"/>
      <c r="CK116" s="160"/>
      <c r="CL116" s="160"/>
      <c r="CM116" s="160"/>
      <c r="CN116" s="160"/>
      <c r="CO116" s="160"/>
      <c r="CP116" s="160"/>
    </row>
    <row r="117" spans="1:94" s="163" customFormat="1" ht="15" customHeight="1" x14ac:dyDescent="0.2">
      <c r="A117" s="159" t="s">
        <v>482</v>
      </c>
      <c r="B117" s="159" t="s">
        <v>483</v>
      </c>
      <c r="C117" s="160" t="s">
        <v>484</v>
      </c>
      <c r="D117" s="159" t="s">
        <v>218</v>
      </c>
      <c r="E117" s="161" t="s">
        <v>85</v>
      </c>
      <c r="F117" s="161" t="s">
        <v>232</v>
      </c>
      <c r="G117" s="161" t="s">
        <v>100</v>
      </c>
      <c r="H117" s="160" t="s">
        <v>220</v>
      </c>
      <c r="I117" s="160" t="s">
        <v>221</v>
      </c>
      <c r="J117" s="160" t="str">
        <f t="shared" si="69"/>
        <v>Y</v>
      </c>
      <c r="K117" s="162"/>
      <c r="L117" s="160" t="s">
        <v>220</v>
      </c>
      <c r="M117" s="160" t="s">
        <v>220</v>
      </c>
      <c r="N117" s="160" t="s">
        <v>221</v>
      </c>
      <c r="O117" s="160" t="str">
        <f t="shared" si="70"/>
        <v>Y</v>
      </c>
      <c r="P117" s="160" t="s">
        <v>220</v>
      </c>
      <c r="Q117" s="160" t="e">
        <v>#N/A</v>
      </c>
      <c r="R117" s="160" t="str">
        <f t="shared" si="71"/>
        <v>Y</v>
      </c>
      <c r="S117" s="162"/>
      <c r="T117" s="160" t="s">
        <v>220</v>
      </c>
      <c r="U117" s="160" t="s">
        <v>220</v>
      </c>
      <c r="V117" s="160" t="s">
        <v>221</v>
      </c>
      <c r="W117" s="160" t="str">
        <f t="shared" si="72"/>
        <v>Y</v>
      </c>
      <c r="X117" s="160" t="s">
        <v>222</v>
      </c>
      <c r="Y117" s="160" t="e">
        <v>#N/A</v>
      </c>
      <c r="Z117" s="160" t="str">
        <f t="shared" si="73"/>
        <v>Partial</v>
      </c>
      <c r="AA117" s="162"/>
      <c r="AB117" s="160" t="s">
        <v>222</v>
      </c>
      <c r="AC117" s="160" t="s">
        <v>222</v>
      </c>
      <c r="AD117" s="160" t="s">
        <v>221</v>
      </c>
      <c r="AE117" s="160" t="str">
        <f t="shared" si="74"/>
        <v>N</v>
      </c>
      <c r="AF117" s="160" t="s">
        <v>222</v>
      </c>
      <c r="AG117" s="160" t="e">
        <v>#N/A</v>
      </c>
      <c r="AH117" s="160" t="str">
        <f t="shared" si="75"/>
        <v>N</v>
      </c>
      <c r="AI117" s="162"/>
      <c r="AJ117" s="160" t="s">
        <v>220</v>
      </c>
      <c r="AK117" s="160" t="s">
        <v>220</v>
      </c>
      <c r="AL117" s="160" t="str">
        <f t="shared" si="76"/>
        <v>Y</v>
      </c>
      <c r="AM117" s="160" t="s">
        <v>220</v>
      </c>
      <c r="AN117" s="160" t="s">
        <v>220</v>
      </c>
      <c r="AO117" s="160" t="str">
        <f t="shared" si="77"/>
        <v>Y</v>
      </c>
      <c r="AP117" s="160" t="str">
        <f t="shared" si="78"/>
        <v>Y</v>
      </c>
      <c r="AQ117" s="162"/>
      <c r="AR117" s="160" t="s">
        <v>222</v>
      </c>
      <c r="AS117" s="160" t="s">
        <v>222</v>
      </c>
      <c r="AT117" s="160" t="str">
        <f t="shared" si="79"/>
        <v>N</v>
      </c>
      <c r="AU117" s="160" t="s">
        <v>222</v>
      </c>
      <c r="AV117" s="160" t="s">
        <v>222</v>
      </c>
      <c r="AW117" s="160" t="str">
        <f t="shared" si="80"/>
        <v>N</v>
      </c>
      <c r="AX117" s="160" t="str">
        <f t="shared" si="81"/>
        <v>N</v>
      </c>
      <c r="AY117" s="162"/>
      <c r="AZ117" s="160" t="s">
        <v>222</v>
      </c>
      <c r="BA117" s="160" t="s">
        <v>222</v>
      </c>
      <c r="BB117" s="160" t="str">
        <f t="shared" si="82"/>
        <v>N</v>
      </c>
      <c r="BC117" s="160" t="s">
        <v>222</v>
      </c>
      <c r="BD117" s="160" t="s">
        <v>222</v>
      </c>
      <c r="BE117" s="160" t="str">
        <f t="shared" si="83"/>
        <v>N</v>
      </c>
      <c r="BF117" s="160" t="s">
        <v>222</v>
      </c>
      <c r="BG117" s="160" t="s">
        <v>222</v>
      </c>
      <c r="BH117" s="160" t="str">
        <f t="shared" si="84"/>
        <v>N</v>
      </c>
      <c r="BI117" s="160" t="str">
        <f t="shared" si="85"/>
        <v>N</v>
      </c>
      <c r="BJ117" s="162"/>
      <c r="BK117" s="160" t="s">
        <v>222</v>
      </c>
      <c r="BL117" s="160" t="s">
        <v>222</v>
      </c>
      <c r="BM117" s="160" t="str">
        <f t="shared" si="86"/>
        <v>N</v>
      </c>
      <c r="BN117" s="160" t="s">
        <v>222</v>
      </c>
      <c r="BO117" s="160" t="s">
        <v>222</v>
      </c>
      <c r="BP117" s="160" t="str">
        <f t="shared" si="87"/>
        <v>N</v>
      </c>
      <c r="BQ117" s="160" t="s">
        <v>223</v>
      </c>
      <c r="BR117" s="160" t="s">
        <v>223</v>
      </c>
      <c r="BS117" s="160" t="s">
        <v>223</v>
      </c>
      <c r="BT117" s="160" t="str">
        <f t="shared" si="88"/>
        <v>N</v>
      </c>
      <c r="BU117" s="162"/>
      <c r="BV117" s="160" t="s">
        <v>223</v>
      </c>
      <c r="BW117" s="162"/>
      <c r="BX117" s="160" t="s">
        <v>222</v>
      </c>
      <c r="BY117" s="160" t="s">
        <v>222</v>
      </c>
      <c r="BZ117" s="160" t="str">
        <f t="shared" si="89"/>
        <v>N</v>
      </c>
      <c r="CA117" s="160" t="s">
        <v>222</v>
      </c>
      <c r="CB117" s="160" t="s">
        <v>222</v>
      </c>
      <c r="CC117" s="160" t="str">
        <f t="shared" si="90"/>
        <v>N</v>
      </c>
      <c r="CD117" s="160" t="str">
        <f t="shared" si="91"/>
        <v>N</v>
      </c>
      <c r="CE117" s="160"/>
      <c r="CF117" s="160"/>
      <c r="CG117" s="160"/>
      <c r="CH117" s="160"/>
      <c r="CI117" s="160"/>
      <c r="CJ117" s="160"/>
      <c r="CK117" s="160"/>
      <c r="CL117" s="160"/>
      <c r="CM117" s="160"/>
      <c r="CN117" s="160"/>
      <c r="CO117" s="160"/>
      <c r="CP117" s="160"/>
    </row>
    <row r="118" spans="1:94" s="163" customFormat="1" ht="15" customHeight="1" x14ac:dyDescent="0.2">
      <c r="A118" s="160" t="s">
        <v>485</v>
      </c>
      <c r="B118" s="159" t="s">
        <v>486</v>
      </c>
      <c r="C118" s="160" t="s">
        <v>423</v>
      </c>
      <c r="D118" s="159" t="s">
        <v>251</v>
      </c>
      <c r="E118" s="161" t="s">
        <v>106</v>
      </c>
      <c r="F118" s="161" t="s">
        <v>111</v>
      </c>
      <c r="G118" s="161" t="s">
        <v>100</v>
      </c>
      <c r="H118" s="160" t="s">
        <v>220</v>
      </c>
      <c r="I118" s="160" t="s">
        <v>221</v>
      </c>
      <c r="J118" s="160" t="str">
        <f t="shared" si="69"/>
        <v>Y</v>
      </c>
      <c r="K118" s="162"/>
      <c r="L118" s="160" t="s">
        <v>220</v>
      </c>
      <c r="M118" s="160" t="s">
        <v>220</v>
      </c>
      <c r="N118" s="160" t="s">
        <v>221</v>
      </c>
      <c r="O118" s="160" t="str">
        <f t="shared" si="70"/>
        <v>Y</v>
      </c>
      <c r="P118" s="160" t="s">
        <v>220</v>
      </c>
      <c r="Q118" s="160" t="e">
        <v>#N/A</v>
      </c>
      <c r="R118" s="160" t="str">
        <f t="shared" si="71"/>
        <v>Y</v>
      </c>
      <c r="S118" s="162"/>
      <c r="T118" s="160" t="s">
        <v>220</v>
      </c>
      <c r="U118" s="160" t="s">
        <v>220</v>
      </c>
      <c r="V118" s="160" t="s">
        <v>221</v>
      </c>
      <c r="W118" s="160" t="str">
        <f t="shared" si="72"/>
        <v>Y</v>
      </c>
      <c r="X118" s="160" t="s">
        <v>220</v>
      </c>
      <c r="Y118" s="160" t="e">
        <v>#N/A</v>
      </c>
      <c r="Z118" s="160" t="str">
        <f t="shared" si="73"/>
        <v>Y</v>
      </c>
      <c r="AA118" s="162"/>
      <c r="AB118" s="160" t="s">
        <v>222</v>
      </c>
      <c r="AC118" s="160" t="s">
        <v>222</v>
      </c>
      <c r="AD118" s="160" t="s">
        <v>221</v>
      </c>
      <c r="AE118" s="160" t="str">
        <f t="shared" si="74"/>
        <v>N</v>
      </c>
      <c r="AF118" s="160" t="s">
        <v>222</v>
      </c>
      <c r="AG118" s="160" t="e">
        <v>#N/A</v>
      </c>
      <c r="AH118" s="160" t="str">
        <f t="shared" si="75"/>
        <v>N</v>
      </c>
      <c r="AI118" s="162"/>
      <c r="AJ118" s="160" t="s">
        <v>220</v>
      </c>
      <c r="AK118" s="160" t="s">
        <v>222</v>
      </c>
      <c r="AL118" s="160" t="str">
        <f t="shared" si="76"/>
        <v>Partial</v>
      </c>
      <c r="AM118" s="160" t="s">
        <v>223</v>
      </c>
      <c r="AN118" s="160" t="s">
        <v>223</v>
      </c>
      <c r="AO118" s="160" t="str">
        <f t="shared" si="77"/>
        <v>Not assessed</v>
      </c>
      <c r="AP118" s="160" t="str">
        <f t="shared" si="78"/>
        <v>Partial</v>
      </c>
      <c r="AQ118" s="162"/>
      <c r="AR118" s="160" t="s">
        <v>222</v>
      </c>
      <c r="AS118" s="160" t="s">
        <v>222</v>
      </c>
      <c r="AT118" s="160" t="str">
        <f t="shared" si="79"/>
        <v>N</v>
      </c>
      <c r="AU118" s="160" t="s">
        <v>222</v>
      </c>
      <c r="AV118" s="160" t="s">
        <v>222</v>
      </c>
      <c r="AW118" s="160" t="str">
        <f t="shared" si="80"/>
        <v>N</v>
      </c>
      <c r="AX118" s="160" t="str">
        <f t="shared" si="81"/>
        <v>N</v>
      </c>
      <c r="AY118" s="162"/>
      <c r="AZ118" s="160" t="s">
        <v>222</v>
      </c>
      <c r="BA118" s="160" t="s">
        <v>222</v>
      </c>
      <c r="BB118" s="160" t="str">
        <f t="shared" si="82"/>
        <v>N</v>
      </c>
      <c r="BC118" s="160" t="s">
        <v>222</v>
      </c>
      <c r="BD118" s="160" t="s">
        <v>222</v>
      </c>
      <c r="BE118" s="160" t="str">
        <f t="shared" si="83"/>
        <v>N</v>
      </c>
      <c r="BF118" s="160" t="s">
        <v>222</v>
      </c>
      <c r="BG118" s="160" t="s">
        <v>222</v>
      </c>
      <c r="BH118" s="160" t="str">
        <f t="shared" si="84"/>
        <v>N</v>
      </c>
      <c r="BI118" s="160" t="str">
        <f t="shared" si="85"/>
        <v>N</v>
      </c>
      <c r="BJ118" s="162"/>
      <c r="BK118" s="160" t="s">
        <v>220</v>
      </c>
      <c r="BL118" s="160" t="s">
        <v>220</v>
      </c>
      <c r="BM118" s="160" t="str">
        <f t="shared" si="86"/>
        <v>Y</v>
      </c>
      <c r="BN118" s="160" t="s">
        <v>220</v>
      </c>
      <c r="BO118" s="160" t="s">
        <v>222</v>
      </c>
      <c r="BP118" s="160" t="str">
        <f t="shared" si="87"/>
        <v>Partial</v>
      </c>
      <c r="BQ118" s="160" t="s">
        <v>223</v>
      </c>
      <c r="BR118" s="160" t="s">
        <v>223</v>
      </c>
      <c r="BS118" s="160" t="s">
        <v>223</v>
      </c>
      <c r="BT118" s="160" t="str">
        <f t="shared" si="88"/>
        <v>Partial</v>
      </c>
      <c r="BU118" s="162"/>
      <c r="BV118" s="160" t="s">
        <v>223</v>
      </c>
      <c r="BW118" s="162"/>
      <c r="BX118" s="160" t="s">
        <v>220</v>
      </c>
      <c r="BY118" s="160" t="s">
        <v>220</v>
      </c>
      <c r="BZ118" s="160" t="str">
        <f t="shared" si="89"/>
        <v>Y</v>
      </c>
      <c r="CA118" s="160" t="s">
        <v>220</v>
      </c>
      <c r="CB118" s="160" t="s">
        <v>222</v>
      </c>
      <c r="CC118" s="160" t="str">
        <f t="shared" si="90"/>
        <v>Partial</v>
      </c>
      <c r="CD118" s="160" t="str">
        <f t="shared" si="91"/>
        <v>Partial</v>
      </c>
      <c r="CE118" s="160"/>
      <c r="CF118" s="160"/>
      <c r="CG118" s="160"/>
      <c r="CH118" s="160"/>
      <c r="CI118" s="160"/>
      <c r="CJ118" s="160"/>
      <c r="CK118" s="160"/>
      <c r="CL118" s="160"/>
      <c r="CM118" s="160"/>
      <c r="CN118" s="160"/>
      <c r="CO118" s="160"/>
      <c r="CP118" s="160"/>
    </row>
    <row r="119" spans="1:94" s="163" customFormat="1" ht="15" customHeight="1" x14ac:dyDescent="0.2">
      <c r="A119" s="159" t="s">
        <v>487</v>
      </c>
      <c r="B119" s="159" t="s">
        <v>488</v>
      </c>
      <c r="C119" s="160" t="s">
        <v>259</v>
      </c>
      <c r="D119" s="159" t="s">
        <v>251</v>
      </c>
      <c r="E119" s="161" t="s">
        <v>85</v>
      </c>
      <c r="F119" s="161" t="s">
        <v>232</v>
      </c>
      <c r="G119" s="161" t="s">
        <v>100</v>
      </c>
      <c r="H119" s="160" t="s">
        <v>222</v>
      </c>
      <c r="I119" s="160" t="s">
        <v>221</v>
      </c>
      <c r="J119" s="160" t="str">
        <f t="shared" si="69"/>
        <v>N</v>
      </c>
      <c r="K119" s="162"/>
      <c r="L119" s="160" t="s">
        <v>222</v>
      </c>
      <c r="M119" s="160" t="s">
        <v>222</v>
      </c>
      <c r="N119" s="160" t="s">
        <v>221</v>
      </c>
      <c r="O119" s="160" t="str">
        <f t="shared" si="70"/>
        <v>N</v>
      </c>
      <c r="P119" s="160" t="s">
        <v>222</v>
      </c>
      <c r="Q119" s="160" t="e">
        <v>#N/A</v>
      </c>
      <c r="R119" s="160" t="str">
        <f t="shared" si="71"/>
        <v>N</v>
      </c>
      <c r="S119" s="162"/>
      <c r="T119" s="160" t="s">
        <v>222</v>
      </c>
      <c r="U119" s="160" t="s">
        <v>222</v>
      </c>
      <c r="V119" s="160" t="s">
        <v>221</v>
      </c>
      <c r="W119" s="160" t="str">
        <f t="shared" si="72"/>
        <v>N</v>
      </c>
      <c r="X119" s="160" t="s">
        <v>222</v>
      </c>
      <c r="Y119" s="160" t="e">
        <v>#N/A</v>
      </c>
      <c r="Z119" s="160" t="str">
        <f t="shared" si="73"/>
        <v>N</v>
      </c>
      <c r="AA119" s="162"/>
      <c r="AB119" s="160" t="s">
        <v>220</v>
      </c>
      <c r="AC119" s="160" t="s">
        <v>222</v>
      </c>
      <c r="AD119" s="160" t="s">
        <v>221</v>
      </c>
      <c r="AE119" s="160" t="str">
        <f t="shared" si="74"/>
        <v>N</v>
      </c>
      <c r="AF119" s="160" t="s">
        <v>222</v>
      </c>
      <c r="AG119" s="160" t="e">
        <v>#N/A</v>
      </c>
      <c r="AH119" s="160" t="str">
        <f t="shared" si="75"/>
        <v>Partial</v>
      </c>
      <c r="AI119" s="162"/>
      <c r="AJ119" s="160" t="s">
        <v>222</v>
      </c>
      <c r="AK119" s="160" t="s">
        <v>222</v>
      </c>
      <c r="AL119" s="160" t="str">
        <f t="shared" si="76"/>
        <v>N</v>
      </c>
      <c r="AM119" s="160" t="s">
        <v>223</v>
      </c>
      <c r="AN119" s="160" t="s">
        <v>223</v>
      </c>
      <c r="AO119" s="160" t="str">
        <f t="shared" si="77"/>
        <v>Not assessed</v>
      </c>
      <c r="AP119" s="160" t="str">
        <f t="shared" si="78"/>
        <v>N</v>
      </c>
      <c r="AQ119" s="162"/>
      <c r="AR119" s="160" t="s">
        <v>222</v>
      </c>
      <c r="AS119" s="160" t="s">
        <v>222</v>
      </c>
      <c r="AT119" s="160" t="str">
        <f t="shared" si="79"/>
        <v>N</v>
      </c>
      <c r="AU119" s="160" t="s">
        <v>222</v>
      </c>
      <c r="AV119" s="160" t="s">
        <v>222</v>
      </c>
      <c r="AW119" s="160" t="str">
        <f t="shared" si="80"/>
        <v>N</v>
      </c>
      <c r="AX119" s="160" t="str">
        <f t="shared" si="81"/>
        <v>N</v>
      </c>
      <c r="AY119" s="162"/>
      <c r="AZ119" s="160" t="s">
        <v>222</v>
      </c>
      <c r="BA119" s="160" t="s">
        <v>222</v>
      </c>
      <c r="BB119" s="160" t="str">
        <f t="shared" si="82"/>
        <v>N</v>
      </c>
      <c r="BC119" s="160" t="s">
        <v>222</v>
      </c>
      <c r="BD119" s="160" t="s">
        <v>222</v>
      </c>
      <c r="BE119" s="160" t="str">
        <f t="shared" si="83"/>
        <v>N</v>
      </c>
      <c r="BF119" s="160" t="s">
        <v>222</v>
      </c>
      <c r="BG119" s="160" t="s">
        <v>222</v>
      </c>
      <c r="BH119" s="160" t="str">
        <f t="shared" si="84"/>
        <v>N</v>
      </c>
      <c r="BI119" s="160" t="str">
        <f t="shared" si="85"/>
        <v>N</v>
      </c>
      <c r="BJ119" s="162"/>
      <c r="BK119" s="160" t="s">
        <v>222</v>
      </c>
      <c r="BL119" s="160" t="s">
        <v>222</v>
      </c>
      <c r="BM119" s="160" t="str">
        <f t="shared" si="86"/>
        <v>N</v>
      </c>
      <c r="BN119" s="160" t="s">
        <v>222</v>
      </c>
      <c r="BO119" s="160" t="s">
        <v>222</v>
      </c>
      <c r="BP119" s="160" t="str">
        <f t="shared" si="87"/>
        <v>N</v>
      </c>
      <c r="BQ119" s="160" t="s">
        <v>223</v>
      </c>
      <c r="BR119" s="160" t="s">
        <v>223</v>
      </c>
      <c r="BS119" s="160" t="s">
        <v>223</v>
      </c>
      <c r="BT119" s="160" t="str">
        <f t="shared" si="88"/>
        <v>N</v>
      </c>
      <c r="BU119" s="162"/>
      <c r="BV119" s="160" t="s">
        <v>223</v>
      </c>
      <c r="BW119" s="162"/>
      <c r="BX119" s="160" t="s">
        <v>222</v>
      </c>
      <c r="BY119" s="160" t="s">
        <v>222</v>
      </c>
      <c r="BZ119" s="160" t="str">
        <f t="shared" si="89"/>
        <v>N</v>
      </c>
      <c r="CA119" s="160" t="s">
        <v>222</v>
      </c>
      <c r="CB119" s="160" t="s">
        <v>222</v>
      </c>
      <c r="CC119" s="160" t="str">
        <f t="shared" si="90"/>
        <v>N</v>
      </c>
      <c r="CD119" s="160" t="str">
        <f t="shared" si="91"/>
        <v>N</v>
      </c>
      <c r="CE119" s="160"/>
      <c r="CF119" s="160"/>
      <c r="CG119" s="160"/>
      <c r="CH119" s="160"/>
      <c r="CI119" s="160"/>
      <c r="CJ119" s="160"/>
      <c r="CK119" s="160"/>
      <c r="CL119" s="160"/>
      <c r="CM119" s="160"/>
      <c r="CN119" s="160"/>
      <c r="CO119" s="160"/>
      <c r="CP119" s="160"/>
    </row>
    <row r="120" spans="1:94" s="163" customFormat="1" ht="15" customHeight="1" x14ac:dyDescent="0.2">
      <c r="A120" s="159" t="s">
        <v>489</v>
      </c>
      <c r="B120" s="159" t="s">
        <v>490</v>
      </c>
      <c r="C120" s="160" t="s">
        <v>230</v>
      </c>
      <c r="D120" s="159" t="s">
        <v>231</v>
      </c>
      <c r="E120" s="161" t="s">
        <v>85</v>
      </c>
      <c r="F120" s="161" t="s">
        <v>232</v>
      </c>
      <c r="G120" s="161" t="s">
        <v>100</v>
      </c>
      <c r="H120" s="160" t="s">
        <v>222</v>
      </c>
      <c r="I120" s="160" t="s">
        <v>221</v>
      </c>
      <c r="J120" s="160" t="str">
        <f t="shared" si="69"/>
        <v>N</v>
      </c>
      <c r="K120" s="162"/>
      <c r="L120" s="160" t="s">
        <v>220</v>
      </c>
      <c r="M120" s="160" t="s">
        <v>220</v>
      </c>
      <c r="N120" s="160" t="s">
        <v>221</v>
      </c>
      <c r="O120" s="160" t="str">
        <f t="shared" si="70"/>
        <v>Y</v>
      </c>
      <c r="P120" s="160" t="s">
        <v>222</v>
      </c>
      <c r="Q120" s="160" t="e">
        <v>#N/A</v>
      </c>
      <c r="R120" s="160" t="str">
        <f t="shared" si="71"/>
        <v>Partial</v>
      </c>
      <c r="S120" s="162"/>
      <c r="T120" s="160" t="s">
        <v>222</v>
      </c>
      <c r="U120" s="160" t="s">
        <v>222</v>
      </c>
      <c r="V120" s="160" t="s">
        <v>221</v>
      </c>
      <c r="W120" s="160" t="str">
        <f t="shared" si="72"/>
        <v>N</v>
      </c>
      <c r="X120" s="160" t="s">
        <v>222</v>
      </c>
      <c r="Y120" s="160" t="e">
        <v>#N/A</v>
      </c>
      <c r="Z120" s="160" t="str">
        <f t="shared" si="73"/>
        <v>N</v>
      </c>
      <c r="AA120" s="162"/>
      <c r="AB120" s="160" t="s">
        <v>222</v>
      </c>
      <c r="AC120" s="160" t="s">
        <v>222</v>
      </c>
      <c r="AD120" s="160" t="s">
        <v>221</v>
      </c>
      <c r="AE120" s="160" t="str">
        <f t="shared" si="74"/>
        <v>N</v>
      </c>
      <c r="AF120" s="160" t="s">
        <v>222</v>
      </c>
      <c r="AG120" s="160" t="e">
        <v>#N/A</v>
      </c>
      <c r="AH120" s="160" t="str">
        <f t="shared" si="75"/>
        <v>N</v>
      </c>
      <c r="AI120" s="162"/>
      <c r="AJ120" s="160" t="s">
        <v>222</v>
      </c>
      <c r="AK120" s="160" t="s">
        <v>222</v>
      </c>
      <c r="AL120" s="160" t="str">
        <f t="shared" si="76"/>
        <v>N</v>
      </c>
      <c r="AM120" s="160" t="s">
        <v>223</v>
      </c>
      <c r="AN120" s="160" t="s">
        <v>223</v>
      </c>
      <c r="AO120" s="160" t="str">
        <f t="shared" si="77"/>
        <v>Not assessed</v>
      </c>
      <c r="AP120" s="160" t="str">
        <f t="shared" si="78"/>
        <v>N</v>
      </c>
      <c r="AQ120" s="162"/>
      <c r="AR120" s="160" t="s">
        <v>222</v>
      </c>
      <c r="AS120" s="160" t="s">
        <v>222</v>
      </c>
      <c r="AT120" s="160" t="str">
        <f t="shared" si="79"/>
        <v>N</v>
      </c>
      <c r="AU120" s="160" t="s">
        <v>222</v>
      </c>
      <c r="AV120" s="160" t="s">
        <v>222</v>
      </c>
      <c r="AW120" s="160" t="str">
        <f t="shared" si="80"/>
        <v>N</v>
      </c>
      <c r="AX120" s="160" t="str">
        <f t="shared" si="81"/>
        <v>N</v>
      </c>
      <c r="AY120" s="162"/>
      <c r="AZ120" s="160" t="s">
        <v>222</v>
      </c>
      <c r="BA120" s="160" t="s">
        <v>222</v>
      </c>
      <c r="BB120" s="160" t="str">
        <f t="shared" si="82"/>
        <v>N</v>
      </c>
      <c r="BC120" s="160" t="s">
        <v>222</v>
      </c>
      <c r="BD120" s="160" t="s">
        <v>220</v>
      </c>
      <c r="BE120" s="160" t="str">
        <f t="shared" si="83"/>
        <v>Partial</v>
      </c>
      <c r="BF120" s="160" t="s">
        <v>222</v>
      </c>
      <c r="BG120" s="160" t="s">
        <v>222</v>
      </c>
      <c r="BH120" s="160" t="str">
        <f t="shared" si="84"/>
        <v>N</v>
      </c>
      <c r="BI120" s="160" t="str">
        <f t="shared" si="85"/>
        <v>Partial</v>
      </c>
      <c r="BJ120" s="162"/>
      <c r="BK120" s="160" t="s">
        <v>220</v>
      </c>
      <c r="BL120" s="160" t="s">
        <v>222</v>
      </c>
      <c r="BM120" s="160" t="str">
        <f t="shared" si="86"/>
        <v>Partial</v>
      </c>
      <c r="BN120" s="160" t="s">
        <v>222</v>
      </c>
      <c r="BO120" s="160" t="s">
        <v>222</v>
      </c>
      <c r="BP120" s="160" t="str">
        <f t="shared" si="87"/>
        <v>N</v>
      </c>
      <c r="BQ120" s="160" t="s">
        <v>223</v>
      </c>
      <c r="BR120" s="160" t="s">
        <v>223</v>
      </c>
      <c r="BS120" s="160" t="s">
        <v>223</v>
      </c>
      <c r="BT120" s="160" t="str">
        <f t="shared" si="88"/>
        <v>Partial</v>
      </c>
      <c r="BU120" s="162"/>
      <c r="BV120" s="160" t="s">
        <v>223</v>
      </c>
      <c r="BW120" s="162"/>
      <c r="BX120" s="160" t="s">
        <v>220</v>
      </c>
      <c r="BY120" s="160" t="s">
        <v>220</v>
      </c>
      <c r="BZ120" s="160" t="str">
        <f t="shared" si="89"/>
        <v>Y</v>
      </c>
      <c r="CA120" s="160" t="s">
        <v>222</v>
      </c>
      <c r="CB120" s="160" t="s">
        <v>222</v>
      </c>
      <c r="CC120" s="160" t="str">
        <f t="shared" si="90"/>
        <v>N</v>
      </c>
      <c r="CD120" s="160" t="str">
        <f t="shared" si="91"/>
        <v>Partial</v>
      </c>
      <c r="CE120" s="160"/>
      <c r="CF120" s="160"/>
      <c r="CG120" s="160"/>
      <c r="CH120" s="160"/>
      <c r="CI120" s="160"/>
      <c r="CJ120" s="160"/>
      <c r="CK120" s="160"/>
      <c r="CL120" s="160"/>
      <c r="CM120" s="160"/>
      <c r="CN120" s="160"/>
      <c r="CO120" s="160"/>
      <c r="CP120" s="160"/>
    </row>
    <row r="121" spans="1:94" s="163" customFormat="1" ht="15" customHeight="1" x14ac:dyDescent="0.2">
      <c r="A121" s="159" t="s">
        <v>491</v>
      </c>
      <c r="B121" s="159" t="s">
        <v>492</v>
      </c>
      <c r="C121" s="160" t="s">
        <v>230</v>
      </c>
      <c r="D121" s="159" t="s">
        <v>231</v>
      </c>
      <c r="E121" s="161" t="s">
        <v>289</v>
      </c>
      <c r="F121" s="161" t="s">
        <v>289</v>
      </c>
      <c r="G121" s="161" t="s">
        <v>290</v>
      </c>
      <c r="H121" s="160" t="s">
        <v>220</v>
      </c>
      <c r="I121" s="160" t="s">
        <v>222</v>
      </c>
      <c r="J121" s="160" t="str">
        <f t="shared" si="69"/>
        <v>Partial</v>
      </c>
      <c r="K121" s="162"/>
      <c r="L121" s="160" t="s">
        <v>220</v>
      </c>
      <c r="M121" s="160" t="s">
        <v>220</v>
      </c>
      <c r="N121" s="160" t="s">
        <v>222</v>
      </c>
      <c r="O121" s="160" t="str">
        <f t="shared" si="70"/>
        <v>Partial</v>
      </c>
      <c r="P121" s="160" t="s">
        <v>243</v>
      </c>
      <c r="Q121" s="160" t="e">
        <v>#N/A</v>
      </c>
      <c r="R121" s="160" t="str">
        <f t="shared" si="71"/>
        <v>Partial</v>
      </c>
      <c r="S121" s="162"/>
      <c r="T121" s="160" t="s">
        <v>220</v>
      </c>
      <c r="U121" s="160" t="s">
        <v>220</v>
      </c>
      <c r="V121" s="160" t="s">
        <v>222</v>
      </c>
      <c r="W121" s="160" t="str">
        <f t="shared" si="72"/>
        <v>Partial</v>
      </c>
      <c r="X121" s="160" t="s">
        <v>243</v>
      </c>
      <c r="Y121" s="160" t="e">
        <v>#N/A</v>
      </c>
      <c r="Z121" s="160" t="str">
        <f t="shared" si="73"/>
        <v>Partial</v>
      </c>
      <c r="AA121" s="162"/>
      <c r="AB121" s="160" t="s">
        <v>222</v>
      </c>
      <c r="AC121" s="160" t="s">
        <v>222</v>
      </c>
      <c r="AD121" s="160" t="s">
        <v>222</v>
      </c>
      <c r="AE121" s="160" t="str">
        <f t="shared" si="74"/>
        <v>N</v>
      </c>
      <c r="AF121" s="160" t="s">
        <v>243</v>
      </c>
      <c r="AG121" s="160" t="e">
        <v>#N/A</v>
      </c>
      <c r="AH121" s="160" t="str">
        <f t="shared" si="75"/>
        <v>N</v>
      </c>
      <c r="AI121" s="162"/>
      <c r="AJ121" s="160" t="s">
        <v>220</v>
      </c>
      <c r="AK121" s="160" t="s">
        <v>220</v>
      </c>
      <c r="AL121" s="160" t="str">
        <f t="shared" si="76"/>
        <v>Y</v>
      </c>
      <c r="AM121" s="160" t="s">
        <v>223</v>
      </c>
      <c r="AN121" s="160" t="s">
        <v>223</v>
      </c>
      <c r="AO121" s="160" t="str">
        <f t="shared" si="77"/>
        <v>Not assessed</v>
      </c>
      <c r="AP121" s="160" t="str">
        <f t="shared" si="78"/>
        <v>Y</v>
      </c>
      <c r="AQ121" s="162"/>
      <c r="AR121" s="160" t="s">
        <v>222</v>
      </c>
      <c r="AS121" s="160" t="s">
        <v>222</v>
      </c>
      <c r="AT121" s="160" t="str">
        <f t="shared" si="79"/>
        <v>N</v>
      </c>
      <c r="AU121" s="160" t="s">
        <v>222</v>
      </c>
      <c r="AV121" s="160" t="s">
        <v>222</v>
      </c>
      <c r="AW121" s="160" t="str">
        <f t="shared" si="80"/>
        <v>N</v>
      </c>
      <c r="AX121" s="160" t="str">
        <f t="shared" si="81"/>
        <v>N</v>
      </c>
      <c r="AY121" s="162"/>
      <c r="AZ121" s="160" t="s">
        <v>222</v>
      </c>
      <c r="BA121" s="160" t="s">
        <v>222</v>
      </c>
      <c r="BB121" s="160" t="str">
        <f t="shared" si="82"/>
        <v>N</v>
      </c>
      <c r="BC121" s="160" t="s">
        <v>222</v>
      </c>
      <c r="BD121" s="160" t="s">
        <v>220</v>
      </c>
      <c r="BE121" s="160" t="str">
        <f t="shared" si="83"/>
        <v>Partial</v>
      </c>
      <c r="BF121" s="160" t="s">
        <v>222</v>
      </c>
      <c r="BG121" s="160" t="s">
        <v>222</v>
      </c>
      <c r="BH121" s="160" t="str">
        <f t="shared" si="84"/>
        <v>N</v>
      </c>
      <c r="BI121" s="160" t="str">
        <f t="shared" si="85"/>
        <v>Partial</v>
      </c>
      <c r="BJ121" s="162"/>
      <c r="BK121" s="160" t="s">
        <v>220</v>
      </c>
      <c r="BL121" s="160" t="s">
        <v>220</v>
      </c>
      <c r="BM121" s="160" t="str">
        <f t="shared" si="86"/>
        <v>Y</v>
      </c>
      <c r="BN121" s="160" t="s">
        <v>220</v>
      </c>
      <c r="BO121" s="160" t="s">
        <v>220</v>
      </c>
      <c r="BP121" s="160" t="str">
        <f t="shared" si="87"/>
        <v>Y</v>
      </c>
      <c r="BQ121" s="160" t="s">
        <v>223</v>
      </c>
      <c r="BR121" s="160" t="s">
        <v>223</v>
      </c>
      <c r="BS121" s="160" t="s">
        <v>223</v>
      </c>
      <c r="BT121" s="160" t="str">
        <f t="shared" si="88"/>
        <v>Y</v>
      </c>
      <c r="BU121" s="162"/>
      <c r="BV121" s="160" t="s">
        <v>223</v>
      </c>
      <c r="BW121" s="162"/>
      <c r="BX121" s="160" t="s">
        <v>222</v>
      </c>
      <c r="BY121" s="160" t="s">
        <v>220</v>
      </c>
      <c r="BZ121" s="160" t="str">
        <f t="shared" si="89"/>
        <v>Partial</v>
      </c>
      <c r="CA121" s="160" t="s">
        <v>220</v>
      </c>
      <c r="CB121" s="160" t="s">
        <v>222</v>
      </c>
      <c r="CC121" s="160" t="str">
        <f t="shared" si="90"/>
        <v>Partial</v>
      </c>
      <c r="CD121" s="160" t="str">
        <f t="shared" si="91"/>
        <v>Partial</v>
      </c>
      <c r="CE121" s="160"/>
      <c r="CF121" s="160"/>
      <c r="CG121" s="160"/>
      <c r="CH121" s="160"/>
      <c r="CI121" s="160"/>
      <c r="CJ121" s="160"/>
      <c r="CK121" s="160"/>
      <c r="CL121" s="160"/>
      <c r="CM121" s="160"/>
      <c r="CN121" s="160"/>
      <c r="CO121" s="160"/>
      <c r="CP121" s="160"/>
    </row>
    <row r="122" spans="1:94" s="163" customFormat="1" ht="15" customHeight="1" x14ac:dyDescent="0.2">
      <c r="A122" s="160" t="s">
        <v>493</v>
      </c>
      <c r="B122" s="159" t="s">
        <v>494</v>
      </c>
      <c r="C122" s="160" t="s">
        <v>495</v>
      </c>
      <c r="D122" s="159" t="s">
        <v>251</v>
      </c>
      <c r="E122" s="161" t="s">
        <v>85</v>
      </c>
      <c r="F122" s="161" t="s">
        <v>284</v>
      </c>
      <c r="G122" s="161" t="s">
        <v>242</v>
      </c>
      <c r="H122" s="160" t="s">
        <v>222</v>
      </c>
      <c r="I122" s="160" t="s">
        <v>222</v>
      </c>
      <c r="J122" s="160" t="str">
        <f t="shared" si="69"/>
        <v>N</v>
      </c>
      <c r="K122" s="162"/>
      <c r="L122" s="160" t="s">
        <v>220</v>
      </c>
      <c r="M122" s="160" t="s">
        <v>220</v>
      </c>
      <c r="N122" s="160" t="s">
        <v>222</v>
      </c>
      <c r="O122" s="160" t="str">
        <f t="shared" si="70"/>
        <v>Partial</v>
      </c>
      <c r="P122" s="160" t="s">
        <v>222</v>
      </c>
      <c r="Q122" s="160" t="e">
        <v>#N/A</v>
      </c>
      <c r="R122" s="160" t="str">
        <f t="shared" si="71"/>
        <v>Partial</v>
      </c>
      <c r="S122" s="162"/>
      <c r="T122" s="160" t="s">
        <v>220</v>
      </c>
      <c r="U122" s="160" t="s">
        <v>220</v>
      </c>
      <c r="V122" s="160" t="s">
        <v>222</v>
      </c>
      <c r="W122" s="160" t="str">
        <f t="shared" si="72"/>
        <v>Partial</v>
      </c>
      <c r="X122" s="160" t="s">
        <v>222</v>
      </c>
      <c r="Y122" s="160" t="e">
        <v>#N/A</v>
      </c>
      <c r="Z122" s="160" t="str">
        <f t="shared" si="73"/>
        <v>Partial</v>
      </c>
      <c r="AA122" s="162"/>
      <c r="AB122" s="160" t="s">
        <v>222</v>
      </c>
      <c r="AC122" s="160" t="s">
        <v>222</v>
      </c>
      <c r="AD122" s="160" t="s">
        <v>222</v>
      </c>
      <c r="AE122" s="160" t="str">
        <f t="shared" si="74"/>
        <v>N</v>
      </c>
      <c r="AF122" s="160" t="s">
        <v>222</v>
      </c>
      <c r="AG122" s="160" t="e">
        <v>#N/A</v>
      </c>
      <c r="AH122" s="160" t="str">
        <f t="shared" si="75"/>
        <v>N</v>
      </c>
      <c r="AI122" s="162"/>
      <c r="AJ122" s="160" t="s">
        <v>222</v>
      </c>
      <c r="AK122" s="160" t="s">
        <v>222</v>
      </c>
      <c r="AL122" s="160" t="str">
        <f t="shared" si="76"/>
        <v>N</v>
      </c>
      <c r="AM122" s="160" t="s">
        <v>223</v>
      </c>
      <c r="AN122" s="160" t="s">
        <v>223</v>
      </c>
      <c r="AO122" s="160" t="str">
        <f t="shared" si="77"/>
        <v>Not assessed</v>
      </c>
      <c r="AP122" s="160" t="str">
        <f t="shared" si="78"/>
        <v>N</v>
      </c>
      <c r="AQ122" s="162"/>
      <c r="AR122" s="160" t="s">
        <v>222</v>
      </c>
      <c r="AS122" s="160" t="s">
        <v>222</v>
      </c>
      <c r="AT122" s="160" t="str">
        <f t="shared" si="79"/>
        <v>N</v>
      </c>
      <c r="AU122" s="160" t="s">
        <v>222</v>
      </c>
      <c r="AV122" s="160" t="s">
        <v>222</v>
      </c>
      <c r="AW122" s="160" t="str">
        <f t="shared" si="80"/>
        <v>N</v>
      </c>
      <c r="AX122" s="160" t="str">
        <f t="shared" si="81"/>
        <v>N</v>
      </c>
      <c r="AY122" s="162"/>
      <c r="AZ122" s="160" t="s">
        <v>222</v>
      </c>
      <c r="BA122" s="160" t="s">
        <v>222</v>
      </c>
      <c r="BB122" s="160" t="str">
        <f t="shared" si="82"/>
        <v>N</v>
      </c>
      <c r="BC122" s="160" t="s">
        <v>222</v>
      </c>
      <c r="BD122" s="160" t="s">
        <v>222</v>
      </c>
      <c r="BE122" s="160" t="str">
        <f t="shared" si="83"/>
        <v>N</v>
      </c>
      <c r="BF122" s="160" t="s">
        <v>222</v>
      </c>
      <c r="BG122" s="160" t="s">
        <v>222</v>
      </c>
      <c r="BH122" s="160" t="str">
        <f t="shared" si="84"/>
        <v>N</v>
      </c>
      <c r="BI122" s="160" t="str">
        <f t="shared" si="85"/>
        <v>N</v>
      </c>
      <c r="BJ122" s="162"/>
      <c r="BK122" s="160" t="s">
        <v>220</v>
      </c>
      <c r="BL122" s="160" t="s">
        <v>222</v>
      </c>
      <c r="BM122" s="160" t="str">
        <f t="shared" si="86"/>
        <v>Partial</v>
      </c>
      <c r="BN122" s="160" t="s">
        <v>220</v>
      </c>
      <c r="BO122" s="160" t="s">
        <v>220</v>
      </c>
      <c r="BP122" s="160" t="str">
        <f t="shared" si="87"/>
        <v>Y</v>
      </c>
      <c r="BQ122" s="160" t="s">
        <v>223</v>
      </c>
      <c r="BR122" s="160" t="s">
        <v>223</v>
      </c>
      <c r="BS122" s="160" t="s">
        <v>223</v>
      </c>
      <c r="BT122" s="160" t="str">
        <f t="shared" si="88"/>
        <v>Partial</v>
      </c>
      <c r="BU122" s="162"/>
      <c r="BV122" s="160" t="s">
        <v>223</v>
      </c>
      <c r="BW122" s="162"/>
      <c r="BX122" s="160" t="s">
        <v>220</v>
      </c>
      <c r="BY122" s="160" t="s">
        <v>222</v>
      </c>
      <c r="BZ122" s="160" t="str">
        <f t="shared" si="89"/>
        <v>Partial</v>
      </c>
      <c r="CA122" s="160" t="s">
        <v>222</v>
      </c>
      <c r="CB122" s="160" t="s">
        <v>222</v>
      </c>
      <c r="CC122" s="160" t="str">
        <f t="shared" si="90"/>
        <v>N</v>
      </c>
      <c r="CD122" s="160" t="str">
        <f t="shared" si="91"/>
        <v>Partial</v>
      </c>
      <c r="CE122" s="160"/>
      <c r="CF122" s="160"/>
      <c r="CG122" s="160"/>
      <c r="CH122" s="160"/>
      <c r="CI122" s="160"/>
      <c r="CJ122" s="160"/>
      <c r="CK122" s="160"/>
      <c r="CL122" s="160"/>
      <c r="CM122" s="160"/>
      <c r="CN122" s="160"/>
      <c r="CO122" s="160"/>
      <c r="CP122" s="160"/>
    </row>
    <row r="123" spans="1:94" s="163" customFormat="1" ht="15" customHeight="1" x14ac:dyDescent="0.2">
      <c r="A123" s="159" t="s">
        <v>496</v>
      </c>
      <c r="B123" s="159" t="s">
        <v>497</v>
      </c>
      <c r="C123" s="160" t="s">
        <v>226</v>
      </c>
      <c r="D123" s="159" t="s">
        <v>227</v>
      </c>
      <c r="E123" s="161" t="s">
        <v>219</v>
      </c>
      <c r="F123" s="161" t="s">
        <v>99</v>
      </c>
      <c r="G123" s="161" t="s">
        <v>100</v>
      </c>
      <c r="H123" s="160" t="s">
        <v>220</v>
      </c>
      <c r="I123" s="160" t="s">
        <v>221</v>
      </c>
      <c r="J123" s="160" t="str">
        <f t="shared" si="69"/>
        <v>Y</v>
      </c>
      <c r="K123" s="162"/>
      <c r="L123" s="160" t="s">
        <v>220</v>
      </c>
      <c r="M123" s="160" t="s">
        <v>220</v>
      </c>
      <c r="N123" s="160" t="s">
        <v>221</v>
      </c>
      <c r="O123" s="160" t="str">
        <f t="shared" si="70"/>
        <v>Y</v>
      </c>
      <c r="P123" s="160" t="s">
        <v>222</v>
      </c>
      <c r="Q123" s="160" t="e">
        <v>#N/A</v>
      </c>
      <c r="R123" s="160" t="str">
        <f t="shared" si="71"/>
        <v>Partial</v>
      </c>
      <c r="S123" s="162"/>
      <c r="T123" s="160" t="s">
        <v>222</v>
      </c>
      <c r="U123" s="160" t="s">
        <v>222</v>
      </c>
      <c r="V123" s="160" t="s">
        <v>221</v>
      </c>
      <c r="W123" s="160" t="str">
        <f t="shared" si="72"/>
        <v>N</v>
      </c>
      <c r="X123" s="160" t="s">
        <v>222</v>
      </c>
      <c r="Y123" s="160" t="e">
        <v>#N/A</v>
      </c>
      <c r="Z123" s="160" t="str">
        <f t="shared" si="73"/>
        <v>N</v>
      </c>
      <c r="AA123" s="162"/>
      <c r="AB123" s="160" t="s">
        <v>222</v>
      </c>
      <c r="AC123" s="160" t="s">
        <v>222</v>
      </c>
      <c r="AD123" s="160" t="s">
        <v>221</v>
      </c>
      <c r="AE123" s="160" t="str">
        <f t="shared" si="74"/>
        <v>N</v>
      </c>
      <c r="AF123" s="160" t="s">
        <v>222</v>
      </c>
      <c r="AG123" s="160" t="e">
        <v>#N/A</v>
      </c>
      <c r="AH123" s="160" t="str">
        <f t="shared" si="75"/>
        <v>N</v>
      </c>
      <c r="AI123" s="162"/>
      <c r="AJ123" s="160" t="s">
        <v>222</v>
      </c>
      <c r="AK123" s="160" t="s">
        <v>222</v>
      </c>
      <c r="AL123" s="160" t="str">
        <f t="shared" si="76"/>
        <v>N</v>
      </c>
      <c r="AM123" s="160" t="s">
        <v>223</v>
      </c>
      <c r="AN123" s="160" t="s">
        <v>223</v>
      </c>
      <c r="AO123" s="160" t="str">
        <f t="shared" si="77"/>
        <v>Not assessed</v>
      </c>
      <c r="AP123" s="160" t="str">
        <f t="shared" si="78"/>
        <v>N</v>
      </c>
      <c r="AQ123" s="162"/>
      <c r="AR123" s="160" t="s">
        <v>222</v>
      </c>
      <c r="AS123" s="160" t="s">
        <v>222</v>
      </c>
      <c r="AT123" s="160" t="str">
        <f t="shared" si="79"/>
        <v>N</v>
      </c>
      <c r="AU123" s="160" t="s">
        <v>222</v>
      </c>
      <c r="AV123" s="160" t="s">
        <v>222</v>
      </c>
      <c r="AW123" s="160" t="str">
        <f t="shared" si="80"/>
        <v>N</v>
      </c>
      <c r="AX123" s="160" t="str">
        <f t="shared" si="81"/>
        <v>N</v>
      </c>
      <c r="AY123" s="162"/>
      <c r="AZ123" s="160" t="s">
        <v>222</v>
      </c>
      <c r="BA123" s="160" t="s">
        <v>222</v>
      </c>
      <c r="BB123" s="160" t="str">
        <f t="shared" si="82"/>
        <v>N</v>
      </c>
      <c r="BC123" s="160" t="s">
        <v>222</v>
      </c>
      <c r="BD123" s="160" t="s">
        <v>222</v>
      </c>
      <c r="BE123" s="160" t="str">
        <f t="shared" si="83"/>
        <v>N</v>
      </c>
      <c r="BF123" s="160" t="s">
        <v>222</v>
      </c>
      <c r="BG123" s="160" t="s">
        <v>222</v>
      </c>
      <c r="BH123" s="160" t="str">
        <f t="shared" si="84"/>
        <v>N</v>
      </c>
      <c r="BI123" s="160" t="str">
        <f t="shared" si="85"/>
        <v>N</v>
      </c>
      <c r="BJ123" s="162"/>
      <c r="BK123" s="160" t="s">
        <v>220</v>
      </c>
      <c r="BL123" s="160" t="s">
        <v>222</v>
      </c>
      <c r="BM123" s="160" t="str">
        <f t="shared" si="86"/>
        <v>Partial</v>
      </c>
      <c r="BN123" s="160" t="s">
        <v>222</v>
      </c>
      <c r="BO123" s="160" t="s">
        <v>222</v>
      </c>
      <c r="BP123" s="160" t="str">
        <f t="shared" si="87"/>
        <v>N</v>
      </c>
      <c r="BQ123" s="160" t="s">
        <v>223</v>
      </c>
      <c r="BR123" s="160" t="s">
        <v>223</v>
      </c>
      <c r="BS123" s="160" t="s">
        <v>223</v>
      </c>
      <c r="BT123" s="160" t="str">
        <f t="shared" si="88"/>
        <v>Partial</v>
      </c>
      <c r="BU123" s="162"/>
      <c r="BV123" s="160" t="s">
        <v>223</v>
      </c>
      <c r="BW123" s="162"/>
      <c r="BX123" s="160" t="s">
        <v>220</v>
      </c>
      <c r="BY123" s="160" t="s">
        <v>220</v>
      </c>
      <c r="BZ123" s="160" t="str">
        <f t="shared" si="89"/>
        <v>Y</v>
      </c>
      <c r="CA123" s="160" t="s">
        <v>220</v>
      </c>
      <c r="CB123" s="160" t="s">
        <v>222</v>
      </c>
      <c r="CC123" s="160" t="str">
        <f t="shared" si="90"/>
        <v>Partial</v>
      </c>
      <c r="CD123" s="160" t="str">
        <f t="shared" si="91"/>
        <v>Partial</v>
      </c>
      <c r="CE123" s="160"/>
      <c r="CF123" s="160"/>
      <c r="CG123" s="160"/>
      <c r="CH123" s="160"/>
      <c r="CI123" s="160"/>
      <c r="CJ123" s="160"/>
      <c r="CK123" s="160"/>
      <c r="CL123" s="160"/>
      <c r="CM123" s="160"/>
      <c r="CN123" s="160"/>
      <c r="CO123" s="160"/>
      <c r="CP123" s="160"/>
    </row>
    <row r="124" spans="1:94" s="163" customFormat="1" ht="15" customHeight="1" x14ac:dyDescent="0.2">
      <c r="A124" s="159" t="s">
        <v>498</v>
      </c>
      <c r="B124" s="159" t="s">
        <v>499</v>
      </c>
      <c r="C124" s="160" t="s">
        <v>230</v>
      </c>
      <c r="D124" s="159" t="s">
        <v>231</v>
      </c>
      <c r="E124" s="161" t="s">
        <v>219</v>
      </c>
      <c r="F124" s="161" t="s">
        <v>104</v>
      </c>
      <c r="G124" s="161" t="s">
        <v>242</v>
      </c>
      <c r="H124" s="160" t="s">
        <v>222</v>
      </c>
      <c r="I124" s="160" t="s">
        <v>222</v>
      </c>
      <c r="J124" s="160" t="str">
        <f t="shared" si="69"/>
        <v>N</v>
      </c>
      <c r="K124" s="162"/>
      <c r="L124" s="160" t="s">
        <v>222</v>
      </c>
      <c r="M124" s="160" t="s">
        <v>222</v>
      </c>
      <c r="N124" s="160" t="s">
        <v>222</v>
      </c>
      <c r="O124" s="160" t="str">
        <f t="shared" si="70"/>
        <v>N</v>
      </c>
      <c r="P124" s="160" t="s">
        <v>243</v>
      </c>
      <c r="Q124" s="160" t="e">
        <v>#N/A</v>
      </c>
      <c r="R124" s="160" t="str">
        <f t="shared" si="71"/>
        <v>N</v>
      </c>
      <c r="S124" s="162"/>
      <c r="T124" s="160" t="s">
        <v>222</v>
      </c>
      <c r="U124" s="160" t="s">
        <v>222</v>
      </c>
      <c r="V124" s="160" t="s">
        <v>222</v>
      </c>
      <c r="W124" s="160" t="str">
        <f t="shared" si="72"/>
        <v>N</v>
      </c>
      <c r="X124" s="160" t="s">
        <v>243</v>
      </c>
      <c r="Y124" s="160" t="e">
        <v>#N/A</v>
      </c>
      <c r="Z124" s="160" t="str">
        <f t="shared" si="73"/>
        <v>N</v>
      </c>
      <c r="AA124" s="162"/>
      <c r="AB124" s="160" t="s">
        <v>222</v>
      </c>
      <c r="AC124" s="160" t="s">
        <v>222</v>
      </c>
      <c r="AD124" s="160" t="s">
        <v>222</v>
      </c>
      <c r="AE124" s="160" t="str">
        <f t="shared" si="74"/>
        <v>N</v>
      </c>
      <c r="AF124" s="160" t="s">
        <v>243</v>
      </c>
      <c r="AG124" s="160" t="e">
        <v>#N/A</v>
      </c>
      <c r="AH124" s="160" t="str">
        <f t="shared" si="75"/>
        <v>N</v>
      </c>
      <c r="AI124" s="162"/>
      <c r="AJ124" s="160" t="s">
        <v>222</v>
      </c>
      <c r="AK124" s="160" t="s">
        <v>222</v>
      </c>
      <c r="AL124" s="160" t="str">
        <f t="shared" si="76"/>
        <v>N</v>
      </c>
      <c r="AM124" s="160" t="s">
        <v>223</v>
      </c>
      <c r="AN124" s="160" t="s">
        <v>223</v>
      </c>
      <c r="AO124" s="160" t="str">
        <f t="shared" si="77"/>
        <v>Not assessed</v>
      </c>
      <c r="AP124" s="160" t="str">
        <f t="shared" si="78"/>
        <v>N</v>
      </c>
      <c r="AQ124" s="162"/>
      <c r="AR124" s="160" t="s">
        <v>222</v>
      </c>
      <c r="AS124" s="160" t="s">
        <v>222</v>
      </c>
      <c r="AT124" s="160" t="str">
        <f t="shared" si="79"/>
        <v>N</v>
      </c>
      <c r="AU124" s="160" t="s">
        <v>222</v>
      </c>
      <c r="AV124" s="160" t="s">
        <v>222</v>
      </c>
      <c r="AW124" s="160" t="str">
        <f t="shared" si="80"/>
        <v>N</v>
      </c>
      <c r="AX124" s="160" t="str">
        <f t="shared" si="81"/>
        <v>N</v>
      </c>
      <c r="AY124" s="162"/>
      <c r="AZ124" s="160" t="s">
        <v>222</v>
      </c>
      <c r="BA124" s="160" t="s">
        <v>222</v>
      </c>
      <c r="BB124" s="160" t="str">
        <f t="shared" si="82"/>
        <v>N</v>
      </c>
      <c r="BC124" s="160" t="s">
        <v>222</v>
      </c>
      <c r="BD124" s="160" t="s">
        <v>222</v>
      </c>
      <c r="BE124" s="160" t="str">
        <f t="shared" si="83"/>
        <v>N</v>
      </c>
      <c r="BF124" s="160" t="s">
        <v>222</v>
      </c>
      <c r="BG124" s="160" t="s">
        <v>222</v>
      </c>
      <c r="BH124" s="160" t="str">
        <f t="shared" si="84"/>
        <v>N</v>
      </c>
      <c r="BI124" s="160" t="str">
        <f t="shared" si="85"/>
        <v>N</v>
      </c>
      <c r="BJ124" s="162"/>
      <c r="BK124" s="160" t="s">
        <v>220</v>
      </c>
      <c r="BL124" s="160" t="s">
        <v>222</v>
      </c>
      <c r="BM124" s="160" t="str">
        <f t="shared" si="86"/>
        <v>Partial</v>
      </c>
      <c r="BN124" s="160" t="s">
        <v>220</v>
      </c>
      <c r="BO124" s="160" t="s">
        <v>222</v>
      </c>
      <c r="BP124" s="160" t="str">
        <f t="shared" si="87"/>
        <v>Partial</v>
      </c>
      <c r="BQ124" s="160" t="s">
        <v>223</v>
      </c>
      <c r="BR124" s="160" t="s">
        <v>223</v>
      </c>
      <c r="BS124" s="160" t="s">
        <v>223</v>
      </c>
      <c r="BT124" s="160" t="str">
        <f t="shared" si="88"/>
        <v>Partial</v>
      </c>
      <c r="BU124" s="162"/>
      <c r="BV124" s="160" t="s">
        <v>223</v>
      </c>
      <c r="BW124" s="162"/>
      <c r="BX124" s="160" t="s">
        <v>222</v>
      </c>
      <c r="BY124" s="160" t="s">
        <v>222</v>
      </c>
      <c r="BZ124" s="160" t="str">
        <f t="shared" si="89"/>
        <v>N</v>
      </c>
      <c r="CA124" s="160" t="s">
        <v>220</v>
      </c>
      <c r="CB124" s="160" t="s">
        <v>222</v>
      </c>
      <c r="CC124" s="160" t="str">
        <f t="shared" si="90"/>
        <v>Partial</v>
      </c>
      <c r="CD124" s="160" t="str">
        <f t="shared" si="91"/>
        <v>Partial</v>
      </c>
      <c r="CE124" s="160"/>
      <c r="CF124" s="160"/>
      <c r="CG124" s="160"/>
      <c r="CH124" s="160"/>
      <c r="CI124" s="160"/>
      <c r="CJ124" s="160"/>
      <c r="CK124" s="160"/>
      <c r="CL124" s="160"/>
      <c r="CM124" s="160"/>
      <c r="CN124" s="160"/>
      <c r="CO124" s="160"/>
      <c r="CP124" s="160"/>
    </row>
    <row r="125" spans="1:94" s="163" customFormat="1" ht="15" customHeight="1" x14ac:dyDescent="0.2">
      <c r="A125" s="159" t="s">
        <v>500</v>
      </c>
      <c r="B125" s="159" t="s">
        <v>501</v>
      </c>
      <c r="C125" s="160" t="s">
        <v>319</v>
      </c>
      <c r="D125" s="159" t="s">
        <v>251</v>
      </c>
      <c r="E125" s="161" t="s">
        <v>85</v>
      </c>
      <c r="F125" s="161" t="s">
        <v>284</v>
      </c>
      <c r="G125" s="161" t="s">
        <v>242</v>
      </c>
      <c r="H125" s="160" t="s">
        <v>222</v>
      </c>
      <c r="I125" s="160" t="s">
        <v>222</v>
      </c>
      <c r="J125" s="160" t="str">
        <f t="shared" si="69"/>
        <v>N</v>
      </c>
      <c r="K125" s="162"/>
      <c r="L125" s="160" t="s">
        <v>222</v>
      </c>
      <c r="M125" s="160" t="s">
        <v>222</v>
      </c>
      <c r="N125" s="160" t="s">
        <v>222</v>
      </c>
      <c r="O125" s="160" t="str">
        <f t="shared" si="70"/>
        <v>N</v>
      </c>
      <c r="P125" s="160" t="s">
        <v>222</v>
      </c>
      <c r="Q125" s="160" t="e">
        <v>#N/A</v>
      </c>
      <c r="R125" s="160" t="str">
        <f t="shared" si="71"/>
        <v>N</v>
      </c>
      <c r="S125" s="162"/>
      <c r="T125" s="160" t="s">
        <v>222</v>
      </c>
      <c r="U125" s="160" t="s">
        <v>222</v>
      </c>
      <c r="V125" s="160" t="s">
        <v>222</v>
      </c>
      <c r="W125" s="160" t="str">
        <f t="shared" si="72"/>
        <v>N</v>
      </c>
      <c r="X125" s="160" t="s">
        <v>222</v>
      </c>
      <c r="Y125" s="160" t="e">
        <v>#N/A</v>
      </c>
      <c r="Z125" s="160" t="str">
        <f t="shared" si="73"/>
        <v>N</v>
      </c>
      <c r="AA125" s="162"/>
      <c r="AB125" s="160" t="s">
        <v>222</v>
      </c>
      <c r="AC125" s="160" t="s">
        <v>222</v>
      </c>
      <c r="AD125" s="160" t="s">
        <v>222</v>
      </c>
      <c r="AE125" s="160" t="str">
        <f t="shared" si="74"/>
        <v>N</v>
      </c>
      <c r="AF125" s="160" t="s">
        <v>222</v>
      </c>
      <c r="AG125" s="160" t="e">
        <v>#N/A</v>
      </c>
      <c r="AH125" s="160" t="str">
        <f t="shared" si="75"/>
        <v>N</v>
      </c>
      <c r="AI125" s="162"/>
      <c r="AJ125" s="160" t="s">
        <v>222</v>
      </c>
      <c r="AK125" s="160" t="s">
        <v>222</v>
      </c>
      <c r="AL125" s="160" t="str">
        <f t="shared" si="76"/>
        <v>N</v>
      </c>
      <c r="AM125" s="160" t="s">
        <v>223</v>
      </c>
      <c r="AN125" s="160" t="s">
        <v>223</v>
      </c>
      <c r="AO125" s="160" t="str">
        <f t="shared" si="77"/>
        <v>Not assessed</v>
      </c>
      <c r="AP125" s="160" t="str">
        <f t="shared" si="78"/>
        <v>N</v>
      </c>
      <c r="AQ125" s="162"/>
      <c r="AR125" s="160" t="s">
        <v>222</v>
      </c>
      <c r="AS125" s="160" t="s">
        <v>222</v>
      </c>
      <c r="AT125" s="160" t="str">
        <f t="shared" si="79"/>
        <v>N</v>
      </c>
      <c r="AU125" s="160" t="s">
        <v>222</v>
      </c>
      <c r="AV125" s="160" t="s">
        <v>222</v>
      </c>
      <c r="AW125" s="160" t="str">
        <f t="shared" si="80"/>
        <v>N</v>
      </c>
      <c r="AX125" s="160" t="str">
        <f t="shared" si="81"/>
        <v>N</v>
      </c>
      <c r="AY125" s="162"/>
      <c r="AZ125" s="160" t="s">
        <v>222</v>
      </c>
      <c r="BA125" s="160" t="s">
        <v>222</v>
      </c>
      <c r="BB125" s="160" t="str">
        <f t="shared" si="82"/>
        <v>N</v>
      </c>
      <c r="BC125" s="160" t="s">
        <v>222</v>
      </c>
      <c r="BD125" s="160" t="s">
        <v>220</v>
      </c>
      <c r="BE125" s="160" t="str">
        <f t="shared" si="83"/>
        <v>Partial</v>
      </c>
      <c r="BF125" s="160" t="s">
        <v>222</v>
      </c>
      <c r="BG125" s="160" t="s">
        <v>222</v>
      </c>
      <c r="BH125" s="160" t="str">
        <f t="shared" si="84"/>
        <v>N</v>
      </c>
      <c r="BI125" s="160" t="str">
        <f t="shared" si="85"/>
        <v>Partial</v>
      </c>
      <c r="BJ125" s="162"/>
      <c r="BK125" s="160" t="s">
        <v>220</v>
      </c>
      <c r="BL125" s="160" t="s">
        <v>222</v>
      </c>
      <c r="BM125" s="160" t="str">
        <f t="shared" si="86"/>
        <v>Partial</v>
      </c>
      <c r="BN125" s="160" t="s">
        <v>222</v>
      </c>
      <c r="BO125" s="160" t="s">
        <v>222</v>
      </c>
      <c r="BP125" s="160" t="str">
        <f t="shared" si="87"/>
        <v>N</v>
      </c>
      <c r="BQ125" s="160" t="s">
        <v>223</v>
      </c>
      <c r="BR125" s="160" t="s">
        <v>223</v>
      </c>
      <c r="BS125" s="160" t="s">
        <v>223</v>
      </c>
      <c r="BT125" s="160" t="str">
        <f t="shared" si="88"/>
        <v>Partial</v>
      </c>
      <c r="BU125" s="162"/>
      <c r="BV125" s="160" t="s">
        <v>223</v>
      </c>
      <c r="BW125" s="162"/>
      <c r="BX125" s="160" t="s">
        <v>220</v>
      </c>
      <c r="BY125" s="160" t="s">
        <v>220</v>
      </c>
      <c r="BZ125" s="160" t="str">
        <f t="shared" si="89"/>
        <v>Y</v>
      </c>
      <c r="CA125" s="160" t="s">
        <v>222</v>
      </c>
      <c r="CB125" s="160" t="s">
        <v>222</v>
      </c>
      <c r="CC125" s="160" t="str">
        <f t="shared" si="90"/>
        <v>N</v>
      </c>
      <c r="CD125" s="160" t="str">
        <f t="shared" si="91"/>
        <v>Partial</v>
      </c>
      <c r="CE125" s="160"/>
      <c r="CF125" s="160"/>
      <c r="CG125" s="160"/>
      <c r="CH125" s="160"/>
      <c r="CI125" s="160"/>
      <c r="CJ125" s="160"/>
      <c r="CK125" s="160"/>
      <c r="CL125" s="160"/>
      <c r="CM125" s="160"/>
      <c r="CN125" s="160"/>
      <c r="CO125" s="160"/>
      <c r="CP125" s="160"/>
    </row>
    <row r="126" spans="1:94" s="163" customFormat="1" ht="15" customHeight="1" x14ac:dyDescent="0.2">
      <c r="A126" s="159" t="s">
        <v>502</v>
      </c>
      <c r="B126" s="159" t="s">
        <v>503</v>
      </c>
      <c r="C126" s="160" t="s">
        <v>238</v>
      </c>
      <c r="D126" s="159" t="s">
        <v>218</v>
      </c>
      <c r="E126" s="161" t="s">
        <v>219</v>
      </c>
      <c r="F126" s="161" t="s">
        <v>97</v>
      </c>
      <c r="G126" s="161" t="s">
        <v>242</v>
      </c>
      <c r="H126" s="160" t="s">
        <v>222</v>
      </c>
      <c r="I126" s="160" t="s">
        <v>222</v>
      </c>
      <c r="J126" s="160" t="str">
        <f t="shared" si="69"/>
        <v>N</v>
      </c>
      <c r="K126" s="162"/>
      <c r="L126" s="160" t="s">
        <v>222</v>
      </c>
      <c r="M126" s="160" t="s">
        <v>222</v>
      </c>
      <c r="N126" s="160" t="s">
        <v>222</v>
      </c>
      <c r="O126" s="160" t="str">
        <f t="shared" si="70"/>
        <v>N</v>
      </c>
      <c r="P126" s="160" t="s">
        <v>222</v>
      </c>
      <c r="Q126" s="160" t="e">
        <v>#N/A</v>
      </c>
      <c r="R126" s="160" t="str">
        <f t="shared" si="71"/>
        <v>N</v>
      </c>
      <c r="S126" s="162"/>
      <c r="T126" s="160" t="s">
        <v>220</v>
      </c>
      <c r="U126" s="160" t="s">
        <v>220</v>
      </c>
      <c r="V126" s="160" t="s">
        <v>220</v>
      </c>
      <c r="W126" s="160" t="str">
        <f t="shared" si="72"/>
        <v>Y</v>
      </c>
      <c r="X126" s="160" t="s">
        <v>222</v>
      </c>
      <c r="Y126" s="160" t="e">
        <v>#N/A</v>
      </c>
      <c r="Z126" s="160" t="str">
        <f t="shared" si="73"/>
        <v>Partial</v>
      </c>
      <c r="AA126" s="162"/>
      <c r="AB126" s="160" t="s">
        <v>220</v>
      </c>
      <c r="AC126" s="160" t="s">
        <v>220</v>
      </c>
      <c r="AD126" s="160" t="s">
        <v>220</v>
      </c>
      <c r="AE126" s="160" t="str">
        <f t="shared" si="74"/>
        <v>Y</v>
      </c>
      <c r="AF126" s="160" t="s">
        <v>222</v>
      </c>
      <c r="AG126" s="160" t="e">
        <v>#N/A</v>
      </c>
      <c r="AH126" s="160" t="str">
        <f t="shared" si="75"/>
        <v>Partial</v>
      </c>
      <c r="AI126" s="162"/>
      <c r="AJ126" s="160" t="s">
        <v>222</v>
      </c>
      <c r="AK126" s="160" t="s">
        <v>222</v>
      </c>
      <c r="AL126" s="160" t="str">
        <f t="shared" si="76"/>
        <v>N</v>
      </c>
      <c r="AM126" s="160" t="s">
        <v>220</v>
      </c>
      <c r="AN126" s="160" t="s">
        <v>222</v>
      </c>
      <c r="AO126" s="160" t="str">
        <f t="shared" si="77"/>
        <v>Partial</v>
      </c>
      <c r="AP126" s="160" t="str">
        <f t="shared" si="78"/>
        <v>Partial</v>
      </c>
      <c r="AQ126" s="162"/>
      <c r="AR126" s="160" t="s">
        <v>222</v>
      </c>
      <c r="AS126" s="160" t="s">
        <v>222</v>
      </c>
      <c r="AT126" s="160" t="str">
        <f t="shared" si="79"/>
        <v>N</v>
      </c>
      <c r="AU126" s="160" t="s">
        <v>222</v>
      </c>
      <c r="AV126" s="160" t="s">
        <v>222</v>
      </c>
      <c r="AW126" s="160" t="str">
        <f t="shared" si="80"/>
        <v>N</v>
      </c>
      <c r="AX126" s="160" t="str">
        <f t="shared" si="81"/>
        <v>N</v>
      </c>
      <c r="AY126" s="162"/>
      <c r="AZ126" s="160" t="s">
        <v>222</v>
      </c>
      <c r="BA126" s="160" t="s">
        <v>220</v>
      </c>
      <c r="BB126" s="160" t="str">
        <f t="shared" si="82"/>
        <v>Partial</v>
      </c>
      <c r="BC126" s="160" t="s">
        <v>222</v>
      </c>
      <c r="BD126" s="160" t="s">
        <v>222</v>
      </c>
      <c r="BE126" s="160" t="str">
        <f t="shared" si="83"/>
        <v>N</v>
      </c>
      <c r="BF126" s="160" t="s">
        <v>222</v>
      </c>
      <c r="BG126" s="160" t="s">
        <v>222</v>
      </c>
      <c r="BH126" s="160" t="str">
        <f t="shared" si="84"/>
        <v>N</v>
      </c>
      <c r="BI126" s="160" t="str">
        <f t="shared" si="85"/>
        <v>Partial</v>
      </c>
      <c r="BJ126" s="162"/>
      <c r="BK126" s="160" t="s">
        <v>220</v>
      </c>
      <c r="BL126" s="160" t="s">
        <v>222</v>
      </c>
      <c r="BM126" s="160" t="str">
        <f t="shared" si="86"/>
        <v>Partial</v>
      </c>
      <c r="BN126" s="160" t="s">
        <v>220</v>
      </c>
      <c r="BO126" s="160" t="s">
        <v>220</v>
      </c>
      <c r="BP126" s="160" t="str">
        <f t="shared" si="87"/>
        <v>Y</v>
      </c>
      <c r="BQ126" s="160" t="s">
        <v>223</v>
      </c>
      <c r="BR126" s="160" t="s">
        <v>223</v>
      </c>
      <c r="BS126" s="160" t="s">
        <v>223</v>
      </c>
      <c r="BT126" s="160" t="str">
        <f t="shared" si="88"/>
        <v>Partial</v>
      </c>
      <c r="BU126" s="162"/>
      <c r="BV126" s="160" t="s">
        <v>223</v>
      </c>
      <c r="BW126" s="162"/>
      <c r="BX126" s="160" t="s">
        <v>220</v>
      </c>
      <c r="BY126" s="160" t="s">
        <v>220</v>
      </c>
      <c r="BZ126" s="160" t="str">
        <f t="shared" si="89"/>
        <v>Y</v>
      </c>
      <c r="CA126" s="160" t="s">
        <v>222</v>
      </c>
      <c r="CB126" s="160" t="s">
        <v>222</v>
      </c>
      <c r="CC126" s="160" t="str">
        <f t="shared" si="90"/>
        <v>N</v>
      </c>
      <c r="CD126" s="160" t="str">
        <f t="shared" si="91"/>
        <v>Partial</v>
      </c>
      <c r="CE126" s="160"/>
      <c r="CF126" s="160"/>
      <c r="CG126" s="160"/>
      <c r="CH126" s="160"/>
      <c r="CI126" s="160"/>
      <c r="CJ126" s="160"/>
      <c r="CK126" s="160"/>
      <c r="CL126" s="160"/>
      <c r="CM126" s="160"/>
      <c r="CN126" s="160"/>
      <c r="CO126" s="160"/>
      <c r="CP126" s="160"/>
    </row>
    <row r="127" spans="1:94" s="163" customFormat="1" ht="15" customHeight="1" x14ac:dyDescent="0.2">
      <c r="A127" s="160" t="s">
        <v>504</v>
      </c>
      <c r="B127" s="159" t="s">
        <v>505</v>
      </c>
      <c r="C127" s="160" t="s">
        <v>412</v>
      </c>
      <c r="D127" s="159" t="s">
        <v>218</v>
      </c>
      <c r="E127" s="161" t="s">
        <v>85</v>
      </c>
      <c r="F127" s="161" t="s">
        <v>284</v>
      </c>
      <c r="G127" s="161" t="s">
        <v>242</v>
      </c>
      <c r="H127" s="160" t="s">
        <v>220</v>
      </c>
      <c r="I127" s="160" t="s">
        <v>222</v>
      </c>
      <c r="J127" s="160" t="str">
        <f t="shared" si="69"/>
        <v>Partial</v>
      </c>
      <c r="K127" s="162"/>
      <c r="L127" s="160" t="s">
        <v>220</v>
      </c>
      <c r="M127" s="160" t="s">
        <v>220</v>
      </c>
      <c r="N127" s="160" t="s">
        <v>220</v>
      </c>
      <c r="O127" s="160" t="str">
        <f t="shared" si="70"/>
        <v>Y</v>
      </c>
      <c r="P127" s="160" t="s">
        <v>222</v>
      </c>
      <c r="Q127" s="160" t="e">
        <v>#N/A</v>
      </c>
      <c r="R127" s="160" t="str">
        <f t="shared" si="71"/>
        <v>Partial</v>
      </c>
      <c r="S127" s="162"/>
      <c r="T127" s="160" t="s">
        <v>220</v>
      </c>
      <c r="U127" s="160" t="s">
        <v>220</v>
      </c>
      <c r="V127" s="160" t="s">
        <v>222</v>
      </c>
      <c r="W127" s="160" t="str">
        <f t="shared" si="72"/>
        <v>Partial</v>
      </c>
      <c r="X127" s="160" t="s">
        <v>222</v>
      </c>
      <c r="Y127" s="160" t="e">
        <v>#N/A</v>
      </c>
      <c r="Z127" s="160" t="str">
        <f t="shared" si="73"/>
        <v>Partial</v>
      </c>
      <c r="AA127" s="162"/>
      <c r="AB127" s="160" t="s">
        <v>220</v>
      </c>
      <c r="AC127" s="160" t="s">
        <v>220</v>
      </c>
      <c r="AD127" s="160" t="s">
        <v>222</v>
      </c>
      <c r="AE127" s="160" t="str">
        <f t="shared" si="74"/>
        <v>Partial</v>
      </c>
      <c r="AF127" s="160" t="s">
        <v>222</v>
      </c>
      <c r="AG127" s="160" t="e">
        <v>#N/A</v>
      </c>
      <c r="AH127" s="160" t="str">
        <f t="shared" si="75"/>
        <v>Partial</v>
      </c>
      <c r="AI127" s="162"/>
      <c r="AJ127" s="160" t="s">
        <v>222</v>
      </c>
      <c r="AK127" s="160" t="s">
        <v>222</v>
      </c>
      <c r="AL127" s="160" t="str">
        <f t="shared" si="76"/>
        <v>N</v>
      </c>
      <c r="AM127" s="160" t="s">
        <v>222</v>
      </c>
      <c r="AN127" s="160" t="s">
        <v>222</v>
      </c>
      <c r="AO127" s="160" t="str">
        <f t="shared" si="77"/>
        <v>N</v>
      </c>
      <c r="AP127" s="160" t="str">
        <f t="shared" si="78"/>
        <v>N</v>
      </c>
      <c r="AQ127" s="162"/>
      <c r="AR127" s="160" t="s">
        <v>220</v>
      </c>
      <c r="AS127" s="160" t="s">
        <v>222</v>
      </c>
      <c r="AT127" s="160" t="str">
        <f t="shared" si="79"/>
        <v>Partial</v>
      </c>
      <c r="AU127" s="160" t="s">
        <v>220</v>
      </c>
      <c r="AV127" s="160" t="s">
        <v>222</v>
      </c>
      <c r="AW127" s="160" t="str">
        <f t="shared" si="80"/>
        <v>Partial</v>
      </c>
      <c r="AX127" s="160" t="str">
        <f t="shared" si="81"/>
        <v>Partial</v>
      </c>
      <c r="AY127" s="162"/>
      <c r="AZ127" s="160" t="s">
        <v>222</v>
      </c>
      <c r="BA127" s="160" t="s">
        <v>220</v>
      </c>
      <c r="BB127" s="160" t="str">
        <f t="shared" si="82"/>
        <v>Partial</v>
      </c>
      <c r="BC127" s="160" t="s">
        <v>220</v>
      </c>
      <c r="BD127" s="160" t="s">
        <v>220</v>
      </c>
      <c r="BE127" s="160" t="str">
        <f t="shared" si="83"/>
        <v>Y</v>
      </c>
      <c r="BF127" s="160" t="s">
        <v>220</v>
      </c>
      <c r="BG127" s="160" t="s">
        <v>220</v>
      </c>
      <c r="BH127" s="160" t="str">
        <f t="shared" si="84"/>
        <v>Y</v>
      </c>
      <c r="BI127" s="160" t="str">
        <f t="shared" si="85"/>
        <v>Partial</v>
      </c>
      <c r="BJ127" s="162"/>
      <c r="BK127" s="160" t="s">
        <v>220</v>
      </c>
      <c r="BL127" s="160" t="s">
        <v>220</v>
      </c>
      <c r="BM127" s="160" t="str">
        <f t="shared" si="86"/>
        <v>Y</v>
      </c>
      <c r="BN127" s="160" t="s">
        <v>220</v>
      </c>
      <c r="BO127" s="160" t="s">
        <v>220</v>
      </c>
      <c r="BP127" s="160" t="str">
        <f t="shared" si="87"/>
        <v>Y</v>
      </c>
      <c r="BQ127" s="160" t="s">
        <v>223</v>
      </c>
      <c r="BR127" s="160" t="s">
        <v>223</v>
      </c>
      <c r="BS127" s="160" t="s">
        <v>223</v>
      </c>
      <c r="BT127" s="160" t="str">
        <f t="shared" si="88"/>
        <v>Y</v>
      </c>
      <c r="BU127" s="162"/>
      <c r="BV127" s="160" t="s">
        <v>223</v>
      </c>
      <c r="BW127" s="162"/>
      <c r="BX127" s="160" t="s">
        <v>220</v>
      </c>
      <c r="BY127" s="160" t="s">
        <v>220</v>
      </c>
      <c r="BZ127" s="160" t="str">
        <f t="shared" si="89"/>
        <v>Y</v>
      </c>
      <c r="CA127" s="160" t="s">
        <v>220</v>
      </c>
      <c r="CB127" s="160" t="s">
        <v>220</v>
      </c>
      <c r="CC127" s="160" t="str">
        <f t="shared" si="90"/>
        <v>Y</v>
      </c>
      <c r="CD127" s="160" t="str">
        <f t="shared" si="91"/>
        <v>Y</v>
      </c>
      <c r="CE127" s="160"/>
      <c r="CF127" s="160"/>
      <c r="CG127" s="160"/>
      <c r="CH127" s="160"/>
      <c r="CI127" s="160"/>
      <c r="CJ127" s="160"/>
      <c r="CK127" s="160"/>
      <c r="CL127" s="160"/>
      <c r="CM127" s="160"/>
      <c r="CN127" s="160"/>
      <c r="CO127" s="160"/>
      <c r="CP127" s="160"/>
    </row>
    <row r="128" spans="1:94" s="163" customFormat="1" ht="15" customHeight="1" x14ac:dyDescent="0.2">
      <c r="A128" s="159" t="s">
        <v>506</v>
      </c>
      <c r="B128" s="159" t="s">
        <v>507</v>
      </c>
      <c r="C128" s="160" t="s">
        <v>255</v>
      </c>
      <c r="D128" s="159" t="s">
        <v>218</v>
      </c>
      <c r="E128" s="161" t="s">
        <v>106</v>
      </c>
      <c r="F128" s="161" t="s">
        <v>118</v>
      </c>
      <c r="G128" s="161" t="s">
        <v>441</v>
      </c>
      <c r="H128" s="160" t="s">
        <v>220</v>
      </c>
      <c r="I128" s="160" t="s">
        <v>222</v>
      </c>
      <c r="J128" s="160" t="str">
        <f t="shared" si="69"/>
        <v>Partial</v>
      </c>
      <c r="K128" s="162"/>
      <c r="L128" s="160" t="s">
        <v>220</v>
      </c>
      <c r="M128" s="160" t="s">
        <v>220</v>
      </c>
      <c r="N128" s="160" t="s">
        <v>222</v>
      </c>
      <c r="O128" s="160" t="str">
        <f t="shared" si="70"/>
        <v>Partial</v>
      </c>
      <c r="P128" s="160" t="s">
        <v>222</v>
      </c>
      <c r="Q128" s="160" t="s">
        <v>222</v>
      </c>
      <c r="R128" s="160" t="str">
        <f t="shared" si="71"/>
        <v>Partial</v>
      </c>
      <c r="S128" s="162"/>
      <c r="T128" s="160" t="s">
        <v>220</v>
      </c>
      <c r="U128" s="160" t="s">
        <v>220</v>
      </c>
      <c r="V128" s="160" t="s">
        <v>222</v>
      </c>
      <c r="W128" s="160" t="str">
        <f t="shared" si="72"/>
        <v>Partial</v>
      </c>
      <c r="X128" s="160" t="s">
        <v>222</v>
      </c>
      <c r="Y128" s="160" t="s">
        <v>222</v>
      </c>
      <c r="Z128" s="160" t="str">
        <f t="shared" si="73"/>
        <v>Partial</v>
      </c>
      <c r="AA128" s="162"/>
      <c r="AB128" s="160" t="s">
        <v>222</v>
      </c>
      <c r="AC128" s="160" t="s">
        <v>222</v>
      </c>
      <c r="AD128" s="160" t="s">
        <v>222</v>
      </c>
      <c r="AE128" s="160" t="str">
        <f t="shared" si="74"/>
        <v>N</v>
      </c>
      <c r="AF128" s="160" t="s">
        <v>222</v>
      </c>
      <c r="AG128" s="160" t="s">
        <v>222</v>
      </c>
      <c r="AH128" s="160" t="str">
        <f t="shared" si="75"/>
        <v>N</v>
      </c>
      <c r="AI128" s="162"/>
      <c r="AJ128" s="160" t="s">
        <v>220</v>
      </c>
      <c r="AK128" s="160" t="s">
        <v>220</v>
      </c>
      <c r="AL128" s="160" t="str">
        <f t="shared" si="76"/>
        <v>Y</v>
      </c>
      <c r="AM128" s="160" t="s">
        <v>222</v>
      </c>
      <c r="AN128" s="160" t="s">
        <v>222</v>
      </c>
      <c r="AO128" s="160" t="str">
        <f t="shared" si="77"/>
        <v>N</v>
      </c>
      <c r="AP128" s="160" t="str">
        <f t="shared" si="78"/>
        <v>Partial</v>
      </c>
      <c r="AQ128" s="162"/>
      <c r="AR128" s="160" t="s">
        <v>222</v>
      </c>
      <c r="AS128" s="160" t="s">
        <v>222</v>
      </c>
      <c r="AT128" s="160" t="str">
        <f t="shared" si="79"/>
        <v>N</v>
      </c>
      <c r="AU128" s="160" t="s">
        <v>222</v>
      </c>
      <c r="AV128" s="160" t="s">
        <v>222</v>
      </c>
      <c r="AW128" s="160" t="str">
        <f t="shared" si="80"/>
        <v>N</v>
      </c>
      <c r="AX128" s="160" t="str">
        <f t="shared" si="81"/>
        <v>N</v>
      </c>
      <c r="AY128" s="162"/>
      <c r="AZ128" s="160" t="s">
        <v>220</v>
      </c>
      <c r="BA128" s="160" t="s">
        <v>220</v>
      </c>
      <c r="BB128" s="160" t="str">
        <f t="shared" si="82"/>
        <v>Y</v>
      </c>
      <c r="BC128" s="160" t="s">
        <v>220</v>
      </c>
      <c r="BD128" s="160" t="s">
        <v>220</v>
      </c>
      <c r="BE128" s="160" t="str">
        <f t="shared" si="83"/>
        <v>Y</v>
      </c>
      <c r="BF128" s="160" t="s">
        <v>220</v>
      </c>
      <c r="BG128" s="160" t="s">
        <v>220</v>
      </c>
      <c r="BH128" s="160" t="str">
        <f t="shared" si="84"/>
        <v>Y</v>
      </c>
      <c r="BI128" s="160" t="str">
        <f t="shared" si="85"/>
        <v>Y</v>
      </c>
      <c r="BJ128" s="162"/>
      <c r="BK128" s="160" t="s">
        <v>220</v>
      </c>
      <c r="BL128" s="160" t="s">
        <v>220</v>
      </c>
      <c r="BM128" s="160" t="str">
        <f t="shared" si="86"/>
        <v>Y</v>
      </c>
      <c r="BN128" s="160" t="s">
        <v>222</v>
      </c>
      <c r="BO128" s="160" t="s">
        <v>222</v>
      </c>
      <c r="BP128" s="160" t="str">
        <f t="shared" si="87"/>
        <v>N</v>
      </c>
      <c r="BQ128" s="160" t="s">
        <v>223</v>
      </c>
      <c r="BR128" s="160" t="s">
        <v>223</v>
      </c>
      <c r="BS128" s="160" t="s">
        <v>223</v>
      </c>
      <c r="BT128" s="160" t="str">
        <f t="shared" si="88"/>
        <v>Partial</v>
      </c>
      <c r="BU128" s="162"/>
      <c r="BV128" s="160" t="s">
        <v>223</v>
      </c>
      <c r="BW128" s="162"/>
      <c r="BX128" s="160" t="s">
        <v>220</v>
      </c>
      <c r="BY128" s="160" t="s">
        <v>220</v>
      </c>
      <c r="BZ128" s="160" t="str">
        <f t="shared" si="89"/>
        <v>Y</v>
      </c>
      <c r="CA128" s="160" t="s">
        <v>220</v>
      </c>
      <c r="CB128" s="160" t="s">
        <v>220</v>
      </c>
      <c r="CC128" s="160" t="str">
        <f t="shared" si="90"/>
        <v>Y</v>
      </c>
      <c r="CD128" s="160" t="str">
        <f t="shared" si="91"/>
        <v>Y</v>
      </c>
      <c r="CE128" s="160"/>
      <c r="CF128" s="160"/>
      <c r="CG128" s="160"/>
      <c r="CH128" s="160"/>
      <c r="CI128" s="160"/>
      <c r="CJ128" s="160"/>
      <c r="CK128" s="160"/>
      <c r="CL128" s="160"/>
      <c r="CM128" s="160"/>
      <c r="CN128" s="160"/>
      <c r="CO128" s="160"/>
      <c r="CP128" s="160"/>
    </row>
    <row r="129" spans="1:94" s="163" customFormat="1" ht="15" customHeight="1" x14ac:dyDescent="0.2">
      <c r="A129" s="159" t="s">
        <v>508</v>
      </c>
      <c r="B129" s="159" t="s">
        <v>509</v>
      </c>
      <c r="C129" s="160" t="s">
        <v>255</v>
      </c>
      <c r="D129" s="159" t="s">
        <v>218</v>
      </c>
      <c r="E129" s="161" t="s">
        <v>219</v>
      </c>
      <c r="F129" s="161" t="s">
        <v>104</v>
      </c>
      <c r="G129" s="161" t="s">
        <v>242</v>
      </c>
      <c r="H129" s="160" t="s">
        <v>220</v>
      </c>
      <c r="I129" s="160" t="s">
        <v>220</v>
      </c>
      <c r="J129" s="160" t="str">
        <f t="shared" si="69"/>
        <v>Y</v>
      </c>
      <c r="K129" s="162"/>
      <c r="L129" s="160" t="s">
        <v>220</v>
      </c>
      <c r="M129" s="160" t="s">
        <v>220</v>
      </c>
      <c r="N129" s="160" t="s">
        <v>220</v>
      </c>
      <c r="O129" s="160" t="str">
        <f t="shared" si="70"/>
        <v>Y</v>
      </c>
      <c r="P129" s="160" t="s">
        <v>243</v>
      </c>
      <c r="Q129" s="160" t="e">
        <v>#N/A</v>
      </c>
      <c r="R129" s="160" t="str">
        <f t="shared" si="71"/>
        <v>Y</v>
      </c>
      <c r="S129" s="162"/>
      <c r="T129" s="160" t="s">
        <v>220</v>
      </c>
      <c r="U129" s="160" t="s">
        <v>220</v>
      </c>
      <c r="V129" s="160" t="s">
        <v>222</v>
      </c>
      <c r="W129" s="160" t="str">
        <f t="shared" si="72"/>
        <v>Partial</v>
      </c>
      <c r="X129" s="160" t="s">
        <v>243</v>
      </c>
      <c r="Y129" s="160" t="e">
        <v>#N/A</v>
      </c>
      <c r="Z129" s="160" t="str">
        <f t="shared" si="73"/>
        <v>Partial</v>
      </c>
      <c r="AA129" s="162"/>
      <c r="AB129" s="160" t="s">
        <v>220</v>
      </c>
      <c r="AC129" s="160" t="s">
        <v>222</v>
      </c>
      <c r="AD129" s="160" t="s">
        <v>222</v>
      </c>
      <c r="AE129" s="160" t="str">
        <f t="shared" si="74"/>
        <v>N</v>
      </c>
      <c r="AF129" s="160" t="s">
        <v>243</v>
      </c>
      <c r="AG129" s="160" t="e">
        <v>#N/A</v>
      </c>
      <c r="AH129" s="160" t="str">
        <f t="shared" si="75"/>
        <v>Partial</v>
      </c>
      <c r="AI129" s="162"/>
      <c r="AJ129" s="160" t="s">
        <v>220</v>
      </c>
      <c r="AK129" s="160" t="s">
        <v>222</v>
      </c>
      <c r="AL129" s="160" t="str">
        <f t="shared" si="76"/>
        <v>Partial</v>
      </c>
      <c r="AM129" s="160" t="s">
        <v>222</v>
      </c>
      <c r="AN129" s="160" t="s">
        <v>222</v>
      </c>
      <c r="AO129" s="160" t="str">
        <f t="shared" si="77"/>
        <v>N</v>
      </c>
      <c r="AP129" s="160" t="str">
        <f t="shared" si="78"/>
        <v>Partial</v>
      </c>
      <c r="AQ129" s="162"/>
      <c r="AR129" s="160" t="s">
        <v>222</v>
      </c>
      <c r="AS129" s="160" t="s">
        <v>222</v>
      </c>
      <c r="AT129" s="160" t="str">
        <f t="shared" si="79"/>
        <v>N</v>
      </c>
      <c r="AU129" s="160" t="s">
        <v>222</v>
      </c>
      <c r="AV129" s="160" t="s">
        <v>222</v>
      </c>
      <c r="AW129" s="160" t="str">
        <f t="shared" si="80"/>
        <v>N</v>
      </c>
      <c r="AX129" s="160" t="str">
        <f t="shared" si="81"/>
        <v>N</v>
      </c>
      <c r="AY129" s="162"/>
      <c r="AZ129" s="160" t="s">
        <v>222</v>
      </c>
      <c r="BA129" s="160" t="s">
        <v>222</v>
      </c>
      <c r="BB129" s="160" t="str">
        <f t="shared" si="82"/>
        <v>N</v>
      </c>
      <c r="BC129" s="160" t="s">
        <v>222</v>
      </c>
      <c r="BD129" s="160" t="s">
        <v>222</v>
      </c>
      <c r="BE129" s="160" t="str">
        <f t="shared" si="83"/>
        <v>N</v>
      </c>
      <c r="BF129" s="160" t="s">
        <v>222</v>
      </c>
      <c r="BG129" s="160" t="s">
        <v>222</v>
      </c>
      <c r="BH129" s="160" t="str">
        <f t="shared" si="84"/>
        <v>N</v>
      </c>
      <c r="BI129" s="160" t="str">
        <f t="shared" si="85"/>
        <v>N</v>
      </c>
      <c r="BJ129" s="162"/>
      <c r="BK129" s="160" t="s">
        <v>220</v>
      </c>
      <c r="BL129" s="160" t="s">
        <v>220</v>
      </c>
      <c r="BM129" s="160" t="str">
        <f t="shared" si="86"/>
        <v>Y</v>
      </c>
      <c r="BN129" s="160" t="s">
        <v>222</v>
      </c>
      <c r="BO129" s="160" t="s">
        <v>222</v>
      </c>
      <c r="BP129" s="160" t="str">
        <f t="shared" si="87"/>
        <v>N</v>
      </c>
      <c r="BQ129" s="160" t="s">
        <v>223</v>
      </c>
      <c r="BR129" s="160" t="s">
        <v>223</v>
      </c>
      <c r="BS129" s="160" t="s">
        <v>223</v>
      </c>
      <c r="BT129" s="160" t="str">
        <f t="shared" si="88"/>
        <v>Partial</v>
      </c>
      <c r="BU129" s="162"/>
      <c r="BV129" s="160" t="s">
        <v>223</v>
      </c>
      <c r="BW129" s="162"/>
      <c r="BX129" s="160" t="s">
        <v>220</v>
      </c>
      <c r="BY129" s="160" t="s">
        <v>222</v>
      </c>
      <c r="BZ129" s="160" t="str">
        <f t="shared" si="89"/>
        <v>Partial</v>
      </c>
      <c r="CA129" s="160" t="s">
        <v>220</v>
      </c>
      <c r="CB129" s="160" t="s">
        <v>222</v>
      </c>
      <c r="CC129" s="160" t="str">
        <f t="shared" si="90"/>
        <v>Partial</v>
      </c>
      <c r="CD129" s="160" t="str">
        <f t="shared" si="91"/>
        <v>Partial</v>
      </c>
      <c r="CE129" s="160"/>
      <c r="CF129" s="160"/>
      <c r="CG129" s="160"/>
      <c r="CH129" s="160"/>
      <c r="CI129" s="160"/>
      <c r="CJ129" s="160"/>
      <c r="CK129" s="160"/>
      <c r="CL129" s="160"/>
      <c r="CM129" s="160"/>
      <c r="CN129" s="160"/>
      <c r="CO129" s="160"/>
      <c r="CP129" s="160"/>
    </row>
    <row r="130" spans="1:94" s="163" customFormat="1" ht="15" customHeight="1" x14ac:dyDescent="0.2">
      <c r="A130" s="159" t="s">
        <v>510</v>
      </c>
      <c r="B130" s="159" t="s">
        <v>511</v>
      </c>
      <c r="C130" s="160" t="s">
        <v>394</v>
      </c>
      <c r="D130" s="159" t="s">
        <v>218</v>
      </c>
      <c r="E130" s="161" t="s">
        <v>85</v>
      </c>
      <c r="F130" s="161" t="s">
        <v>284</v>
      </c>
      <c r="G130" s="161" t="s">
        <v>242</v>
      </c>
      <c r="H130" s="160" t="s">
        <v>222</v>
      </c>
      <c r="I130" s="160" t="s">
        <v>222</v>
      </c>
      <c r="J130" s="160" t="str">
        <f t="shared" si="69"/>
        <v>N</v>
      </c>
      <c r="K130" s="162"/>
      <c r="L130" s="160" t="s">
        <v>222</v>
      </c>
      <c r="M130" s="160" t="s">
        <v>222</v>
      </c>
      <c r="N130" s="160" t="s">
        <v>222</v>
      </c>
      <c r="O130" s="160" t="str">
        <f t="shared" si="70"/>
        <v>N</v>
      </c>
      <c r="P130" s="160" t="s">
        <v>222</v>
      </c>
      <c r="Q130" s="160" t="e">
        <v>#N/A</v>
      </c>
      <c r="R130" s="160" t="str">
        <f t="shared" si="71"/>
        <v>N</v>
      </c>
      <c r="S130" s="162"/>
      <c r="T130" s="160" t="s">
        <v>222</v>
      </c>
      <c r="U130" s="160" t="s">
        <v>222</v>
      </c>
      <c r="V130" s="160" t="s">
        <v>222</v>
      </c>
      <c r="W130" s="160" t="str">
        <f t="shared" si="72"/>
        <v>N</v>
      </c>
      <c r="X130" s="160" t="s">
        <v>222</v>
      </c>
      <c r="Y130" s="160" t="e">
        <v>#N/A</v>
      </c>
      <c r="Z130" s="160" t="str">
        <f t="shared" si="73"/>
        <v>N</v>
      </c>
      <c r="AA130" s="162"/>
      <c r="AB130" s="160" t="s">
        <v>220</v>
      </c>
      <c r="AC130" s="160" t="s">
        <v>222</v>
      </c>
      <c r="AD130" s="160" t="s">
        <v>222</v>
      </c>
      <c r="AE130" s="160" t="str">
        <f t="shared" si="74"/>
        <v>N</v>
      </c>
      <c r="AF130" s="160" t="s">
        <v>222</v>
      </c>
      <c r="AG130" s="160" t="e">
        <v>#N/A</v>
      </c>
      <c r="AH130" s="160" t="str">
        <f t="shared" si="75"/>
        <v>Partial</v>
      </c>
      <c r="AI130" s="162"/>
      <c r="AJ130" s="160" t="s">
        <v>222</v>
      </c>
      <c r="AK130" s="160" t="s">
        <v>222</v>
      </c>
      <c r="AL130" s="160" t="str">
        <f t="shared" si="76"/>
        <v>N</v>
      </c>
      <c r="AM130" s="160" t="s">
        <v>223</v>
      </c>
      <c r="AN130" s="160" t="s">
        <v>223</v>
      </c>
      <c r="AO130" s="160" t="str">
        <f t="shared" si="77"/>
        <v>Not assessed</v>
      </c>
      <c r="AP130" s="160" t="str">
        <f t="shared" si="78"/>
        <v>N</v>
      </c>
      <c r="AQ130" s="162"/>
      <c r="AR130" s="160" t="s">
        <v>222</v>
      </c>
      <c r="AS130" s="160" t="s">
        <v>222</v>
      </c>
      <c r="AT130" s="160" t="str">
        <f t="shared" si="79"/>
        <v>N</v>
      </c>
      <c r="AU130" s="160" t="s">
        <v>222</v>
      </c>
      <c r="AV130" s="160" t="s">
        <v>222</v>
      </c>
      <c r="AW130" s="160" t="str">
        <f t="shared" si="80"/>
        <v>N</v>
      </c>
      <c r="AX130" s="160" t="str">
        <f t="shared" si="81"/>
        <v>N</v>
      </c>
      <c r="AY130" s="162"/>
      <c r="AZ130" s="160" t="s">
        <v>222</v>
      </c>
      <c r="BA130" s="160" t="s">
        <v>222</v>
      </c>
      <c r="BB130" s="160" t="str">
        <f t="shared" si="82"/>
        <v>N</v>
      </c>
      <c r="BC130" s="160" t="s">
        <v>222</v>
      </c>
      <c r="BD130" s="160" t="s">
        <v>220</v>
      </c>
      <c r="BE130" s="160" t="str">
        <f t="shared" si="83"/>
        <v>Partial</v>
      </c>
      <c r="BF130" s="160" t="s">
        <v>222</v>
      </c>
      <c r="BG130" s="160" t="s">
        <v>222</v>
      </c>
      <c r="BH130" s="160" t="str">
        <f t="shared" si="84"/>
        <v>N</v>
      </c>
      <c r="BI130" s="160" t="str">
        <f t="shared" si="85"/>
        <v>Partial</v>
      </c>
      <c r="BJ130" s="162"/>
      <c r="BK130" s="160" t="s">
        <v>220</v>
      </c>
      <c r="BL130" s="160" t="s">
        <v>222</v>
      </c>
      <c r="BM130" s="160" t="str">
        <f t="shared" si="86"/>
        <v>Partial</v>
      </c>
      <c r="BN130" s="160" t="s">
        <v>220</v>
      </c>
      <c r="BO130" s="160" t="s">
        <v>222</v>
      </c>
      <c r="BP130" s="160" t="str">
        <f t="shared" si="87"/>
        <v>Partial</v>
      </c>
      <c r="BQ130" s="160" t="s">
        <v>223</v>
      </c>
      <c r="BR130" s="160" t="s">
        <v>223</v>
      </c>
      <c r="BS130" s="160" t="s">
        <v>223</v>
      </c>
      <c r="BT130" s="160" t="str">
        <f t="shared" si="88"/>
        <v>Partial</v>
      </c>
      <c r="BU130" s="162"/>
      <c r="BV130" s="160" t="s">
        <v>223</v>
      </c>
      <c r="BW130" s="162"/>
      <c r="BX130" s="160" t="s">
        <v>220</v>
      </c>
      <c r="BY130" s="160" t="s">
        <v>220</v>
      </c>
      <c r="BZ130" s="160" t="str">
        <f t="shared" si="89"/>
        <v>Y</v>
      </c>
      <c r="CA130" s="160" t="s">
        <v>220</v>
      </c>
      <c r="CB130" s="160" t="s">
        <v>222</v>
      </c>
      <c r="CC130" s="160" t="str">
        <f t="shared" si="90"/>
        <v>Partial</v>
      </c>
      <c r="CD130" s="160" t="str">
        <f t="shared" si="91"/>
        <v>Partial</v>
      </c>
      <c r="CE130" s="160"/>
      <c r="CF130" s="160"/>
      <c r="CG130" s="160"/>
      <c r="CH130" s="160"/>
      <c r="CI130" s="160"/>
      <c r="CJ130" s="160"/>
      <c r="CK130" s="160"/>
      <c r="CL130" s="160"/>
      <c r="CM130" s="160"/>
      <c r="CN130" s="160"/>
      <c r="CO130" s="160"/>
      <c r="CP130" s="160"/>
    </row>
    <row r="131" spans="1:94" s="163" customFormat="1" ht="15" customHeight="1" x14ac:dyDescent="0.2">
      <c r="A131" s="159" t="s">
        <v>512</v>
      </c>
      <c r="B131" s="159" t="s">
        <v>513</v>
      </c>
      <c r="C131" s="160" t="s">
        <v>241</v>
      </c>
      <c r="D131" s="159" t="s">
        <v>218</v>
      </c>
      <c r="E131" s="161" t="s">
        <v>85</v>
      </c>
      <c r="F131" s="161" t="s">
        <v>284</v>
      </c>
      <c r="G131" s="161" t="s">
        <v>242</v>
      </c>
      <c r="H131" s="160" t="s">
        <v>220</v>
      </c>
      <c r="I131" s="160" t="s">
        <v>222</v>
      </c>
      <c r="J131" s="160" t="str">
        <f t="shared" si="69"/>
        <v>Partial</v>
      </c>
      <c r="K131" s="162"/>
      <c r="L131" s="160" t="s">
        <v>220</v>
      </c>
      <c r="M131" s="160" t="s">
        <v>220</v>
      </c>
      <c r="N131" s="160" t="s">
        <v>220</v>
      </c>
      <c r="O131" s="160" t="str">
        <f t="shared" si="70"/>
        <v>Y</v>
      </c>
      <c r="P131" s="160" t="s">
        <v>222</v>
      </c>
      <c r="Q131" s="160" t="e">
        <v>#N/A</v>
      </c>
      <c r="R131" s="160" t="str">
        <f t="shared" si="71"/>
        <v>Partial</v>
      </c>
      <c r="S131" s="162"/>
      <c r="T131" s="160" t="s">
        <v>220</v>
      </c>
      <c r="U131" s="160" t="s">
        <v>220</v>
      </c>
      <c r="V131" s="160" t="s">
        <v>220</v>
      </c>
      <c r="W131" s="160" t="str">
        <f t="shared" si="72"/>
        <v>Y</v>
      </c>
      <c r="X131" s="160" t="s">
        <v>222</v>
      </c>
      <c r="Y131" s="160" t="e">
        <v>#N/A</v>
      </c>
      <c r="Z131" s="160" t="str">
        <f t="shared" si="73"/>
        <v>Partial</v>
      </c>
      <c r="AA131" s="162"/>
      <c r="AB131" s="160" t="s">
        <v>220</v>
      </c>
      <c r="AC131" s="160" t="s">
        <v>220</v>
      </c>
      <c r="AD131" s="160" t="s">
        <v>220</v>
      </c>
      <c r="AE131" s="160" t="str">
        <f t="shared" si="74"/>
        <v>Y</v>
      </c>
      <c r="AF131" s="160" t="s">
        <v>222</v>
      </c>
      <c r="AG131" s="160" t="e">
        <v>#N/A</v>
      </c>
      <c r="AH131" s="160" t="str">
        <f t="shared" si="75"/>
        <v>Partial</v>
      </c>
      <c r="AI131" s="162"/>
      <c r="AJ131" s="160" t="s">
        <v>220</v>
      </c>
      <c r="AK131" s="160" t="s">
        <v>222</v>
      </c>
      <c r="AL131" s="160" t="str">
        <f t="shared" si="76"/>
        <v>Partial</v>
      </c>
      <c r="AM131" s="160" t="s">
        <v>222</v>
      </c>
      <c r="AN131" s="160" t="s">
        <v>222</v>
      </c>
      <c r="AO131" s="160" t="str">
        <f t="shared" si="77"/>
        <v>N</v>
      </c>
      <c r="AP131" s="160" t="str">
        <f t="shared" si="78"/>
        <v>Partial</v>
      </c>
      <c r="AQ131" s="162"/>
      <c r="AR131" s="160" t="s">
        <v>222</v>
      </c>
      <c r="AS131" s="160" t="s">
        <v>222</v>
      </c>
      <c r="AT131" s="160" t="str">
        <f t="shared" si="79"/>
        <v>N</v>
      </c>
      <c r="AU131" s="160" t="s">
        <v>222</v>
      </c>
      <c r="AV131" s="160" t="s">
        <v>222</v>
      </c>
      <c r="AW131" s="160" t="str">
        <f t="shared" si="80"/>
        <v>N</v>
      </c>
      <c r="AX131" s="160" t="str">
        <f t="shared" si="81"/>
        <v>N</v>
      </c>
      <c r="AY131" s="162"/>
      <c r="AZ131" s="160" t="s">
        <v>220</v>
      </c>
      <c r="BA131" s="160" t="s">
        <v>222</v>
      </c>
      <c r="BB131" s="160" t="str">
        <f t="shared" si="82"/>
        <v>Partial</v>
      </c>
      <c r="BC131" s="160" t="s">
        <v>220</v>
      </c>
      <c r="BD131" s="160" t="s">
        <v>220</v>
      </c>
      <c r="BE131" s="160" t="str">
        <f t="shared" si="83"/>
        <v>Y</v>
      </c>
      <c r="BF131" s="160" t="s">
        <v>220</v>
      </c>
      <c r="BG131" s="160" t="s">
        <v>220</v>
      </c>
      <c r="BH131" s="160" t="str">
        <f t="shared" si="84"/>
        <v>Y</v>
      </c>
      <c r="BI131" s="160" t="str">
        <f t="shared" si="85"/>
        <v>Partial</v>
      </c>
      <c r="BJ131" s="162"/>
      <c r="BK131" s="160" t="s">
        <v>220</v>
      </c>
      <c r="BL131" s="160" t="s">
        <v>220</v>
      </c>
      <c r="BM131" s="160" t="str">
        <f t="shared" si="86"/>
        <v>Y</v>
      </c>
      <c r="BN131" s="160" t="s">
        <v>220</v>
      </c>
      <c r="BO131" s="160" t="s">
        <v>220</v>
      </c>
      <c r="BP131" s="160" t="str">
        <f t="shared" si="87"/>
        <v>Y</v>
      </c>
      <c r="BQ131" s="160" t="s">
        <v>223</v>
      </c>
      <c r="BR131" s="160" t="s">
        <v>223</v>
      </c>
      <c r="BS131" s="160" t="s">
        <v>223</v>
      </c>
      <c r="BT131" s="160" t="str">
        <f t="shared" si="88"/>
        <v>Y</v>
      </c>
      <c r="BU131" s="162"/>
      <c r="BV131" s="160" t="s">
        <v>223</v>
      </c>
      <c r="BW131" s="162"/>
      <c r="BX131" s="160" t="s">
        <v>220</v>
      </c>
      <c r="BY131" s="160" t="s">
        <v>220</v>
      </c>
      <c r="BZ131" s="160" t="str">
        <f t="shared" si="89"/>
        <v>Y</v>
      </c>
      <c r="CA131" s="160" t="s">
        <v>220</v>
      </c>
      <c r="CB131" s="160" t="s">
        <v>222</v>
      </c>
      <c r="CC131" s="160" t="str">
        <f t="shared" si="90"/>
        <v>Partial</v>
      </c>
      <c r="CD131" s="160" t="str">
        <f t="shared" si="91"/>
        <v>Partial</v>
      </c>
      <c r="CE131" s="160"/>
      <c r="CF131" s="160"/>
      <c r="CG131" s="160"/>
      <c r="CH131" s="160"/>
      <c r="CI131" s="160"/>
      <c r="CJ131" s="160"/>
      <c r="CK131" s="160"/>
      <c r="CL131" s="160"/>
      <c r="CM131" s="160"/>
      <c r="CN131" s="160"/>
      <c r="CO131" s="160"/>
      <c r="CP131" s="160"/>
    </row>
    <row r="132" spans="1:94" s="163" customFormat="1" ht="15" customHeight="1" x14ac:dyDescent="0.2">
      <c r="A132" s="159" t="s">
        <v>514</v>
      </c>
      <c r="B132" s="159" t="s">
        <v>515</v>
      </c>
      <c r="C132" s="160" t="s">
        <v>265</v>
      </c>
      <c r="D132" s="159" t="s">
        <v>218</v>
      </c>
      <c r="E132" s="161" t="s">
        <v>85</v>
      </c>
      <c r="F132" s="161" t="s">
        <v>232</v>
      </c>
      <c r="G132" s="161" t="s">
        <v>235</v>
      </c>
      <c r="H132" s="160" t="s">
        <v>220</v>
      </c>
      <c r="I132" s="160" t="s">
        <v>222</v>
      </c>
      <c r="J132" s="160" t="str">
        <f t="shared" si="69"/>
        <v>Partial</v>
      </c>
      <c r="K132" s="162"/>
      <c r="L132" s="160" t="s">
        <v>220</v>
      </c>
      <c r="M132" s="160" t="s">
        <v>220</v>
      </c>
      <c r="N132" s="160" t="s">
        <v>222</v>
      </c>
      <c r="O132" s="160" t="str">
        <f t="shared" si="70"/>
        <v>Partial</v>
      </c>
      <c r="P132" s="160" t="s">
        <v>220</v>
      </c>
      <c r="Q132" s="160" t="e">
        <v>#N/A</v>
      </c>
      <c r="R132" s="160" t="str">
        <f t="shared" si="71"/>
        <v>Partial</v>
      </c>
      <c r="S132" s="162"/>
      <c r="T132" s="160" t="s">
        <v>220</v>
      </c>
      <c r="U132" s="160" t="s">
        <v>220</v>
      </c>
      <c r="V132" s="160" t="s">
        <v>220</v>
      </c>
      <c r="W132" s="160" t="str">
        <f t="shared" si="72"/>
        <v>Y</v>
      </c>
      <c r="X132" s="160" t="s">
        <v>222</v>
      </c>
      <c r="Y132" s="160" t="e">
        <v>#N/A</v>
      </c>
      <c r="Z132" s="160" t="str">
        <f t="shared" si="73"/>
        <v>Partial</v>
      </c>
      <c r="AA132" s="162"/>
      <c r="AB132" s="160" t="s">
        <v>222</v>
      </c>
      <c r="AC132" s="160" t="s">
        <v>222</v>
      </c>
      <c r="AD132" s="160" t="s">
        <v>222</v>
      </c>
      <c r="AE132" s="160" t="str">
        <f t="shared" si="74"/>
        <v>N</v>
      </c>
      <c r="AF132" s="160" t="s">
        <v>222</v>
      </c>
      <c r="AG132" s="160" t="e">
        <v>#N/A</v>
      </c>
      <c r="AH132" s="160" t="str">
        <f t="shared" si="75"/>
        <v>N</v>
      </c>
      <c r="AI132" s="162"/>
      <c r="AJ132" s="160" t="s">
        <v>220</v>
      </c>
      <c r="AK132" s="160" t="s">
        <v>220</v>
      </c>
      <c r="AL132" s="160" t="str">
        <f t="shared" si="76"/>
        <v>Y</v>
      </c>
      <c r="AM132" s="160" t="s">
        <v>220</v>
      </c>
      <c r="AN132" s="160" t="s">
        <v>222</v>
      </c>
      <c r="AO132" s="160" t="str">
        <f t="shared" si="77"/>
        <v>Partial</v>
      </c>
      <c r="AP132" s="160" t="str">
        <f t="shared" si="78"/>
        <v>Partial</v>
      </c>
      <c r="AQ132" s="162"/>
      <c r="AR132" s="160" t="s">
        <v>220</v>
      </c>
      <c r="AS132" s="160" t="s">
        <v>222</v>
      </c>
      <c r="AT132" s="160" t="str">
        <f t="shared" si="79"/>
        <v>Partial</v>
      </c>
      <c r="AU132" s="160" t="s">
        <v>222</v>
      </c>
      <c r="AV132" s="160" t="s">
        <v>222</v>
      </c>
      <c r="AW132" s="160" t="str">
        <f t="shared" si="80"/>
        <v>N</v>
      </c>
      <c r="AX132" s="160" t="str">
        <f t="shared" si="81"/>
        <v>Partial</v>
      </c>
      <c r="AY132" s="162"/>
      <c r="AZ132" s="160" t="s">
        <v>222</v>
      </c>
      <c r="BA132" s="160" t="s">
        <v>220</v>
      </c>
      <c r="BB132" s="160" t="str">
        <f t="shared" si="82"/>
        <v>Partial</v>
      </c>
      <c r="BC132" s="160" t="s">
        <v>220</v>
      </c>
      <c r="BD132" s="160" t="s">
        <v>220</v>
      </c>
      <c r="BE132" s="160" t="str">
        <f t="shared" si="83"/>
        <v>Y</v>
      </c>
      <c r="BF132" s="160" t="s">
        <v>220</v>
      </c>
      <c r="BG132" s="160" t="s">
        <v>220</v>
      </c>
      <c r="BH132" s="160" t="str">
        <f t="shared" si="84"/>
        <v>Y</v>
      </c>
      <c r="BI132" s="160" t="str">
        <f t="shared" si="85"/>
        <v>Partial</v>
      </c>
      <c r="BJ132" s="162"/>
      <c r="BK132" s="160" t="s">
        <v>220</v>
      </c>
      <c r="BL132" s="160" t="s">
        <v>220</v>
      </c>
      <c r="BM132" s="160" t="str">
        <f t="shared" si="86"/>
        <v>Y</v>
      </c>
      <c r="BN132" s="160" t="s">
        <v>220</v>
      </c>
      <c r="BO132" s="160" t="s">
        <v>220</v>
      </c>
      <c r="BP132" s="160" t="str">
        <f t="shared" si="87"/>
        <v>Y</v>
      </c>
      <c r="BQ132" s="160" t="s">
        <v>223</v>
      </c>
      <c r="BR132" s="160" t="s">
        <v>223</v>
      </c>
      <c r="BS132" s="160" t="s">
        <v>223</v>
      </c>
      <c r="BT132" s="160" t="str">
        <f t="shared" si="88"/>
        <v>Y</v>
      </c>
      <c r="BU132" s="162"/>
      <c r="BV132" s="160" t="s">
        <v>223</v>
      </c>
      <c r="BW132" s="162"/>
      <c r="BX132" s="160" t="s">
        <v>220</v>
      </c>
      <c r="BY132" s="160" t="s">
        <v>222</v>
      </c>
      <c r="BZ132" s="160" t="str">
        <f t="shared" si="89"/>
        <v>Partial</v>
      </c>
      <c r="CA132" s="160" t="s">
        <v>220</v>
      </c>
      <c r="CB132" s="160" t="s">
        <v>222</v>
      </c>
      <c r="CC132" s="160" t="str">
        <f t="shared" si="90"/>
        <v>Partial</v>
      </c>
      <c r="CD132" s="160" t="str">
        <f t="shared" si="91"/>
        <v>Partial</v>
      </c>
      <c r="CE132" s="160"/>
      <c r="CF132" s="160"/>
      <c r="CG132" s="160"/>
      <c r="CH132" s="160"/>
      <c r="CI132" s="160"/>
      <c r="CJ132" s="160"/>
      <c r="CK132" s="160"/>
      <c r="CL132" s="160"/>
      <c r="CM132" s="160"/>
      <c r="CN132" s="160"/>
      <c r="CO132" s="160"/>
      <c r="CP132" s="160"/>
    </row>
    <row r="133" spans="1:94" s="163" customFormat="1" ht="15" customHeight="1" x14ac:dyDescent="0.2">
      <c r="A133" s="159" t="s">
        <v>516</v>
      </c>
      <c r="B133" s="159" t="s">
        <v>517</v>
      </c>
      <c r="C133" s="160" t="s">
        <v>259</v>
      </c>
      <c r="D133" s="159" t="s">
        <v>251</v>
      </c>
      <c r="E133" s="161" t="s">
        <v>219</v>
      </c>
      <c r="F133" s="161" t="s">
        <v>97</v>
      </c>
      <c r="G133" s="161" t="s">
        <v>242</v>
      </c>
      <c r="H133" s="160" t="s">
        <v>222</v>
      </c>
      <c r="I133" s="160" t="s">
        <v>222</v>
      </c>
      <c r="J133" s="160" t="str">
        <f t="shared" si="69"/>
        <v>N</v>
      </c>
      <c r="K133" s="162"/>
      <c r="L133" s="160" t="s">
        <v>222</v>
      </c>
      <c r="M133" s="160" t="s">
        <v>222</v>
      </c>
      <c r="N133" s="160" t="s">
        <v>222</v>
      </c>
      <c r="O133" s="160" t="str">
        <f t="shared" si="70"/>
        <v>N</v>
      </c>
      <c r="P133" s="160" t="s">
        <v>222</v>
      </c>
      <c r="Q133" s="160" t="e">
        <v>#N/A</v>
      </c>
      <c r="R133" s="160" t="str">
        <f t="shared" si="71"/>
        <v>N</v>
      </c>
      <c r="S133" s="162"/>
      <c r="T133" s="160" t="s">
        <v>222</v>
      </c>
      <c r="U133" s="160" t="s">
        <v>222</v>
      </c>
      <c r="V133" s="160" t="s">
        <v>222</v>
      </c>
      <c r="W133" s="160" t="str">
        <f t="shared" si="72"/>
        <v>N</v>
      </c>
      <c r="X133" s="160" t="s">
        <v>222</v>
      </c>
      <c r="Y133" s="160" t="e">
        <v>#N/A</v>
      </c>
      <c r="Z133" s="160" t="str">
        <f t="shared" si="73"/>
        <v>N</v>
      </c>
      <c r="AA133" s="162"/>
      <c r="AB133" s="160" t="s">
        <v>222</v>
      </c>
      <c r="AC133" s="160" t="s">
        <v>222</v>
      </c>
      <c r="AD133" s="160" t="s">
        <v>222</v>
      </c>
      <c r="AE133" s="160" t="str">
        <f t="shared" si="74"/>
        <v>N</v>
      </c>
      <c r="AF133" s="160" t="s">
        <v>222</v>
      </c>
      <c r="AG133" s="160" t="e">
        <v>#N/A</v>
      </c>
      <c r="AH133" s="160" t="str">
        <f t="shared" si="75"/>
        <v>N</v>
      </c>
      <c r="AI133" s="162"/>
      <c r="AJ133" s="160" t="s">
        <v>222</v>
      </c>
      <c r="AK133" s="160" t="s">
        <v>222</v>
      </c>
      <c r="AL133" s="160" t="str">
        <f t="shared" si="76"/>
        <v>N</v>
      </c>
      <c r="AM133" s="160" t="s">
        <v>223</v>
      </c>
      <c r="AN133" s="160" t="s">
        <v>223</v>
      </c>
      <c r="AO133" s="160" t="str">
        <f t="shared" si="77"/>
        <v>Not assessed</v>
      </c>
      <c r="AP133" s="160" t="str">
        <f t="shared" si="78"/>
        <v>N</v>
      </c>
      <c r="AQ133" s="162"/>
      <c r="AR133" s="160" t="s">
        <v>222</v>
      </c>
      <c r="AS133" s="160" t="s">
        <v>222</v>
      </c>
      <c r="AT133" s="160" t="str">
        <f t="shared" si="79"/>
        <v>N</v>
      </c>
      <c r="AU133" s="160" t="s">
        <v>222</v>
      </c>
      <c r="AV133" s="160" t="s">
        <v>222</v>
      </c>
      <c r="AW133" s="160" t="str">
        <f t="shared" si="80"/>
        <v>N</v>
      </c>
      <c r="AX133" s="160" t="str">
        <f t="shared" si="81"/>
        <v>N</v>
      </c>
      <c r="AY133" s="162"/>
      <c r="AZ133" s="160" t="s">
        <v>222</v>
      </c>
      <c r="BA133" s="160" t="s">
        <v>222</v>
      </c>
      <c r="BB133" s="160" t="str">
        <f t="shared" si="82"/>
        <v>N</v>
      </c>
      <c r="BC133" s="160" t="s">
        <v>222</v>
      </c>
      <c r="BD133" s="160" t="s">
        <v>222</v>
      </c>
      <c r="BE133" s="160" t="str">
        <f t="shared" si="83"/>
        <v>N</v>
      </c>
      <c r="BF133" s="160" t="s">
        <v>222</v>
      </c>
      <c r="BG133" s="160" t="s">
        <v>222</v>
      </c>
      <c r="BH133" s="160" t="str">
        <f t="shared" si="84"/>
        <v>N</v>
      </c>
      <c r="BI133" s="160" t="str">
        <f t="shared" si="85"/>
        <v>N</v>
      </c>
      <c r="BJ133" s="162"/>
      <c r="BK133" s="160" t="s">
        <v>222</v>
      </c>
      <c r="BL133" s="160" t="s">
        <v>222</v>
      </c>
      <c r="BM133" s="160" t="str">
        <f t="shared" si="86"/>
        <v>N</v>
      </c>
      <c r="BN133" s="160" t="s">
        <v>222</v>
      </c>
      <c r="BO133" s="160" t="s">
        <v>222</v>
      </c>
      <c r="BP133" s="160" t="str">
        <f t="shared" si="87"/>
        <v>N</v>
      </c>
      <c r="BQ133" s="160" t="s">
        <v>223</v>
      </c>
      <c r="BR133" s="160" t="s">
        <v>223</v>
      </c>
      <c r="BS133" s="160" t="s">
        <v>223</v>
      </c>
      <c r="BT133" s="160" t="str">
        <f t="shared" si="88"/>
        <v>N</v>
      </c>
      <c r="BU133" s="162"/>
      <c r="BV133" s="160" t="s">
        <v>223</v>
      </c>
      <c r="BW133" s="162"/>
      <c r="BX133" s="160" t="s">
        <v>222</v>
      </c>
      <c r="BY133" s="160" t="s">
        <v>222</v>
      </c>
      <c r="BZ133" s="160" t="str">
        <f t="shared" si="89"/>
        <v>N</v>
      </c>
      <c r="CA133" s="160" t="s">
        <v>222</v>
      </c>
      <c r="CB133" s="160" t="s">
        <v>222</v>
      </c>
      <c r="CC133" s="160" t="str">
        <f t="shared" si="90"/>
        <v>N</v>
      </c>
      <c r="CD133" s="160" t="str">
        <f t="shared" si="91"/>
        <v>N</v>
      </c>
      <c r="CE133" s="160"/>
      <c r="CF133" s="160"/>
      <c r="CG133" s="160"/>
      <c r="CH133" s="160"/>
      <c r="CI133" s="160"/>
      <c r="CJ133" s="160"/>
      <c r="CK133" s="160"/>
      <c r="CL133" s="160"/>
      <c r="CM133" s="160"/>
      <c r="CN133" s="160"/>
      <c r="CO133" s="160"/>
      <c r="CP133" s="160"/>
    </row>
    <row r="134" spans="1:94" s="163" customFormat="1" ht="15" customHeight="1" x14ac:dyDescent="0.2">
      <c r="A134" s="159" t="s">
        <v>518</v>
      </c>
      <c r="B134" s="159" t="s">
        <v>519</v>
      </c>
      <c r="C134" s="160" t="s">
        <v>238</v>
      </c>
      <c r="D134" s="159" t="s">
        <v>218</v>
      </c>
      <c r="E134" s="161" t="s">
        <v>106</v>
      </c>
      <c r="F134" s="161" t="s">
        <v>273</v>
      </c>
      <c r="G134" s="161" t="s">
        <v>100</v>
      </c>
      <c r="H134" s="160" t="s">
        <v>220</v>
      </c>
      <c r="I134" s="160" t="s">
        <v>221</v>
      </c>
      <c r="J134" s="160" t="str">
        <f t="shared" si="69"/>
        <v>Y</v>
      </c>
      <c r="K134" s="162"/>
      <c r="L134" s="160" t="s">
        <v>220</v>
      </c>
      <c r="M134" s="160" t="s">
        <v>220</v>
      </c>
      <c r="N134" s="160" t="s">
        <v>221</v>
      </c>
      <c r="O134" s="160" t="str">
        <f t="shared" si="70"/>
        <v>Y</v>
      </c>
      <c r="P134" s="160" t="s">
        <v>243</v>
      </c>
      <c r="Q134" s="160" t="e">
        <v>#N/A</v>
      </c>
      <c r="R134" s="160" t="str">
        <f t="shared" si="71"/>
        <v>Y</v>
      </c>
      <c r="S134" s="162"/>
      <c r="T134" s="160" t="s">
        <v>220</v>
      </c>
      <c r="U134" s="160" t="s">
        <v>220</v>
      </c>
      <c r="V134" s="160" t="s">
        <v>221</v>
      </c>
      <c r="W134" s="160" t="str">
        <f t="shared" si="72"/>
        <v>Y</v>
      </c>
      <c r="X134" s="160" t="s">
        <v>243</v>
      </c>
      <c r="Y134" s="160" t="e">
        <v>#N/A</v>
      </c>
      <c r="Z134" s="160" t="str">
        <f t="shared" si="73"/>
        <v>Y</v>
      </c>
      <c r="AA134" s="162"/>
      <c r="AB134" s="160" t="s">
        <v>220</v>
      </c>
      <c r="AC134" s="160" t="s">
        <v>220</v>
      </c>
      <c r="AD134" s="160" t="s">
        <v>221</v>
      </c>
      <c r="AE134" s="160" t="str">
        <f t="shared" si="74"/>
        <v>Y</v>
      </c>
      <c r="AF134" s="160" t="s">
        <v>243</v>
      </c>
      <c r="AG134" s="160" t="e">
        <v>#N/A</v>
      </c>
      <c r="AH134" s="160" t="str">
        <f t="shared" si="75"/>
        <v>Y</v>
      </c>
      <c r="AI134" s="162"/>
      <c r="AJ134" s="160" t="s">
        <v>220</v>
      </c>
      <c r="AK134" s="160" t="s">
        <v>222</v>
      </c>
      <c r="AL134" s="160" t="str">
        <f t="shared" si="76"/>
        <v>Partial</v>
      </c>
      <c r="AM134" s="160" t="s">
        <v>222</v>
      </c>
      <c r="AN134" s="160" t="s">
        <v>222</v>
      </c>
      <c r="AO134" s="160" t="str">
        <f t="shared" si="77"/>
        <v>N</v>
      </c>
      <c r="AP134" s="160" t="str">
        <f t="shared" si="78"/>
        <v>Partial</v>
      </c>
      <c r="AQ134" s="162"/>
      <c r="AR134" s="160" t="s">
        <v>222</v>
      </c>
      <c r="AS134" s="160" t="s">
        <v>222</v>
      </c>
      <c r="AT134" s="160" t="str">
        <f t="shared" si="79"/>
        <v>N</v>
      </c>
      <c r="AU134" s="160" t="s">
        <v>222</v>
      </c>
      <c r="AV134" s="160" t="s">
        <v>222</v>
      </c>
      <c r="AW134" s="160" t="str">
        <f t="shared" si="80"/>
        <v>N</v>
      </c>
      <c r="AX134" s="160" t="str">
        <f t="shared" si="81"/>
        <v>N</v>
      </c>
      <c r="AY134" s="162"/>
      <c r="AZ134" s="160" t="s">
        <v>222</v>
      </c>
      <c r="BA134" s="160" t="s">
        <v>222</v>
      </c>
      <c r="BB134" s="160" t="str">
        <f t="shared" si="82"/>
        <v>N</v>
      </c>
      <c r="BC134" s="160" t="s">
        <v>222</v>
      </c>
      <c r="BD134" s="160" t="s">
        <v>222</v>
      </c>
      <c r="BE134" s="160" t="str">
        <f t="shared" si="83"/>
        <v>N</v>
      </c>
      <c r="BF134" s="160" t="s">
        <v>222</v>
      </c>
      <c r="BG134" s="160" t="s">
        <v>222</v>
      </c>
      <c r="BH134" s="160" t="str">
        <f t="shared" si="84"/>
        <v>N</v>
      </c>
      <c r="BI134" s="160" t="str">
        <f t="shared" si="85"/>
        <v>N</v>
      </c>
      <c r="BJ134" s="162"/>
      <c r="BK134" s="160" t="s">
        <v>220</v>
      </c>
      <c r="BL134" s="160" t="s">
        <v>220</v>
      </c>
      <c r="BM134" s="160" t="str">
        <f t="shared" si="86"/>
        <v>Y</v>
      </c>
      <c r="BN134" s="160" t="s">
        <v>220</v>
      </c>
      <c r="BO134" s="160" t="s">
        <v>220</v>
      </c>
      <c r="BP134" s="160" t="str">
        <f t="shared" si="87"/>
        <v>Y</v>
      </c>
      <c r="BQ134" s="160" t="s">
        <v>223</v>
      </c>
      <c r="BR134" s="160" t="s">
        <v>223</v>
      </c>
      <c r="BS134" s="160" t="s">
        <v>223</v>
      </c>
      <c r="BT134" s="160" t="str">
        <f t="shared" si="88"/>
        <v>Y</v>
      </c>
      <c r="BU134" s="162"/>
      <c r="BV134" s="160" t="s">
        <v>223</v>
      </c>
      <c r="BW134" s="162"/>
      <c r="BX134" s="160" t="s">
        <v>220</v>
      </c>
      <c r="BY134" s="160" t="s">
        <v>220</v>
      </c>
      <c r="BZ134" s="160" t="str">
        <f t="shared" si="89"/>
        <v>Y</v>
      </c>
      <c r="CA134" s="160" t="s">
        <v>220</v>
      </c>
      <c r="CB134" s="160" t="s">
        <v>222</v>
      </c>
      <c r="CC134" s="160" t="str">
        <f t="shared" si="90"/>
        <v>Partial</v>
      </c>
      <c r="CD134" s="160" t="str">
        <f t="shared" si="91"/>
        <v>Partial</v>
      </c>
      <c r="CE134" s="160"/>
      <c r="CF134" s="160"/>
      <c r="CG134" s="160"/>
      <c r="CH134" s="160"/>
      <c r="CI134" s="160"/>
      <c r="CJ134" s="160"/>
      <c r="CK134" s="160"/>
      <c r="CL134" s="160"/>
      <c r="CM134" s="160"/>
      <c r="CN134" s="160"/>
      <c r="CO134" s="160"/>
      <c r="CP134" s="160"/>
    </row>
    <row r="135" spans="1:94" s="163" customFormat="1" ht="15" customHeight="1" x14ac:dyDescent="0.2">
      <c r="A135" s="159" t="s">
        <v>520</v>
      </c>
      <c r="B135" s="159" t="s">
        <v>521</v>
      </c>
      <c r="C135" s="160" t="s">
        <v>226</v>
      </c>
      <c r="D135" s="159" t="s">
        <v>227</v>
      </c>
      <c r="E135" s="161" t="s">
        <v>85</v>
      </c>
      <c r="F135" s="161" t="s">
        <v>284</v>
      </c>
      <c r="G135" s="161" t="s">
        <v>242</v>
      </c>
      <c r="H135" s="160" t="s">
        <v>220</v>
      </c>
      <c r="I135" s="160" t="s">
        <v>222</v>
      </c>
      <c r="J135" s="160" t="str">
        <f t="shared" si="69"/>
        <v>Partial</v>
      </c>
      <c r="K135" s="162"/>
      <c r="L135" s="160" t="s">
        <v>220</v>
      </c>
      <c r="M135" s="160" t="s">
        <v>220</v>
      </c>
      <c r="N135" s="160" t="s">
        <v>222</v>
      </c>
      <c r="O135" s="160" t="str">
        <f t="shared" si="70"/>
        <v>Partial</v>
      </c>
      <c r="P135" s="160" t="s">
        <v>222</v>
      </c>
      <c r="Q135" s="160" t="e">
        <v>#N/A</v>
      </c>
      <c r="R135" s="160" t="str">
        <f t="shared" si="71"/>
        <v>Partial</v>
      </c>
      <c r="S135" s="162"/>
      <c r="T135" s="160" t="s">
        <v>220</v>
      </c>
      <c r="U135" s="160" t="s">
        <v>220</v>
      </c>
      <c r="V135" s="160" t="s">
        <v>222</v>
      </c>
      <c r="W135" s="160" t="str">
        <f t="shared" si="72"/>
        <v>Partial</v>
      </c>
      <c r="X135" s="160" t="s">
        <v>222</v>
      </c>
      <c r="Y135" s="160" t="e">
        <v>#N/A</v>
      </c>
      <c r="Z135" s="160" t="str">
        <f t="shared" si="73"/>
        <v>Partial</v>
      </c>
      <c r="AA135" s="162"/>
      <c r="AB135" s="160" t="s">
        <v>220</v>
      </c>
      <c r="AC135" s="160" t="s">
        <v>222</v>
      </c>
      <c r="AD135" s="160" t="s">
        <v>222</v>
      </c>
      <c r="AE135" s="160" t="str">
        <f t="shared" si="74"/>
        <v>N</v>
      </c>
      <c r="AF135" s="160" t="s">
        <v>222</v>
      </c>
      <c r="AG135" s="160" t="e">
        <v>#N/A</v>
      </c>
      <c r="AH135" s="160" t="str">
        <f t="shared" si="75"/>
        <v>Partial</v>
      </c>
      <c r="AI135" s="162"/>
      <c r="AJ135" s="160" t="s">
        <v>220</v>
      </c>
      <c r="AK135" s="160" t="s">
        <v>220</v>
      </c>
      <c r="AL135" s="160" t="str">
        <f t="shared" si="76"/>
        <v>Y</v>
      </c>
      <c r="AM135" s="160" t="s">
        <v>223</v>
      </c>
      <c r="AN135" s="160" t="s">
        <v>223</v>
      </c>
      <c r="AO135" s="160" t="str">
        <f t="shared" si="77"/>
        <v>Not assessed</v>
      </c>
      <c r="AP135" s="160" t="str">
        <f t="shared" si="78"/>
        <v>Y</v>
      </c>
      <c r="AQ135" s="162"/>
      <c r="AR135" s="160" t="s">
        <v>222</v>
      </c>
      <c r="AS135" s="160" t="s">
        <v>222</v>
      </c>
      <c r="AT135" s="160" t="str">
        <f t="shared" si="79"/>
        <v>N</v>
      </c>
      <c r="AU135" s="160" t="s">
        <v>222</v>
      </c>
      <c r="AV135" s="160" t="s">
        <v>222</v>
      </c>
      <c r="AW135" s="160" t="str">
        <f t="shared" si="80"/>
        <v>N</v>
      </c>
      <c r="AX135" s="160" t="str">
        <f t="shared" si="81"/>
        <v>N</v>
      </c>
      <c r="AY135" s="162"/>
      <c r="AZ135" s="160" t="s">
        <v>222</v>
      </c>
      <c r="BA135" s="160" t="s">
        <v>222</v>
      </c>
      <c r="BB135" s="160" t="str">
        <f t="shared" si="82"/>
        <v>N</v>
      </c>
      <c r="BC135" s="160" t="s">
        <v>220</v>
      </c>
      <c r="BD135" s="160" t="s">
        <v>220</v>
      </c>
      <c r="BE135" s="160" t="str">
        <f t="shared" si="83"/>
        <v>Y</v>
      </c>
      <c r="BF135" s="160" t="s">
        <v>220</v>
      </c>
      <c r="BG135" s="160" t="s">
        <v>220</v>
      </c>
      <c r="BH135" s="160" t="str">
        <f t="shared" si="84"/>
        <v>Y</v>
      </c>
      <c r="BI135" s="160" t="str">
        <f t="shared" si="85"/>
        <v>Partial</v>
      </c>
      <c r="BJ135" s="162"/>
      <c r="BK135" s="160" t="s">
        <v>220</v>
      </c>
      <c r="BL135" s="160" t="s">
        <v>222</v>
      </c>
      <c r="BM135" s="160" t="str">
        <f t="shared" si="86"/>
        <v>Partial</v>
      </c>
      <c r="BN135" s="160" t="s">
        <v>220</v>
      </c>
      <c r="BO135" s="160" t="s">
        <v>222</v>
      </c>
      <c r="BP135" s="160" t="str">
        <f t="shared" si="87"/>
        <v>Partial</v>
      </c>
      <c r="BQ135" s="160" t="s">
        <v>223</v>
      </c>
      <c r="BR135" s="160" t="s">
        <v>223</v>
      </c>
      <c r="BS135" s="160" t="s">
        <v>223</v>
      </c>
      <c r="BT135" s="160" t="str">
        <f t="shared" si="88"/>
        <v>Partial</v>
      </c>
      <c r="BU135" s="162"/>
      <c r="BV135" s="160" t="s">
        <v>223</v>
      </c>
      <c r="BW135" s="162"/>
      <c r="BX135" s="160" t="s">
        <v>220</v>
      </c>
      <c r="BY135" s="160" t="s">
        <v>220</v>
      </c>
      <c r="BZ135" s="160" t="str">
        <f t="shared" si="89"/>
        <v>Y</v>
      </c>
      <c r="CA135" s="160" t="s">
        <v>220</v>
      </c>
      <c r="CB135" s="160" t="s">
        <v>222</v>
      </c>
      <c r="CC135" s="160" t="str">
        <f t="shared" si="90"/>
        <v>Partial</v>
      </c>
      <c r="CD135" s="160" t="str">
        <f t="shared" si="91"/>
        <v>Partial</v>
      </c>
      <c r="CE135" s="160"/>
      <c r="CF135" s="160"/>
      <c r="CG135" s="160"/>
      <c r="CH135" s="160"/>
      <c r="CI135" s="160"/>
      <c r="CJ135" s="160"/>
      <c r="CK135" s="160"/>
      <c r="CL135" s="160"/>
      <c r="CM135" s="160"/>
      <c r="CN135" s="160"/>
      <c r="CO135" s="160"/>
      <c r="CP135" s="160"/>
    </row>
    <row r="136" spans="1:94" s="163" customFormat="1" ht="15" customHeight="1" x14ac:dyDescent="0.2">
      <c r="A136" s="159" t="s">
        <v>522</v>
      </c>
      <c r="B136" s="159" t="s">
        <v>523</v>
      </c>
      <c r="C136" s="160" t="s">
        <v>376</v>
      </c>
      <c r="D136" s="159" t="s">
        <v>339</v>
      </c>
      <c r="E136" s="161" t="s">
        <v>85</v>
      </c>
      <c r="F136" s="161" t="s">
        <v>284</v>
      </c>
      <c r="G136" s="161" t="s">
        <v>266</v>
      </c>
      <c r="H136" s="160" t="s">
        <v>222</v>
      </c>
      <c r="I136" s="160" t="s">
        <v>222</v>
      </c>
      <c r="J136" s="160" t="str">
        <f t="shared" si="69"/>
        <v>N</v>
      </c>
      <c r="K136" s="162"/>
      <c r="L136" s="160" t="s">
        <v>222</v>
      </c>
      <c r="M136" s="160" t="s">
        <v>222</v>
      </c>
      <c r="N136" s="160" t="s">
        <v>222</v>
      </c>
      <c r="O136" s="160" t="str">
        <f t="shared" si="70"/>
        <v>N</v>
      </c>
      <c r="P136" s="160" t="s">
        <v>222</v>
      </c>
      <c r="Q136" s="160" t="e">
        <v>#N/A</v>
      </c>
      <c r="R136" s="160" t="str">
        <f t="shared" si="71"/>
        <v>N</v>
      </c>
      <c r="S136" s="162"/>
      <c r="T136" s="160" t="s">
        <v>220</v>
      </c>
      <c r="U136" s="160" t="s">
        <v>220</v>
      </c>
      <c r="V136" s="160" t="s">
        <v>222</v>
      </c>
      <c r="W136" s="160" t="str">
        <f t="shared" si="72"/>
        <v>Partial</v>
      </c>
      <c r="X136" s="160" t="s">
        <v>222</v>
      </c>
      <c r="Y136" s="160" t="e">
        <v>#N/A</v>
      </c>
      <c r="Z136" s="160" t="str">
        <f t="shared" si="73"/>
        <v>Partial</v>
      </c>
      <c r="AA136" s="162"/>
      <c r="AB136" s="160" t="s">
        <v>220</v>
      </c>
      <c r="AC136" s="160" t="s">
        <v>220</v>
      </c>
      <c r="AD136" s="160" t="s">
        <v>222</v>
      </c>
      <c r="AE136" s="160" t="str">
        <f t="shared" si="74"/>
        <v>Partial</v>
      </c>
      <c r="AF136" s="160" t="s">
        <v>222</v>
      </c>
      <c r="AG136" s="160" t="e">
        <v>#N/A</v>
      </c>
      <c r="AH136" s="160" t="str">
        <f t="shared" si="75"/>
        <v>Partial</v>
      </c>
      <c r="AI136" s="162"/>
      <c r="AJ136" s="160" t="s">
        <v>222</v>
      </c>
      <c r="AK136" s="160" t="s">
        <v>222</v>
      </c>
      <c r="AL136" s="160" t="str">
        <f t="shared" si="76"/>
        <v>N</v>
      </c>
      <c r="AM136" s="160" t="s">
        <v>223</v>
      </c>
      <c r="AN136" s="160" t="s">
        <v>223</v>
      </c>
      <c r="AO136" s="160" t="str">
        <f t="shared" si="77"/>
        <v>Not assessed</v>
      </c>
      <c r="AP136" s="160" t="str">
        <f t="shared" si="78"/>
        <v>N</v>
      </c>
      <c r="AQ136" s="162"/>
      <c r="AR136" s="160" t="s">
        <v>222</v>
      </c>
      <c r="AS136" s="160" t="s">
        <v>222</v>
      </c>
      <c r="AT136" s="160" t="str">
        <f t="shared" si="79"/>
        <v>N</v>
      </c>
      <c r="AU136" s="160" t="s">
        <v>222</v>
      </c>
      <c r="AV136" s="160" t="s">
        <v>222</v>
      </c>
      <c r="AW136" s="160" t="str">
        <f t="shared" si="80"/>
        <v>N</v>
      </c>
      <c r="AX136" s="160" t="str">
        <f t="shared" si="81"/>
        <v>N</v>
      </c>
      <c r="AY136" s="162"/>
      <c r="AZ136" s="160" t="s">
        <v>222</v>
      </c>
      <c r="BA136" s="160" t="s">
        <v>220</v>
      </c>
      <c r="BB136" s="160" t="str">
        <f t="shared" si="82"/>
        <v>Partial</v>
      </c>
      <c r="BC136" s="160" t="s">
        <v>220</v>
      </c>
      <c r="BD136" s="160" t="s">
        <v>220</v>
      </c>
      <c r="BE136" s="160" t="str">
        <f t="shared" si="83"/>
        <v>Y</v>
      </c>
      <c r="BF136" s="160" t="s">
        <v>220</v>
      </c>
      <c r="BG136" s="160" t="s">
        <v>220</v>
      </c>
      <c r="BH136" s="160" t="str">
        <f t="shared" si="84"/>
        <v>Y</v>
      </c>
      <c r="BI136" s="160" t="str">
        <f t="shared" si="85"/>
        <v>Partial</v>
      </c>
      <c r="BJ136" s="162"/>
      <c r="BK136" s="160" t="s">
        <v>220</v>
      </c>
      <c r="BL136" s="160" t="s">
        <v>222</v>
      </c>
      <c r="BM136" s="160" t="str">
        <f t="shared" si="86"/>
        <v>Partial</v>
      </c>
      <c r="BN136" s="160" t="s">
        <v>220</v>
      </c>
      <c r="BO136" s="160" t="s">
        <v>220</v>
      </c>
      <c r="BP136" s="160" t="str">
        <f t="shared" si="87"/>
        <v>Y</v>
      </c>
      <c r="BQ136" s="160" t="s">
        <v>223</v>
      </c>
      <c r="BR136" s="160" t="s">
        <v>223</v>
      </c>
      <c r="BS136" s="160" t="s">
        <v>223</v>
      </c>
      <c r="BT136" s="160" t="str">
        <f t="shared" si="88"/>
        <v>Partial</v>
      </c>
      <c r="BU136" s="162"/>
      <c r="BV136" s="160" t="s">
        <v>223</v>
      </c>
      <c r="BW136" s="162"/>
      <c r="BX136" s="160" t="s">
        <v>220</v>
      </c>
      <c r="BY136" s="160" t="s">
        <v>220</v>
      </c>
      <c r="BZ136" s="160" t="str">
        <f t="shared" si="89"/>
        <v>Y</v>
      </c>
      <c r="CA136" s="160" t="s">
        <v>220</v>
      </c>
      <c r="CB136" s="160" t="s">
        <v>222</v>
      </c>
      <c r="CC136" s="160" t="str">
        <f t="shared" si="90"/>
        <v>Partial</v>
      </c>
      <c r="CD136" s="160" t="str">
        <f t="shared" si="91"/>
        <v>Partial</v>
      </c>
      <c r="CE136" s="160"/>
      <c r="CF136" s="160"/>
      <c r="CG136" s="160"/>
      <c r="CH136" s="160"/>
      <c r="CI136" s="160"/>
      <c r="CJ136" s="160"/>
      <c r="CK136" s="160"/>
      <c r="CL136" s="160"/>
      <c r="CM136" s="160"/>
      <c r="CN136" s="160"/>
      <c r="CO136" s="160"/>
      <c r="CP136" s="160"/>
    </row>
    <row r="137" spans="1:94" s="163" customFormat="1" ht="15" customHeight="1" x14ac:dyDescent="0.2">
      <c r="A137" s="159" t="s">
        <v>524</v>
      </c>
      <c r="B137" s="159" t="s">
        <v>525</v>
      </c>
      <c r="C137" s="160" t="s">
        <v>394</v>
      </c>
      <c r="D137" s="159" t="s">
        <v>218</v>
      </c>
      <c r="E137" s="161" t="s">
        <v>106</v>
      </c>
      <c r="F137" s="161" t="s">
        <v>111</v>
      </c>
      <c r="G137" s="161" t="s">
        <v>100</v>
      </c>
      <c r="H137" s="160" t="s">
        <v>222</v>
      </c>
      <c r="I137" s="160" t="s">
        <v>221</v>
      </c>
      <c r="J137" s="160" t="str">
        <f t="shared" si="69"/>
        <v>N</v>
      </c>
      <c r="K137" s="162"/>
      <c r="L137" s="160" t="s">
        <v>222</v>
      </c>
      <c r="M137" s="160" t="s">
        <v>222</v>
      </c>
      <c r="N137" s="160" t="s">
        <v>221</v>
      </c>
      <c r="O137" s="160" t="str">
        <f t="shared" si="70"/>
        <v>N</v>
      </c>
      <c r="P137" s="160" t="s">
        <v>222</v>
      </c>
      <c r="Q137" s="160" t="e">
        <v>#N/A</v>
      </c>
      <c r="R137" s="160" t="str">
        <f t="shared" si="71"/>
        <v>N</v>
      </c>
      <c r="S137" s="162"/>
      <c r="T137" s="160" t="s">
        <v>222</v>
      </c>
      <c r="U137" s="160" t="s">
        <v>222</v>
      </c>
      <c r="V137" s="160" t="s">
        <v>221</v>
      </c>
      <c r="W137" s="160" t="str">
        <f t="shared" si="72"/>
        <v>N</v>
      </c>
      <c r="X137" s="160" t="s">
        <v>222</v>
      </c>
      <c r="Y137" s="160" t="e">
        <v>#N/A</v>
      </c>
      <c r="Z137" s="160" t="str">
        <f t="shared" si="73"/>
        <v>N</v>
      </c>
      <c r="AA137" s="162"/>
      <c r="AB137" s="160" t="s">
        <v>220</v>
      </c>
      <c r="AC137" s="160" t="s">
        <v>222</v>
      </c>
      <c r="AD137" s="160" t="s">
        <v>221</v>
      </c>
      <c r="AE137" s="160" t="str">
        <f t="shared" si="74"/>
        <v>N</v>
      </c>
      <c r="AF137" s="160" t="s">
        <v>222</v>
      </c>
      <c r="AG137" s="160" t="e">
        <v>#N/A</v>
      </c>
      <c r="AH137" s="160" t="str">
        <f t="shared" si="75"/>
        <v>Partial</v>
      </c>
      <c r="AI137" s="162"/>
      <c r="AJ137" s="160" t="s">
        <v>222</v>
      </c>
      <c r="AK137" s="160" t="s">
        <v>222</v>
      </c>
      <c r="AL137" s="160" t="str">
        <f t="shared" si="76"/>
        <v>N</v>
      </c>
      <c r="AM137" s="160" t="s">
        <v>223</v>
      </c>
      <c r="AN137" s="160" t="s">
        <v>223</v>
      </c>
      <c r="AO137" s="160" t="str">
        <f t="shared" si="77"/>
        <v>Not assessed</v>
      </c>
      <c r="AP137" s="160" t="str">
        <f t="shared" si="78"/>
        <v>N</v>
      </c>
      <c r="AQ137" s="162"/>
      <c r="AR137" s="160" t="s">
        <v>222</v>
      </c>
      <c r="AS137" s="160" t="s">
        <v>222</v>
      </c>
      <c r="AT137" s="160" t="str">
        <f t="shared" si="79"/>
        <v>N</v>
      </c>
      <c r="AU137" s="160" t="s">
        <v>222</v>
      </c>
      <c r="AV137" s="160" t="s">
        <v>222</v>
      </c>
      <c r="AW137" s="160" t="str">
        <f t="shared" si="80"/>
        <v>N</v>
      </c>
      <c r="AX137" s="160" t="str">
        <f t="shared" si="81"/>
        <v>N</v>
      </c>
      <c r="AY137" s="162"/>
      <c r="AZ137" s="160" t="s">
        <v>222</v>
      </c>
      <c r="BA137" s="160" t="s">
        <v>222</v>
      </c>
      <c r="BB137" s="160" t="str">
        <f t="shared" si="82"/>
        <v>N</v>
      </c>
      <c r="BC137" s="160" t="s">
        <v>222</v>
      </c>
      <c r="BD137" s="160" t="s">
        <v>222</v>
      </c>
      <c r="BE137" s="160" t="str">
        <f t="shared" si="83"/>
        <v>N</v>
      </c>
      <c r="BF137" s="160" t="s">
        <v>222</v>
      </c>
      <c r="BG137" s="160" t="s">
        <v>222</v>
      </c>
      <c r="BH137" s="160" t="str">
        <f t="shared" si="84"/>
        <v>N</v>
      </c>
      <c r="BI137" s="160" t="str">
        <f t="shared" si="85"/>
        <v>N</v>
      </c>
      <c r="BJ137" s="162"/>
      <c r="BK137" s="160" t="s">
        <v>220</v>
      </c>
      <c r="BL137" s="160" t="s">
        <v>222</v>
      </c>
      <c r="BM137" s="160" t="str">
        <f t="shared" si="86"/>
        <v>Partial</v>
      </c>
      <c r="BN137" s="160" t="s">
        <v>222</v>
      </c>
      <c r="BO137" s="160" t="s">
        <v>222</v>
      </c>
      <c r="BP137" s="160" t="str">
        <f t="shared" si="87"/>
        <v>N</v>
      </c>
      <c r="BQ137" s="160" t="s">
        <v>223</v>
      </c>
      <c r="BR137" s="160" t="s">
        <v>223</v>
      </c>
      <c r="BS137" s="160" t="s">
        <v>223</v>
      </c>
      <c r="BT137" s="160" t="str">
        <f t="shared" si="88"/>
        <v>Partial</v>
      </c>
      <c r="BU137" s="162"/>
      <c r="BV137" s="160" t="s">
        <v>223</v>
      </c>
      <c r="BW137" s="162"/>
      <c r="BX137" s="160" t="s">
        <v>222</v>
      </c>
      <c r="BY137" s="160" t="s">
        <v>220</v>
      </c>
      <c r="BZ137" s="160" t="str">
        <f t="shared" si="89"/>
        <v>Partial</v>
      </c>
      <c r="CA137" s="160" t="s">
        <v>222</v>
      </c>
      <c r="CB137" s="160" t="s">
        <v>222</v>
      </c>
      <c r="CC137" s="160" t="str">
        <f t="shared" si="90"/>
        <v>N</v>
      </c>
      <c r="CD137" s="160" t="str">
        <f t="shared" si="91"/>
        <v>Partial</v>
      </c>
      <c r="CE137" s="160"/>
      <c r="CF137" s="160"/>
      <c r="CG137" s="160"/>
      <c r="CH137" s="160"/>
      <c r="CI137" s="160"/>
      <c r="CJ137" s="160"/>
      <c r="CK137" s="160"/>
      <c r="CL137" s="160"/>
      <c r="CM137" s="160"/>
      <c r="CN137" s="160"/>
      <c r="CO137" s="160"/>
      <c r="CP137" s="160"/>
    </row>
    <row r="138" spans="1:94" s="163" customFormat="1" ht="15" customHeight="1" x14ac:dyDescent="0.2">
      <c r="A138" s="159" t="s">
        <v>526</v>
      </c>
      <c r="B138" s="159" t="s">
        <v>527</v>
      </c>
      <c r="C138" s="160" t="s">
        <v>265</v>
      </c>
      <c r="D138" s="159" t="s">
        <v>218</v>
      </c>
      <c r="E138" s="161" t="s">
        <v>106</v>
      </c>
      <c r="F138" s="161" t="s">
        <v>273</v>
      </c>
      <c r="G138" s="161" t="s">
        <v>296</v>
      </c>
      <c r="H138" s="160" t="s">
        <v>220</v>
      </c>
      <c r="I138" s="160" t="s">
        <v>222</v>
      </c>
      <c r="J138" s="160" t="str">
        <f t="shared" si="69"/>
        <v>Partial</v>
      </c>
      <c r="K138" s="162"/>
      <c r="L138" s="160" t="s">
        <v>220</v>
      </c>
      <c r="M138" s="160" t="s">
        <v>220</v>
      </c>
      <c r="N138" s="160" t="s">
        <v>222</v>
      </c>
      <c r="O138" s="160" t="str">
        <f t="shared" si="70"/>
        <v>Partial</v>
      </c>
      <c r="P138" s="160" t="s">
        <v>243</v>
      </c>
      <c r="Q138" s="160" t="e">
        <v>#N/A</v>
      </c>
      <c r="R138" s="160" t="str">
        <f t="shared" si="71"/>
        <v>Partial</v>
      </c>
      <c r="S138" s="162"/>
      <c r="T138" s="160" t="s">
        <v>220</v>
      </c>
      <c r="U138" s="160" t="s">
        <v>220</v>
      </c>
      <c r="V138" s="160" t="s">
        <v>222</v>
      </c>
      <c r="W138" s="160" t="str">
        <f t="shared" si="72"/>
        <v>Partial</v>
      </c>
      <c r="X138" s="160" t="s">
        <v>243</v>
      </c>
      <c r="Y138" s="160" t="e">
        <v>#N/A</v>
      </c>
      <c r="Z138" s="160" t="str">
        <f t="shared" si="73"/>
        <v>Partial</v>
      </c>
      <c r="AA138" s="162"/>
      <c r="AB138" s="160" t="s">
        <v>222</v>
      </c>
      <c r="AC138" s="160" t="s">
        <v>222</v>
      </c>
      <c r="AD138" s="160" t="s">
        <v>222</v>
      </c>
      <c r="AE138" s="160" t="str">
        <f t="shared" si="74"/>
        <v>N</v>
      </c>
      <c r="AF138" s="160" t="s">
        <v>243</v>
      </c>
      <c r="AG138" s="160" t="e">
        <v>#N/A</v>
      </c>
      <c r="AH138" s="160" t="str">
        <f t="shared" si="75"/>
        <v>N</v>
      </c>
      <c r="AI138" s="162"/>
      <c r="AJ138" s="160" t="s">
        <v>220</v>
      </c>
      <c r="AK138" s="160" t="s">
        <v>220</v>
      </c>
      <c r="AL138" s="160" t="str">
        <f t="shared" si="76"/>
        <v>Y</v>
      </c>
      <c r="AM138" s="160" t="s">
        <v>220</v>
      </c>
      <c r="AN138" s="160" t="s">
        <v>220</v>
      </c>
      <c r="AO138" s="160" t="str">
        <f t="shared" si="77"/>
        <v>Y</v>
      </c>
      <c r="AP138" s="160" t="str">
        <f t="shared" si="78"/>
        <v>Y</v>
      </c>
      <c r="AQ138" s="162"/>
      <c r="AR138" s="160" t="s">
        <v>222</v>
      </c>
      <c r="AS138" s="160" t="s">
        <v>222</v>
      </c>
      <c r="AT138" s="160" t="str">
        <f t="shared" si="79"/>
        <v>N</v>
      </c>
      <c r="AU138" s="160" t="s">
        <v>222</v>
      </c>
      <c r="AV138" s="160" t="s">
        <v>222</v>
      </c>
      <c r="AW138" s="160" t="str">
        <f t="shared" si="80"/>
        <v>N</v>
      </c>
      <c r="AX138" s="160" t="str">
        <f t="shared" si="81"/>
        <v>N</v>
      </c>
      <c r="AY138" s="162"/>
      <c r="AZ138" s="160" t="s">
        <v>222</v>
      </c>
      <c r="BA138" s="160" t="s">
        <v>220</v>
      </c>
      <c r="BB138" s="160" t="str">
        <f t="shared" si="82"/>
        <v>Partial</v>
      </c>
      <c r="BC138" s="160" t="s">
        <v>222</v>
      </c>
      <c r="BD138" s="160" t="s">
        <v>222</v>
      </c>
      <c r="BE138" s="160" t="str">
        <f t="shared" si="83"/>
        <v>N</v>
      </c>
      <c r="BF138" s="160" t="s">
        <v>222</v>
      </c>
      <c r="BG138" s="160" t="s">
        <v>222</v>
      </c>
      <c r="BH138" s="160" t="str">
        <f t="shared" si="84"/>
        <v>N</v>
      </c>
      <c r="BI138" s="160" t="str">
        <f t="shared" si="85"/>
        <v>Partial</v>
      </c>
      <c r="BJ138" s="162"/>
      <c r="BK138" s="160" t="s">
        <v>220</v>
      </c>
      <c r="BL138" s="160" t="s">
        <v>220</v>
      </c>
      <c r="BM138" s="160" t="str">
        <f t="shared" si="86"/>
        <v>Y</v>
      </c>
      <c r="BN138" s="160" t="s">
        <v>220</v>
      </c>
      <c r="BO138" s="160" t="s">
        <v>222</v>
      </c>
      <c r="BP138" s="160" t="str">
        <f t="shared" si="87"/>
        <v>Partial</v>
      </c>
      <c r="BQ138" s="160" t="s">
        <v>223</v>
      </c>
      <c r="BR138" s="160" t="s">
        <v>223</v>
      </c>
      <c r="BS138" s="160" t="s">
        <v>223</v>
      </c>
      <c r="BT138" s="160" t="str">
        <f t="shared" si="88"/>
        <v>Partial</v>
      </c>
      <c r="BU138" s="162"/>
      <c r="BV138" s="160" t="s">
        <v>223</v>
      </c>
      <c r="BW138" s="162"/>
      <c r="BX138" s="160" t="s">
        <v>220</v>
      </c>
      <c r="BY138" s="160" t="s">
        <v>220</v>
      </c>
      <c r="BZ138" s="160" t="str">
        <f t="shared" si="89"/>
        <v>Y</v>
      </c>
      <c r="CA138" s="160" t="s">
        <v>222</v>
      </c>
      <c r="CB138" s="160" t="s">
        <v>222</v>
      </c>
      <c r="CC138" s="160" t="str">
        <f t="shared" si="90"/>
        <v>N</v>
      </c>
      <c r="CD138" s="160" t="str">
        <f t="shared" si="91"/>
        <v>Partial</v>
      </c>
      <c r="CE138" s="160"/>
      <c r="CF138" s="160"/>
      <c r="CG138" s="160"/>
      <c r="CH138" s="160"/>
      <c r="CI138" s="160"/>
      <c r="CJ138" s="160"/>
      <c r="CK138" s="160"/>
      <c r="CL138" s="160"/>
      <c r="CM138" s="160"/>
      <c r="CN138" s="160"/>
      <c r="CO138" s="160"/>
      <c r="CP138" s="160"/>
    </row>
    <row r="139" spans="1:94" s="163" customFormat="1" ht="15" customHeight="1" x14ac:dyDescent="0.2">
      <c r="A139" s="159" t="s">
        <v>528</v>
      </c>
      <c r="B139" s="159" t="s">
        <v>529</v>
      </c>
      <c r="C139" s="160" t="s">
        <v>423</v>
      </c>
      <c r="D139" s="159" t="s">
        <v>251</v>
      </c>
      <c r="E139" s="161" t="s">
        <v>85</v>
      </c>
      <c r="F139" s="161" t="s">
        <v>284</v>
      </c>
      <c r="G139" s="161" t="s">
        <v>242</v>
      </c>
      <c r="H139" s="160" t="s">
        <v>222</v>
      </c>
      <c r="I139" s="160" t="s">
        <v>222</v>
      </c>
      <c r="J139" s="160" t="str">
        <f t="shared" ref="J139:J169" si="92">IF(AND($H139="Y",$I139="Not applicable"),"Y",IF(AND($H139="Y",$I139="Y"),"Y",IF(AND($H139="Y",$I139="N"),"Partial",IF(AND($H139="N",$I139="Y"),"Partial","N"))))</f>
        <v>N</v>
      </c>
      <c r="K139" s="162"/>
      <c r="L139" s="160" t="s">
        <v>222</v>
      </c>
      <c r="M139" s="160" t="s">
        <v>222</v>
      </c>
      <c r="N139" s="160" t="s">
        <v>222</v>
      </c>
      <c r="O139" s="160" t="str">
        <f t="shared" ref="O139:O169" si="93">IF(AND($M139="Y",$N139="Not applicable"),"Y",IF(AND($M139="Y",$N139="Y"),"Y",IF(AND($M139="Y",$N139="N"),"Partial","N")))</f>
        <v>N</v>
      </c>
      <c r="P139" s="160" t="s">
        <v>222</v>
      </c>
      <c r="Q139" s="160" t="e">
        <v>#N/A</v>
      </c>
      <c r="R139" s="160" t="str">
        <f t="shared" ref="R139:R169" si="94">IF(AND(L139="Y",M139="Y",N139="Y",P139="Y"),"Y",
IF(AND(L139="Y",M139="Y",N139="Y",P139="N"),"Partial",
IF(AND(L139="Y",M139="Y",N139="Y",P139="Not Assessed"),"Y",
IF(AND(L139="Y",M139="Y",N139="Not applicable",P139="Y"),"Y",
IF(AND(L139="Y",M139="Y",N139="Not applicable",P139="N"),"Partial",
IF(AND(L139="Y",M139="Y",N139="Not applicable",P139="Not Assessed"),"Y",
IF(AND(L139="Y",M139="Y",N139="N",P139="Y"),"Partial",
IF(AND(L139="Y",M139="Y",N139="N",P139="N"),"Partial",
IF(AND(L139="Y",M139="Y",N139="N",P139="Not Assessed"),"Partial",
IF(AND(L139="Y",M139="N",N139="N",P139="Y"),"Partial",
IF(AND(L139="Y",M139="N",N139="N",P139="N"),"Partial",
IF(AND(L139="Y",M139="N",N139="N",P139="Not Assessed"),"Partial",
IF(AND(L139="N",M139="N",N139="N",P139="Y"),"Partial",
IF(AND(L139="N",M139="N",N139="N",P139="N"),"N",
IF(AND(L139="N",M139="N",N139="N",P139="Not Assessed"),"N",
IF(AND(L139="Y",M139="N",N139="Not applicable",P139="Y"),"Partial",
IF(AND(L139="Y",M139="N",N139="Not applicable",P139="N"),"Partial",
IF(AND(L139="Y",M139="N",N139="Not applicable",P139="Not Assessed"),"Partial",
IF(AND(L139="N",M139="N",N139="Not applicable",P139="Y"),"Partial",
IF(AND(L139="N",M139="N",N139="Not applicable",P139="N"),"N",
IF(AND(L139="N",M139="N",N139="Not applicable",P139="Not Assessed"),"N",
IF(AND(L139="Y",M139="N",N139="Y",P139="Y"),"Partial")))))))))))
)))))))))))</f>
        <v>N</v>
      </c>
      <c r="S139" s="162"/>
      <c r="T139" s="160" t="s">
        <v>222</v>
      </c>
      <c r="U139" s="160" t="s">
        <v>222</v>
      </c>
      <c r="V139" s="160" t="s">
        <v>222</v>
      </c>
      <c r="W139" s="160" t="str">
        <f t="shared" ref="W139:W169" si="95">IF(AND($U139="Y",$V139="Not applicable"),"Y",IF(AND($U139="Y",$V139="Y"),"Y",IF(AND($U139="Y",$V139="N"),"Partial","N")))</f>
        <v>N</v>
      </c>
      <c r="X139" s="160" t="s">
        <v>222</v>
      </c>
      <c r="Y139" s="160" t="e">
        <v>#N/A</v>
      </c>
      <c r="Z139" s="160" t="str">
        <f t="shared" ref="Z139:Z169" si="96">IF(AND(T139="Y",U139="Y",V139="Y",X139="Y"),"Y",
IF(AND(T139="Y",U139="Y",V139="Y",X139="N"),"Partial",
IF(AND(T139="Y",U139="Y",V139="Y",X139="Not Assessed"),"Y",
IF(AND(T139="Y",U139="Y",V139="Not applicable",X139="Y"),"Y",
IF(AND(T139="Y",U139="Y",V139="Not applicable",X139="N"),"Partial",
IF(AND(T139="Y",U139="Y",V139="Not applicable",X139="Not Assessed"),"Y",
IF(AND(T139="Y",U139="Y",V139="N",X139="Y"),"Partial",
IF(AND(T139="Y",U139="Y",V139="N",X139="N"),"Partial",
IF(AND(T139="Y",U139="Y",V139="N",X139="Not Assessed"),"Partial",
IF(AND(T139="Y",U139="N",V139="N",X139="Y"),"Partial",
IF(AND(T139="Y",U139="N",V139="N",X139="N"),"Partial",
IF(AND(T139="Y",U139="N",V139="N",X139="Not Assessed"),"Partial",
IF(AND(T139="N",U139="N",V139="N",X139="Y"),"Partial",
IF(AND(T139="N",U139="N",V139="N",X139="N"),"N",
IF(AND(T139="N",U139="N",V139="N",X139="Not Assessed"),"N",
IF(AND(T139="Y",U139="N",V139="Not applicable",X139="Y"),"Partial",
IF(AND(T139="Y",U139="N",V139="Not applicable",X139="N"),"Partial",
IF(AND(T139="Y",U139="N",V139="Not applicable",X139="Not Assessed"),"Partial",
IF(AND(T139="N",U139="N",V139="Not applicable",X139="Y"),"Partial",
IF(AND(T139="N",U139="N",V139="Not applicable",X139="N"),"N",
IF(AND(T139="N",U139="N",V139="Not applicable",X139="Not Assessed"),"N",
IF(AND(T139="Y",U139="N",V139="Y",X139="Y"),"Partial")))))))))))
)))))))))))</f>
        <v>N</v>
      </c>
      <c r="AA139" s="162"/>
      <c r="AB139" s="160" t="s">
        <v>220</v>
      </c>
      <c r="AC139" s="160" t="s">
        <v>220</v>
      </c>
      <c r="AD139" s="160" t="s">
        <v>222</v>
      </c>
      <c r="AE139" s="160" t="str">
        <f t="shared" ref="AE139:AE169" si="97">IF(AND($AC139="Y",$AD139="Not applicable"),"Y",IF(AND($AC139="Y",$AD139="Y"),"Y",IF(AND($AC139="Y",$AD139="N"),"Partial","N")))</f>
        <v>Partial</v>
      </c>
      <c r="AF139" s="160" t="s">
        <v>222</v>
      </c>
      <c r="AG139" s="160" t="e">
        <v>#N/A</v>
      </c>
      <c r="AH139" s="160" t="str">
        <f t="shared" ref="AH139:AH169" si="98">IF(AND(AB139="Y",AC139="Y",AD139="Y",AF139="Y"),"Y",
IF(AND(AB139="Y",AC139="Y",AD139="Y",AF139="N"),"Partial",
IF(AND(AB139="Y",AC139="Y",AD139="Y",AF139="Not Assessed"),"Y",
IF(AND(AB139="Y",AC139="Y",AD139="Not applicable",AF139="Y"),"Y",
IF(AND(AB139="Y",AC139="Y",AD139="Not applicable",AF139="N"),"Partial",
IF(AND(AB139="Y",AC139="Y",AD139="Not applicable",AF139="Not Assessed"),"Y",
IF(AND(AB139="Y",AC139="Y",AD139="N",AF139="Y"),"Partial",
IF(AND(AB139="Y",AC139="Y",AD139="N",AF139="N"),"Partial",
IF(AND(AB139="Y",AC139="Y",AD139="N",AF139="Not Assessed"),"Partial",
IF(AND(AB139="Y",AC139="N",AD139="N",AF139="Y"),"Partial",
IF(AND(AB139="Y",AC139="N",AD139="N",AF139="N"),"Partial",
IF(AND(AB139="Y",AC139="N",AD139="N",AF139="Not Assessed"),"Partial",
IF(AND(AB139="N",AC139="N",AD139="N",AF139="Y"),"Partial",
IF(AND(AB139="N",AC139="N",AD139="N",AF139="N"),"N",
IF(AND(AB139="N",AC139="N",AD139="N",AF139="Not Assessed"),"N",
IF(AND(AB139="Y",AC139="N",AD139="Not applicable",AF139="Y"),"Partial",
IF(AND(AB139="Y",AC139="N",AD139="Not applicable",AF139="N"),"Partial",
IF(AND(AB139="Y",AC139="N",AD139="Not applicable",AF139="Not Assessed"),"Partial",
IF(AND(AB139="N",AC139="N",AD139="Not applicable",AF139="Y"),"Partial",
IF(AND(AB139="N",AC139="N",AD139="Not applicable",AF139="N"),"N",
IF(AND(AB139="N",AC139="N",AD139="Not applicable",AF139="Not Assessed"),"N",
IF(AND(AB139="Y",AC139="N",AD139="Y",AF139="Y"),"Partial")))))))))))
)))))))))))</f>
        <v>Partial</v>
      </c>
      <c r="AI139" s="162"/>
      <c r="AJ139" s="160" t="s">
        <v>222</v>
      </c>
      <c r="AK139" s="160" t="s">
        <v>222</v>
      </c>
      <c r="AL139" s="160" t="str">
        <f t="shared" ref="AL139:AL169" si="99">IF(AND($AJ139="Y",$AK139="Na"),"Y",IF(AND($AJ139="Y",$AK139="Y"),"Y",IF(AND($AJ139="Y",$AK139="N"),"Partial",IF(AND($AJ139="N",$AK139="Y"),"Partial","N"))))</f>
        <v>N</v>
      </c>
      <c r="AM139" s="160" t="s">
        <v>223</v>
      </c>
      <c r="AN139" s="160" t="s">
        <v>223</v>
      </c>
      <c r="AO139" s="160" t="str">
        <f t="shared" ref="AO139:AO169" si="100">IF(AND($AM139="Y",$AN139="Y"),"Y",IF(AND($AM139="Y",$AN139="N"),"Partial",IF(AND($AM139="N",$AN139="Y"),"Partial",IF(AND($AM139="Not assessed",$AN139="Not assessed"),"Not assessed",IF(AND($AM139="N",$AN139="N"),"N")))))</f>
        <v>Not assessed</v>
      </c>
      <c r="AP139" s="160" t="str">
        <f t="shared" ref="AP139:AP169" si="101">IF(AND(AJ139="Y",AK139="Y",AM139="Y",AN139="Y"),"Y",
IF(AND(AJ139="Y",AK139="Y",AM139="Y",AN139="N"),"Partial",
IF(AND(AJ139="Y",AK139="Y",AM139="N",AN139="Y"),"Partial",
IF(AND(AJ139="Y",AK139="Y",AM139="N",AN139="N"),"Partial",
IF(AND(AJ139="Y",AK139="N",AM139="Y",AN139="Y"),"Partial",
IF(AND(AJ139="Y",AK139="N",AM139="Y",AN139="N"),"Partial",
IF(AND(AJ139="Y",AK139="N",AM139="N",AN139="Y"),"Partial",
IF(AND(AJ139="Y",AK139="N",AM139="N",AN139="N"),"Partial",
IF(AND(AJ139="N",AK139="N",AM139="Y",AN139="Y"),"Partial",
IF(AND(AJ139="N",AK139="N",AM139="Y",AN139="N"),"Partial",
IF(AND(AJ139="N",AK139="N",AM139="N",AN139="Y"),"Partial",
IF(AND(AJ139="N",AK139="N",AM139="N",AN139="N"),"N",
IF(AND(AJ139="Y",AK139="Y",AM139="Not assessed",AN139="Not assessed"),"Y",
IF(AND(AJ139="N",AK139="N",AM139="Not assessed",AN139="Not assessed"),"N",
IF(AND(AJ139="Y",AK139="N",AM139="Not assessed",AN139="Not assessed"),"Partial",
IF(AND(AJ139="N",AK139="Y",AM139="Not assessed",AN139="Not assessed"),"Partial"))))))))))))))))</f>
        <v>N</v>
      </c>
      <c r="AQ139" s="162"/>
      <c r="AR139" s="160" t="s">
        <v>222</v>
      </c>
      <c r="AS139" s="160" t="s">
        <v>222</v>
      </c>
      <c r="AT139" s="160" t="str">
        <f t="shared" ref="AT139:AT169" si="102">IF(AND($AR139="Y",$AS139="Na"),"Y",IF(AND($AR139="Y",$AS139="Y"),"Y",IF(AND($AR139="Y",$AS139="N"),"Partial",IF(AND($AR139="N",$AS139="Y"),"Partial","N"))))</f>
        <v>N</v>
      </c>
      <c r="AU139" s="160" t="s">
        <v>222</v>
      </c>
      <c r="AV139" s="160" t="s">
        <v>222</v>
      </c>
      <c r="AW139" s="160" t="str">
        <f t="shared" ref="AW139:AW169" si="103">IF(AND($AU139="Y",$AV139="Na"),"Y",IF(AND($AU139="Y",$AV139="Y"),"Y",IF(AND($AU139="Y",$AV139="N"),"Partial",IF(AND($AU139="N",$AV139="Y"),"Partial","N"))))</f>
        <v>N</v>
      </c>
      <c r="AX139" s="160" t="str">
        <f t="shared" ref="AX139:AX169" si="104">IF(AND(AR139="Y",AS139="Y",AU139="Y",AV139="Y"),"Y",IF(AND(AR139="Y",AS139="Y",AU139="Y",AV139="N"),"Partial",IF(AND(AR139="Y",AS139="Y",AU139="N",AV139="Y"),"Partial",IF(AND(AR139="Y",AS139="Y",AU139="N",AV139="N"),"Partial",IF(AND(AR139="Y",AS139="N",AU139="Y",AV139="Y"),"Partial",IF(AND(AR139="Y",AS139="N",AU139="Y",AV139="N"),"Partial",IF(AND(AR139="Y",AS139="N",AU139="N",AV139="Y"),"Partial",IF(AND(AR139="Y",AS139="N",AU139="N",AV139="N"),"Partial",IF(AND(AR139="N",AS139="N",AU139="Y",AV139="Y"),"Partial",IF(AND(AR139="N",AS139="N",AU139="Y",AV139="N"),"Partial",IF(AND(AR139="N",AS139="N",AU139="N",AV139="Y"),"Partial",IF(AND(AR139="N",AS139="N",AU139="N",AV139="N"),"N"))))))))))))</f>
        <v>N</v>
      </c>
      <c r="AY139" s="162"/>
      <c r="AZ139" s="160" t="s">
        <v>222</v>
      </c>
      <c r="BA139" s="160" t="s">
        <v>222</v>
      </c>
      <c r="BB139" s="160" t="str">
        <f t="shared" ref="BB139:BB169" si="105">IF(AND($AZ139="Y",$BA139="Y"),"Y",IF(AND($AZ139="Y",$BA139="N"),"Partial",IF(AND($AZ139="N",$BA139="Y"),"Partial",IF(AND($BA139="N",$AZ139="N"),"N"))))</f>
        <v>N</v>
      </c>
      <c r="BC139" s="160" t="s">
        <v>222</v>
      </c>
      <c r="BD139" s="160" t="s">
        <v>220</v>
      </c>
      <c r="BE139" s="160" t="str">
        <f t="shared" ref="BE139:BE169" si="106">IF(AND($BC139="Y",$BD139="Na"),"Y",IF(AND($BC139="Y",$BD139="Y"),"Y",IF(AND($BC139="Y",$BD139="N"),"Partial",IF(AND($BC139="N",$BD139="Y"),"Partial","N"))))</f>
        <v>Partial</v>
      </c>
      <c r="BF139" s="160" t="s">
        <v>222</v>
      </c>
      <c r="BG139" s="160" t="s">
        <v>222</v>
      </c>
      <c r="BH139" s="160" t="str">
        <f t="shared" ref="BH139:BH169" si="107">IF(AND($BF139="Y",$BG139="Na"),"Y",IF(AND($BF139="Y",$BG139="Y"),"Y",IF(AND($BF139="Y",$BG139="N"),"Partial",IF(AND($BF139="N",$BG139="Y"),"Partial","N"))))</f>
        <v>N</v>
      </c>
      <c r="BI139" s="160" t="str">
        <f t="shared" ref="BI139:BI169" si="108">IF(AND(AZ139="N",BA139="Y",BC139="Y",BD139="Y",BF139="Y",BG139="Y"),"Partial",
IF(AND(AZ139="Y",BA139="N",BC139="Y",BD139="Y",BF139="Y",BG139="Y"),"Partial",
IF(AND(AZ139="N",BA139="N",BC139="Y",BD139="Y",BF139="Y",BG139="Y"),"Partial",
IF(AND(AZ139="Y",BA139="N",BC139="Y",BD139="N",BF139="Y",BG139="Y"),"Partial",
IF(AND(AZ139="N",BA139="N",BC139="Y",BD139="N",BF139="Y",BG139="Y"),"Partial",
IF(AND(AZ139="Y",BA139="Y",BC139="N",BD139="Y",BF139="N",BG139="N"),"Partial",
IF(AND(AZ139="N",BA139="N",BC139="Y",BD139="N",BF139="N",BG139="Y"),"Partial",
IF(AND(AZ139="Y",BA139="Y",BC139="N",BD139="N",BF139="N",BG139="N"),"Partial",
IF(AND(AZ139="N",BA139="Y",BC139="N",BD139="Y",BF139="N",BG139="N"),"Partial",
IF(AND(AZ139="N",BA139="N",BC139="N",BD139="Y",BF139="N",BG139="N"),"Partial",
IF(AND(AZ139="N",BA139="Y",BC139="N",BD139="N",BF139="N",BG139="N"),"Partial",
IF(AND(AZ139="Y",BA139="N",BC139="N",BD139="N",BF139="N",BG139="N"),"Partial",
IF(AND(AZ139="N",BA139="N",BC139="N",BD139="N",BF139="N",BG139="N"),"N",
IF(AND(AZ139="Y",BA139="Y",BC139="Y",BD139="Y",BF139="Y",BG139="Y"),"Y",
IF(AND(AZ139="Y",BA139="N",BC139="N",BD139="Y",BF139="N",BG139="N"),"Partial",
IF(AND(AZ139="N",BA139="N",BC139="Y",BD139="Y",BF139="N",BG139="N"),"Partial"))))))))))))))))</f>
        <v>Partial</v>
      </c>
      <c r="BJ139" s="162"/>
      <c r="BK139" s="160" t="s">
        <v>220</v>
      </c>
      <c r="BL139" s="160" t="s">
        <v>220</v>
      </c>
      <c r="BM139" s="160" t="str">
        <f t="shared" ref="BM139:BM169" si="109">IF(AND($BK139="Y",$BL139="Na"),"Y",IF(AND($BK139="Y",$BL139="Y"),"Y",IF(AND($BK139="Y",$BL139="N"),"Partial",IF(AND($BK139="N",$BL139="Y"),"Partial","N"))))</f>
        <v>Y</v>
      </c>
      <c r="BN139" s="160" t="s">
        <v>220</v>
      </c>
      <c r="BO139" s="160" t="s">
        <v>222</v>
      </c>
      <c r="BP139" s="160" t="str">
        <f t="shared" ref="BP139:BP169" si="110">IF(AND($BN139="Y",$BO139="Na"),"Y",IF(AND($BN139="Y",$BO139="Y"),"Y",IF(AND($BN139="Y",$BO139="N"),"Partial",IF(AND($BN139="N",$BO139="Y"),"Partial","N"))))</f>
        <v>Partial</v>
      </c>
      <c r="BQ139" s="160" t="s">
        <v>223</v>
      </c>
      <c r="BR139" s="160" t="s">
        <v>223</v>
      </c>
      <c r="BS139" s="160" t="s">
        <v>223</v>
      </c>
      <c r="BT139" s="160" t="str">
        <f t="shared" ref="BT139:BT169" si="111">IF(AND(BK139="Y",BL139="Y",BN139="Y",BO139="Y"),"Y",IF(AND(BK139="Y",BL139="Y",BN139="Y",BO139="N"),"Partial",IF(AND(BK139="Y",BL139="Y",BN139="N",BO139="Y"),"Partial",IF(AND(BK139="Y",BL139="Y",BN139="N",BO139="N"),"Partial",IF(AND(BK139="Y",BL139="N",BN139="Y",BO139="Y"),"Partial",IF(AND(BK139="Y",BL139="N",BN139="Y",BO139="N"),"Partial",IF(AND(BK139="Y",BL139="N",BN139="N",BO139="Y"),"Partial",IF(AND(BK139="Y",BL139="N",BN139="N",BO139="N"),"Partial",IF(AND(BK139="N",BL139="N",BN139="Y",BO139="Y"),"Partial",IF(AND(BK139="N",BL139="N",BN139="Y",BO139="N"),"Partial",IF(AND(BK139="N",BL139="N",BN139="N",BO139="Y"),"Partial",IF(AND(BK139="N",BL139="N",BN139="N",BO139="N"),"N"))))))))))))</f>
        <v>Partial</v>
      </c>
      <c r="BU139" s="162"/>
      <c r="BV139" s="160" t="s">
        <v>223</v>
      </c>
      <c r="BW139" s="162"/>
      <c r="BX139" s="160" t="s">
        <v>220</v>
      </c>
      <c r="BY139" s="160" t="s">
        <v>220</v>
      </c>
      <c r="BZ139" s="160" t="str">
        <f t="shared" ref="BZ139:BZ169" si="112">IF(AND($BX139="Y",$BY139="Na"),"Y",IF(AND($BX139="Y",$BY139="Y"),"Y",IF(AND($BX139="Y",$BY139="N"),"Partial",IF(AND($BX139="N",$BY139="Y"),"Partial","N"))))</f>
        <v>Y</v>
      </c>
      <c r="CA139" s="160" t="s">
        <v>222</v>
      </c>
      <c r="CB139" s="160" t="s">
        <v>222</v>
      </c>
      <c r="CC139" s="160" t="str">
        <f t="shared" ref="CC139:CC169" si="113">IF(AND($CA139="Y",$CB139="Na"),"Y",IF(AND($CA139="Y",$CB139="Y"),"Y",IF(AND($CA139="Y",$CB139="N"),"Partial",IF(AND($CA139="N",$CB139="Y"),"Partial","N"))))</f>
        <v>N</v>
      </c>
      <c r="CD139" s="160" t="str">
        <f t="shared" ref="CD139:CD169" si="114">IF(AND(BX139="Y",BY139="Y",CA139="Y",CB139="Y"),"Y",IF(AND(BX139="Y",BY139="Y",CA139="Y",CB139="N"),"Partial",IF(AND(BX139="Y",BY139="Y",CA139="N",CB139="Y"),"Partial",IF(AND(BX139="Y",BY139="Y",CA139="N",CB139="N"),"Partial",IF(AND(BX139="Y",BY139="N",CA139="Y",CB139="Y"),"Partial",IF(AND(BX139="Y",BY139="N",CA139="Y",CB139="N"),"Partial",IF(AND(BX139="Y",BY139="N",CA139="N",CB139="Y"),"Partial",IF(AND(BX139="Y",BY139="N",CA139="N",CB139="N"),"Partial",IF(AND(BX139="N",BY139="N",CA139="Y",CB139="Y"),"Partial",IF(AND(BX139="N",BY139="N",CA139="Y",CB139="N"),"Partial",IF(AND(BX139="N",BY139="N",CA139="N",CB139="Y"),"Partial",IF(AND(BX139="N",BY139="N",CA139="N",CB139="N"),"N",IF(AND(BX139="N",BY139="Y",CA139="Y",CB139="N"),"Partial",IF(AND(BX139="N",BY139="Y",CA139="Y",CB139="Y"),"Partial",IF(AND(BX139="N",BY139="Y",CA139="N",CB139="N"),"Partial")))))))))))))))</f>
        <v>Partial</v>
      </c>
      <c r="CE139" s="160"/>
      <c r="CF139" s="160"/>
      <c r="CG139" s="160"/>
      <c r="CH139" s="160"/>
      <c r="CI139" s="160"/>
      <c r="CJ139" s="160"/>
      <c r="CK139" s="160"/>
      <c r="CL139" s="160"/>
      <c r="CM139" s="160"/>
      <c r="CN139" s="160"/>
      <c r="CO139" s="160"/>
      <c r="CP139" s="160"/>
    </row>
    <row r="140" spans="1:94" s="163" customFormat="1" ht="15" customHeight="1" x14ac:dyDescent="0.2">
      <c r="A140" s="160" t="s">
        <v>530</v>
      </c>
      <c r="B140" s="159" t="s">
        <v>531</v>
      </c>
      <c r="C140" s="160" t="s">
        <v>226</v>
      </c>
      <c r="D140" s="159" t="s">
        <v>227</v>
      </c>
      <c r="E140" s="161" t="s">
        <v>106</v>
      </c>
      <c r="F140" s="161" t="s">
        <v>118</v>
      </c>
      <c r="G140" s="161" t="s">
        <v>256</v>
      </c>
      <c r="H140" s="160" t="s">
        <v>220</v>
      </c>
      <c r="I140" s="160" t="s">
        <v>222</v>
      </c>
      <c r="J140" s="160" t="str">
        <f t="shared" si="92"/>
        <v>Partial</v>
      </c>
      <c r="K140" s="162"/>
      <c r="L140" s="160" t="s">
        <v>220</v>
      </c>
      <c r="M140" s="160" t="s">
        <v>220</v>
      </c>
      <c r="N140" s="160" t="s">
        <v>222</v>
      </c>
      <c r="O140" s="160" t="str">
        <f t="shared" si="93"/>
        <v>Partial</v>
      </c>
      <c r="P140" s="160" t="s">
        <v>222</v>
      </c>
      <c r="Q140" s="160" t="s">
        <v>222</v>
      </c>
      <c r="R140" s="160" t="str">
        <f t="shared" si="94"/>
        <v>Partial</v>
      </c>
      <c r="S140" s="162"/>
      <c r="T140" s="160" t="s">
        <v>222</v>
      </c>
      <c r="U140" s="160" t="s">
        <v>222</v>
      </c>
      <c r="V140" s="160" t="s">
        <v>222</v>
      </c>
      <c r="W140" s="160" t="str">
        <f t="shared" si="95"/>
        <v>N</v>
      </c>
      <c r="X140" s="160" t="s">
        <v>222</v>
      </c>
      <c r="Y140" s="160" t="s">
        <v>222</v>
      </c>
      <c r="Z140" s="160" t="str">
        <f t="shared" si="96"/>
        <v>N</v>
      </c>
      <c r="AA140" s="162"/>
      <c r="AB140" s="160" t="s">
        <v>220</v>
      </c>
      <c r="AC140" s="160" t="s">
        <v>222</v>
      </c>
      <c r="AD140" s="160" t="s">
        <v>222</v>
      </c>
      <c r="AE140" s="160" t="str">
        <f t="shared" si="97"/>
        <v>N</v>
      </c>
      <c r="AF140" s="160" t="s">
        <v>222</v>
      </c>
      <c r="AG140" s="160" t="s">
        <v>222</v>
      </c>
      <c r="AH140" s="160" t="str">
        <f t="shared" si="98"/>
        <v>Partial</v>
      </c>
      <c r="AI140" s="162"/>
      <c r="AJ140" s="160" t="s">
        <v>222</v>
      </c>
      <c r="AK140" s="160" t="s">
        <v>222</v>
      </c>
      <c r="AL140" s="160" t="str">
        <f t="shared" si="99"/>
        <v>N</v>
      </c>
      <c r="AM140" s="160" t="s">
        <v>223</v>
      </c>
      <c r="AN140" s="160" t="s">
        <v>223</v>
      </c>
      <c r="AO140" s="160" t="str">
        <f t="shared" si="100"/>
        <v>Not assessed</v>
      </c>
      <c r="AP140" s="160" t="str">
        <f t="shared" si="101"/>
        <v>N</v>
      </c>
      <c r="AQ140" s="162"/>
      <c r="AR140" s="160" t="s">
        <v>222</v>
      </c>
      <c r="AS140" s="160" t="s">
        <v>222</v>
      </c>
      <c r="AT140" s="160" t="str">
        <f t="shared" si="102"/>
        <v>N</v>
      </c>
      <c r="AU140" s="160" t="s">
        <v>222</v>
      </c>
      <c r="AV140" s="160" t="s">
        <v>222</v>
      </c>
      <c r="AW140" s="160" t="str">
        <f t="shared" si="103"/>
        <v>N</v>
      </c>
      <c r="AX140" s="160" t="str">
        <f t="shared" si="104"/>
        <v>N</v>
      </c>
      <c r="AY140" s="162"/>
      <c r="AZ140" s="160" t="s">
        <v>222</v>
      </c>
      <c r="BA140" s="160" t="s">
        <v>222</v>
      </c>
      <c r="BB140" s="160" t="str">
        <f t="shared" si="105"/>
        <v>N</v>
      </c>
      <c r="BC140" s="160" t="s">
        <v>220</v>
      </c>
      <c r="BD140" s="160" t="s">
        <v>220</v>
      </c>
      <c r="BE140" s="160" t="str">
        <f t="shared" si="106"/>
        <v>Y</v>
      </c>
      <c r="BF140" s="160" t="s">
        <v>220</v>
      </c>
      <c r="BG140" s="160" t="s">
        <v>220</v>
      </c>
      <c r="BH140" s="160" t="str">
        <f t="shared" si="107"/>
        <v>Y</v>
      </c>
      <c r="BI140" s="160" t="str">
        <f t="shared" si="108"/>
        <v>Partial</v>
      </c>
      <c r="BJ140" s="162"/>
      <c r="BK140" s="160" t="s">
        <v>220</v>
      </c>
      <c r="BL140" s="160" t="s">
        <v>222</v>
      </c>
      <c r="BM140" s="160" t="str">
        <f t="shared" si="109"/>
        <v>Partial</v>
      </c>
      <c r="BN140" s="160" t="s">
        <v>220</v>
      </c>
      <c r="BO140" s="160" t="s">
        <v>220</v>
      </c>
      <c r="BP140" s="160" t="str">
        <f t="shared" si="110"/>
        <v>Y</v>
      </c>
      <c r="BQ140" s="160" t="s">
        <v>223</v>
      </c>
      <c r="BR140" s="160" t="s">
        <v>223</v>
      </c>
      <c r="BS140" s="160" t="s">
        <v>223</v>
      </c>
      <c r="BT140" s="160" t="str">
        <f t="shared" si="111"/>
        <v>Partial</v>
      </c>
      <c r="BU140" s="162"/>
      <c r="BV140" s="160" t="s">
        <v>223</v>
      </c>
      <c r="BW140" s="162"/>
      <c r="BX140" s="160" t="s">
        <v>220</v>
      </c>
      <c r="BY140" s="160" t="s">
        <v>220</v>
      </c>
      <c r="BZ140" s="160" t="str">
        <f t="shared" si="112"/>
        <v>Y</v>
      </c>
      <c r="CA140" s="160" t="s">
        <v>220</v>
      </c>
      <c r="CB140" s="160" t="s">
        <v>222</v>
      </c>
      <c r="CC140" s="160" t="str">
        <f t="shared" si="113"/>
        <v>Partial</v>
      </c>
      <c r="CD140" s="160" t="str">
        <f t="shared" si="114"/>
        <v>Partial</v>
      </c>
      <c r="CE140" s="160"/>
      <c r="CF140" s="160"/>
      <c r="CG140" s="160"/>
      <c r="CH140" s="160"/>
      <c r="CI140" s="160"/>
      <c r="CJ140" s="160"/>
      <c r="CK140" s="160"/>
      <c r="CL140" s="160"/>
      <c r="CM140" s="160"/>
      <c r="CN140" s="160"/>
      <c r="CO140" s="160"/>
      <c r="CP140" s="160"/>
    </row>
    <row r="141" spans="1:94" s="163" customFormat="1" ht="15" customHeight="1" x14ac:dyDescent="0.2">
      <c r="A141" s="159" t="s">
        <v>532</v>
      </c>
      <c r="B141" s="159" t="s">
        <v>533</v>
      </c>
      <c r="C141" s="160" t="s">
        <v>534</v>
      </c>
      <c r="D141" s="159" t="s">
        <v>218</v>
      </c>
      <c r="E141" s="161" t="s">
        <v>106</v>
      </c>
      <c r="F141" s="161" t="s">
        <v>111</v>
      </c>
      <c r="G141" s="161" t="s">
        <v>100</v>
      </c>
      <c r="H141" s="160" t="s">
        <v>220</v>
      </c>
      <c r="I141" s="160" t="s">
        <v>221</v>
      </c>
      <c r="J141" s="160" t="str">
        <f t="shared" si="92"/>
        <v>Y</v>
      </c>
      <c r="K141" s="162"/>
      <c r="L141" s="160" t="s">
        <v>220</v>
      </c>
      <c r="M141" s="160" t="s">
        <v>220</v>
      </c>
      <c r="N141" s="160" t="s">
        <v>221</v>
      </c>
      <c r="O141" s="160" t="str">
        <f t="shared" si="93"/>
        <v>Y</v>
      </c>
      <c r="P141" s="160" t="s">
        <v>222</v>
      </c>
      <c r="Q141" s="160" t="e">
        <v>#N/A</v>
      </c>
      <c r="R141" s="160" t="str">
        <f t="shared" si="94"/>
        <v>Partial</v>
      </c>
      <c r="S141" s="162"/>
      <c r="T141" s="160" t="s">
        <v>220</v>
      </c>
      <c r="U141" s="160" t="s">
        <v>220</v>
      </c>
      <c r="V141" s="160" t="s">
        <v>221</v>
      </c>
      <c r="W141" s="160" t="str">
        <f t="shared" si="95"/>
        <v>Y</v>
      </c>
      <c r="X141" s="160" t="s">
        <v>222</v>
      </c>
      <c r="Y141" s="160" t="e">
        <v>#N/A</v>
      </c>
      <c r="Z141" s="160" t="str">
        <f t="shared" si="96"/>
        <v>Partial</v>
      </c>
      <c r="AA141" s="162"/>
      <c r="AB141" s="160" t="s">
        <v>220</v>
      </c>
      <c r="AC141" s="160" t="s">
        <v>220</v>
      </c>
      <c r="AD141" s="160" t="s">
        <v>221</v>
      </c>
      <c r="AE141" s="160" t="str">
        <f t="shared" si="97"/>
        <v>Y</v>
      </c>
      <c r="AF141" s="160" t="s">
        <v>222</v>
      </c>
      <c r="AG141" s="160" t="e">
        <v>#N/A</v>
      </c>
      <c r="AH141" s="160" t="str">
        <f t="shared" si="98"/>
        <v>Partial</v>
      </c>
      <c r="AI141" s="162"/>
      <c r="AJ141" s="160" t="s">
        <v>220</v>
      </c>
      <c r="AK141" s="160" t="s">
        <v>220</v>
      </c>
      <c r="AL141" s="160" t="str">
        <f t="shared" si="99"/>
        <v>Y</v>
      </c>
      <c r="AM141" s="160" t="s">
        <v>220</v>
      </c>
      <c r="AN141" s="160" t="s">
        <v>220</v>
      </c>
      <c r="AO141" s="160" t="str">
        <f t="shared" si="100"/>
        <v>Y</v>
      </c>
      <c r="AP141" s="160" t="str">
        <f t="shared" si="101"/>
        <v>Y</v>
      </c>
      <c r="AQ141" s="162"/>
      <c r="AR141" s="160" t="s">
        <v>222</v>
      </c>
      <c r="AS141" s="160" t="s">
        <v>222</v>
      </c>
      <c r="AT141" s="160" t="str">
        <f t="shared" si="102"/>
        <v>N</v>
      </c>
      <c r="AU141" s="160" t="s">
        <v>222</v>
      </c>
      <c r="AV141" s="160" t="s">
        <v>222</v>
      </c>
      <c r="AW141" s="160" t="str">
        <f t="shared" si="103"/>
        <v>N</v>
      </c>
      <c r="AX141" s="160" t="str">
        <f t="shared" si="104"/>
        <v>N</v>
      </c>
      <c r="AY141" s="162"/>
      <c r="AZ141" s="160" t="s">
        <v>222</v>
      </c>
      <c r="BA141" s="160" t="s">
        <v>222</v>
      </c>
      <c r="BB141" s="160" t="str">
        <f t="shared" si="105"/>
        <v>N</v>
      </c>
      <c r="BC141" s="160" t="s">
        <v>222</v>
      </c>
      <c r="BD141" s="160" t="s">
        <v>220</v>
      </c>
      <c r="BE141" s="160" t="str">
        <f t="shared" si="106"/>
        <v>Partial</v>
      </c>
      <c r="BF141" s="160" t="s">
        <v>222</v>
      </c>
      <c r="BG141" s="160" t="s">
        <v>222</v>
      </c>
      <c r="BH141" s="160" t="str">
        <f t="shared" si="107"/>
        <v>N</v>
      </c>
      <c r="BI141" s="160" t="str">
        <f t="shared" si="108"/>
        <v>Partial</v>
      </c>
      <c r="BJ141" s="162"/>
      <c r="BK141" s="160" t="s">
        <v>220</v>
      </c>
      <c r="BL141" s="160" t="s">
        <v>222</v>
      </c>
      <c r="BM141" s="160" t="str">
        <f t="shared" si="109"/>
        <v>Partial</v>
      </c>
      <c r="BN141" s="160" t="s">
        <v>222</v>
      </c>
      <c r="BO141" s="160" t="s">
        <v>222</v>
      </c>
      <c r="BP141" s="160" t="str">
        <f t="shared" si="110"/>
        <v>N</v>
      </c>
      <c r="BQ141" s="160" t="s">
        <v>223</v>
      </c>
      <c r="BR141" s="160" t="s">
        <v>223</v>
      </c>
      <c r="BS141" s="160" t="s">
        <v>223</v>
      </c>
      <c r="BT141" s="160" t="str">
        <f t="shared" si="111"/>
        <v>Partial</v>
      </c>
      <c r="BU141" s="162"/>
      <c r="BV141" s="160" t="s">
        <v>223</v>
      </c>
      <c r="BW141" s="162"/>
      <c r="BX141" s="160" t="s">
        <v>222</v>
      </c>
      <c r="BY141" s="160" t="s">
        <v>222</v>
      </c>
      <c r="BZ141" s="160" t="str">
        <f t="shared" si="112"/>
        <v>N</v>
      </c>
      <c r="CA141" s="160" t="s">
        <v>222</v>
      </c>
      <c r="CB141" s="160" t="s">
        <v>222</v>
      </c>
      <c r="CC141" s="160" t="str">
        <f t="shared" si="113"/>
        <v>N</v>
      </c>
      <c r="CD141" s="160" t="str">
        <f t="shared" si="114"/>
        <v>N</v>
      </c>
      <c r="CE141" s="160"/>
      <c r="CF141" s="160"/>
      <c r="CG141" s="160"/>
      <c r="CH141" s="160"/>
      <c r="CI141" s="160"/>
      <c r="CJ141" s="160"/>
      <c r="CK141" s="160"/>
      <c r="CL141" s="160"/>
      <c r="CM141" s="160"/>
      <c r="CN141" s="160"/>
      <c r="CO141" s="160"/>
      <c r="CP141" s="160"/>
    </row>
    <row r="142" spans="1:94" s="163" customFormat="1" ht="15" customHeight="1" x14ac:dyDescent="0.2">
      <c r="A142" s="159" t="s">
        <v>535</v>
      </c>
      <c r="B142" s="159" t="s">
        <v>536</v>
      </c>
      <c r="C142" s="160" t="s">
        <v>255</v>
      </c>
      <c r="D142" s="159" t="s">
        <v>218</v>
      </c>
      <c r="E142" s="161" t="s">
        <v>85</v>
      </c>
      <c r="F142" s="161" t="s">
        <v>232</v>
      </c>
      <c r="G142" s="161" t="s">
        <v>235</v>
      </c>
      <c r="H142" s="160" t="s">
        <v>220</v>
      </c>
      <c r="I142" s="160" t="s">
        <v>222</v>
      </c>
      <c r="J142" s="160" t="str">
        <f t="shared" si="92"/>
        <v>Partial</v>
      </c>
      <c r="K142" s="162"/>
      <c r="L142" s="160" t="s">
        <v>220</v>
      </c>
      <c r="M142" s="160" t="s">
        <v>220</v>
      </c>
      <c r="N142" s="160" t="s">
        <v>222</v>
      </c>
      <c r="O142" s="160" t="str">
        <f t="shared" si="93"/>
        <v>Partial</v>
      </c>
      <c r="P142" s="160" t="s">
        <v>220</v>
      </c>
      <c r="Q142" s="160" t="e">
        <v>#N/A</v>
      </c>
      <c r="R142" s="160" t="str">
        <f t="shared" si="94"/>
        <v>Partial</v>
      </c>
      <c r="S142" s="162"/>
      <c r="T142" s="160" t="s">
        <v>220</v>
      </c>
      <c r="U142" s="160" t="s">
        <v>220</v>
      </c>
      <c r="V142" s="160" t="s">
        <v>220</v>
      </c>
      <c r="W142" s="160" t="str">
        <f t="shared" si="95"/>
        <v>Y</v>
      </c>
      <c r="X142" s="160" t="s">
        <v>222</v>
      </c>
      <c r="Y142" s="160" t="e">
        <v>#N/A</v>
      </c>
      <c r="Z142" s="160" t="str">
        <f t="shared" si="96"/>
        <v>Partial</v>
      </c>
      <c r="AA142" s="162"/>
      <c r="AB142" s="160" t="s">
        <v>222</v>
      </c>
      <c r="AC142" s="160" t="s">
        <v>222</v>
      </c>
      <c r="AD142" s="160" t="s">
        <v>222</v>
      </c>
      <c r="AE142" s="160" t="str">
        <f t="shared" si="97"/>
        <v>N</v>
      </c>
      <c r="AF142" s="160" t="s">
        <v>222</v>
      </c>
      <c r="AG142" s="160" t="e">
        <v>#N/A</v>
      </c>
      <c r="AH142" s="160" t="str">
        <f t="shared" si="98"/>
        <v>N</v>
      </c>
      <c r="AI142" s="162"/>
      <c r="AJ142" s="160" t="s">
        <v>220</v>
      </c>
      <c r="AK142" s="160" t="s">
        <v>222</v>
      </c>
      <c r="AL142" s="160" t="str">
        <f t="shared" si="99"/>
        <v>Partial</v>
      </c>
      <c r="AM142" s="160" t="s">
        <v>220</v>
      </c>
      <c r="AN142" s="160" t="s">
        <v>222</v>
      </c>
      <c r="AO142" s="160" t="str">
        <f t="shared" si="100"/>
        <v>Partial</v>
      </c>
      <c r="AP142" s="160" t="str">
        <f t="shared" si="101"/>
        <v>Partial</v>
      </c>
      <c r="AQ142" s="162"/>
      <c r="AR142" s="160" t="s">
        <v>222</v>
      </c>
      <c r="AS142" s="160" t="s">
        <v>222</v>
      </c>
      <c r="AT142" s="160" t="str">
        <f t="shared" si="102"/>
        <v>N</v>
      </c>
      <c r="AU142" s="160" t="s">
        <v>222</v>
      </c>
      <c r="AV142" s="160" t="s">
        <v>222</v>
      </c>
      <c r="AW142" s="160" t="str">
        <f t="shared" si="103"/>
        <v>N</v>
      </c>
      <c r="AX142" s="160" t="str">
        <f t="shared" si="104"/>
        <v>N</v>
      </c>
      <c r="AY142" s="162"/>
      <c r="AZ142" s="160" t="s">
        <v>220</v>
      </c>
      <c r="BA142" s="160" t="s">
        <v>220</v>
      </c>
      <c r="BB142" s="160" t="str">
        <f t="shared" si="105"/>
        <v>Y</v>
      </c>
      <c r="BC142" s="160" t="s">
        <v>222</v>
      </c>
      <c r="BD142" s="160" t="s">
        <v>222</v>
      </c>
      <c r="BE142" s="160" t="str">
        <f t="shared" si="106"/>
        <v>N</v>
      </c>
      <c r="BF142" s="160" t="s">
        <v>222</v>
      </c>
      <c r="BG142" s="160" t="s">
        <v>222</v>
      </c>
      <c r="BH142" s="160" t="str">
        <f t="shared" si="107"/>
        <v>N</v>
      </c>
      <c r="BI142" s="160" t="str">
        <f t="shared" si="108"/>
        <v>Partial</v>
      </c>
      <c r="BJ142" s="162"/>
      <c r="BK142" s="160" t="s">
        <v>220</v>
      </c>
      <c r="BL142" s="160" t="s">
        <v>220</v>
      </c>
      <c r="BM142" s="160" t="str">
        <f t="shared" si="109"/>
        <v>Y</v>
      </c>
      <c r="BN142" s="160" t="s">
        <v>220</v>
      </c>
      <c r="BO142" s="160" t="s">
        <v>220</v>
      </c>
      <c r="BP142" s="160" t="str">
        <f t="shared" si="110"/>
        <v>Y</v>
      </c>
      <c r="BQ142" s="160" t="s">
        <v>223</v>
      </c>
      <c r="BR142" s="160" t="s">
        <v>223</v>
      </c>
      <c r="BS142" s="160" t="s">
        <v>223</v>
      </c>
      <c r="BT142" s="160" t="str">
        <f t="shared" si="111"/>
        <v>Y</v>
      </c>
      <c r="BU142" s="162"/>
      <c r="BV142" s="160" t="s">
        <v>223</v>
      </c>
      <c r="BW142" s="162"/>
      <c r="BX142" s="160" t="s">
        <v>220</v>
      </c>
      <c r="BY142" s="160" t="s">
        <v>220</v>
      </c>
      <c r="BZ142" s="160" t="str">
        <f t="shared" si="112"/>
        <v>Y</v>
      </c>
      <c r="CA142" s="160" t="s">
        <v>220</v>
      </c>
      <c r="CB142" s="160" t="s">
        <v>222</v>
      </c>
      <c r="CC142" s="160" t="str">
        <f t="shared" si="113"/>
        <v>Partial</v>
      </c>
      <c r="CD142" s="160" t="str">
        <f t="shared" si="114"/>
        <v>Partial</v>
      </c>
      <c r="CE142" s="160"/>
      <c r="CF142" s="160"/>
      <c r="CG142" s="160"/>
      <c r="CH142" s="160"/>
      <c r="CI142" s="160"/>
      <c r="CJ142" s="160"/>
      <c r="CK142" s="160"/>
      <c r="CL142" s="160"/>
      <c r="CM142" s="160"/>
      <c r="CN142" s="160"/>
      <c r="CO142" s="160"/>
      <c r="CP142" s="160"/>
    </row>
    <row r="143" spans="1:94" s="163" customFormat="1" ht="15" customHeight="1" x14ac:dyDescent="0.2">
      <c r="A143" s="159" t="s">
        <v>537</v>
      </c>
      <c r="B143" s="159" t="s">
        <v>538</v>
      </c>
      <c r="C143" s="160" t="s">
        <v>293</v>
      </c>
      <c r="D143" s="159" t="s">
        <v>231</v>
      </c>
      <c r="E143" s="161" t="s">
        <v>85</v>
      </c>
      <c r="F143" s="161" t="s">
        <v>284</v>
      </c>
      <c r="G143" s="161" t="s">
        <v>242</v>
      </c>
      <c r="H143" s="160" t="s">
        <v>222</v>
      </c>
      <c r="I143" s="160" t="s">
        <v>222</v>
      </c>
      <c r="J143" s="160" t="str">
        <f t="shared" si="92"/>
        <v>N</v>
      </c>
      <c r="K143" s="162"/>
      <c r="L143" s="160" t="s">
        <v>222</v>
      </c>
      <c r="M143" s="160" t="s">
        <v>222</v>
      </c>
      <c r="N143" s="160" t="s">
        <v>222</v>
      </c>
      <c r="O143" s="160" t="str">
        <f t="shared" si="93"/>
        <v>N</v>
      </c>
      <c r="P143" s="160" t="s">
        <v>222</v>
      </c>
      <c r="Q143" s="160" t="e">
        <v>#N/A</v>
      </c>
      <c r="R143" s="160" t="str">
        <f t="shared" si="94"/>
        <v>N</v>
      </c>
      <c r="S143" s="162"/>
      <c r="T143" s="160" t="s">
        <v>220</v>
      </c>
      <c r="U143" s="160" t="s">
        <v>220</v>
      </c>
      <c r="V143" s="160" t="s">
        <v>222</v>
      </c>
      <c r="W143" s="160" t="str">
        <f t="shared" si="95"/>
        <v>Partial</v>
      </c>
      <c r="X143" s="160" t="s">
        <v>222</v>
      </c>
      <c r="Y143" s="160" t="e">
        <v>#N/A</v>
      </c>
      <c r="Z143" s="160" t="str">
        <f t="shared" si="96"/>
        <v>Partial</v>
      </c>
      <c r="AA143" s="162"/>
      <c r="AB143" s="160" t="s">
        <v>222</v>
      </c>
      <c r="AC143" s="160" t="s">
        <v>222</v>
      </c>
      <c r="AD143" s="160" t="s">
        <v>222</v>
      </c>
      <c r="AE143" s="160" t="str">
        <f t="shared" si="97"/>
        <v>N</v>
      </c>
      <c r="AF143" s="160" t="s">
        <v>222</v>
      </c>
      <c r="AG143" s="160" t="e">
        <v>#N/A</v>
      </c>
      <c r="AH143" s="160" t="str">
        <f t="shared" si="98"/>
        <v>N</v>
      </c>
      <c r="AI143" s="162"/>
      <c r="AJ143" s="160" t="s">
        <v>222</v>
      </c>
      <c r="AK143" s="160" t="s">
        <v>222</v>
      </c>
      <c r="AL143" s="160" t="str">
        <f t="shared" si="99"/>
        <v>N</v>
      </c>
      <c r="AM143" s="160" t="s">
        <v>223</v>
      </c>
      <c r="AN143" s="160" t="s">
        <v>223</v>
      </c>
      <c r="AO143" s="160" t="str">
        <f t="shared" si="100"/>
        <v>Not assessed</v>
      </c>
      <c r="AP143" s="160" t="str">
        <f t="shared" si="101"/>
        <v>N</v>
      </c>
      <c r="AQ143" s="162"/>
      <c r="AR143" s="160" t="s">
        <v>222</v>
      </c>
      <c r="AS143" s="160" t="s">
        <v>222</v>
      </c>
      <c r="AT143" s="160" t="str">
        <f t="shared" si="102"/>
        <v>N</v>
      </c>
      <c r="AU143" s="160" t="s">
        <v>222</v>
      </c>
      <c r="AV143" s="160" t="s">
        <v>222</v>
      </c>
      <c r="AW143" s="160" t="str">
        <f t="shared" si="103"/>
        <v>N</v>
      </c>
      <c r="AX143" s="160" t="str">
        <f t="shared" si="104"/>
        <v>N</v>
      </c>
      <c r="AY143" s="162"/>
      <c r="AZ143" s="160" t="s">
        <v>222</v>
      </c>
      <c r="BA143" s="160" t="s">
        <v>222</v>
      </c>
      <c r="BB143" s="160" t="str">
        <f t="shared" si="105"/>
        <v>N</v>
      </c>
      <c r="BC143" s="160" t="s">
        <v>222</v>
      </c>
      <c r="BD143" s="160" t="s">
        <v>220</v>
      </c>
      <c r="BE143" s="160" t="str">
        <f t="shared" si="106"/>
        <v>Partial</v>
      </c>
      <c r="BF143" s="160" t="s">
        <v>222</v>
      </c>
      <c r="BG143" s="160" t="s">
        <v>222</v>
      </c>
      <c r="BH143" s="160" t="str">
        <f t="shared" si="107"/>
        <v>N</v>
      </c>
      <c r="BI143" s="160" t="str">
        <f t="shared" si="108"/>
        <v>Partial</v>
      </c>
      <c r="BJ143" s="162"/>
      <c r="BK143" s="160" t="s">
        <v>220</v>
      </c>
      <c r="BL143" s="160" t="s">
        <v>222</v>
      </c>
      <c r="BM143" s="160" t="str">
        <f t="shared" si="109"/>
        <v>Partial</v>
      </c>
      <c r="BN143" s="160" t="s">
        <v>222</v>
      </c>
      <c r="BO143" s="160" t="s">
        <v>222</v>
      </c>
      <c r="BP143" s="160" t="str">
        <f t="shared" si="110"/>
        <v>N</v>
      </c>
      <c r="BQ143" s="160" t="s">
        <v>223</v>
      </c>
      <c r="BR143" s="160" t="s">
        <v>223</v>
      </c>
      <c r="BS143" s="160" t="s">
        <v>223</v>
      </c>
      <c r="BT143" s="160" t="str">
        <f t="shared" si="111"/>
        <v>Partial</v>
      </c>
      <c r="BU143" s="162"/>
      <c r="BV143" s="160" t="s">
        <v>223</v>
      </c>
      <c r="BW143" s="162"/>
      <c r="BX143" s="160" t="s">
        <v>220</v>
      </c>
      <c r="BY143" s="160" t="s">
        <v>220</v>
      </c>
      <c r="BZ143" s="160" t="str">
        <f t="shared" si="112"/>
        <v>Y</v>
      </c>
      <c r="CA143" s="160" t="s">
        <v>220</v>
      </c>
      <c r="CB143" s="160" t="s">
        <v>222</v>
      </c>
      <c r="CC143" s="160" t="str">
        <f t="shared" si="113"/>
        <v>Partial</v>
      </c>
      <c r="CD143" s="160" t="str">
        <f t="shared" si="114"/>
        <v>Partial</v>
      </c>
      <c r="CE143" s="160"/>
      <c r="CF143" s="160"/>
      <c r="CG143" s="160"/>
      <c r="CH143" s="160"/>
      <c r="CI143" s="160"/>
      <c r="CJ143" s="160"/>
      <c r="CK143" s="160"/>
      <c r="CL143" s="160"/>
      <c r="CM143" s="160"/>
      <c r="CN143" s="160"/>
      <c r="CO143" s="160"/>
      <c r="CP143" s="160"/>
    </row>
    <row r="144" spans="1:94" s="163" customFormat="1" ht="15" customHeight="1" x14ac:dyDescent="0.2">
      <c r="A144" s="160" t="s">
        <v>539</v>
      </c>
      <c r="B144" s="160" t="s">
        <v>540</v>
      </c>
      <c r="C144" s="160" t="s">
        <v>477</v>
      </c>
      <c r="D144" s="160" t="s">
        <v>357</v>
      </c>
      <c r="E144" s="164" t="s">
        <v>106</v>
      </c>
      <c r="F144" s="164" t="s">
        <v>116</v>
      </c>
      <c r="G144" s="161" t="s">
        <v>100</v>
      </c>
      <c r="H144" s="160" t="s">
        <v>222</v>
      </c>
      <c r="I144" s="160" t="s">
        <v>221</v>
      </c>
      <c r="J144" s="160" t="str">
        <f t="shared" si="92"/>
        <v>N</v>
      </c>
      <c r="K144" s="162"/>
      <c r="L144" s="160" t="s">
        <v>222</v>
      </c>
      <c r="M144" s="160" t="s">
        <v>222</v>
      </c>
      <c r="N144" s="160" t="s">
        <v>221</v>
      </c>
      <c r="O144" s="160" t="str">
        <f t="shared" si="93"/>
        <v>N</v>
      </c>
      <c r="P144" s="160" t="s">
        <v>222</v>
      </c>
      <c r="Q144" s="160" t="e">
        <v>#N/A</v>
      </c>
      <c r="R144" s="160" t="str">
        <f t="shared" si="94"/>
        <v>N</v>
      </c>
      <c r="S144" s="162"/>
      <c r="T144" s="160" t="s">
        <v>220</v>
      </c>
      <c r="U144" s="160" t="s">
        <v>220</v>
      </c>
      <c r="V144" s="160" t="s">
        <v>221</v>
      </c>
      <c r="W144" s="160" t="str">
        <f t="shared" si="95"/>
        <v>Y</v>
      </c>
      <c r="X144" s="160" t="s">
        <v>220</v>
      </c>
      <c r="Y144" s="160" t="e">
        <v>#N/A</v>
      </c>
      <c r="Z144" s="160" t="str">
        <f t="shared" si="96"/>
        <v>Y</v>
      </c>
      <c r="AA144" s="162"/>
      <c r="AB144" s="160" t="s">
        <v>220</v>
      </c>
      <c r="AC144" s="160" t="s">
        <v>220</v>
      </c>
      <c r="AD144" s="160" t="s">
        <v>221</v>
      </c>
      <c r="AE144" s="160" t="str">
        <f t="shared" si="97"/>
        <v>Y</v>
      </c>
      <c r="AF144" s="160" t="s">
        <v>220</v>
      </c>
      <c r="AG144" s="160" t="e">
        <v>#N/A</v>
      </c>
      <c r="AH144" s="160" t="str">
        <f t="shared" si="98"/>
        <v>Y</v>
      </c>
      <c r="AI144" s="162"/>
      <c r="AJ144" s="160" t="s">
        <v>222</v>
      </c>
      <c r="AK144" s="160" t="s">
        <v>222</v>
      </c>
      <c r="AL144" s="160" t="str">
        <f t="shared" si="99"/>
        <v>N</v>
      </c>
      <c r="AM144" s="160" t="s">
        <v>223</v>
      </c>
      <c r="AN144" s="160" t="s">
        <v>223</v>
      </c>
      <c r="AO144" s="160" t="str">
        <f t="shared" si="100"/>
        <v>Not assessed</v>
      </c>
      <c r="AP144" s="160" t="str">
        <f t="shared" si="101"/>
        <v>N</v>
      </c>
      <c r="AQ144" s="162"/>
      <c r="AR144" s="160" t="s">
        <v>222</v>
      </c>
      <c r="AS144" s="160" t="s">
        <v>222</v>
      </c>
      <c r="AT144" s="160" t="str">
        <f t="shared" si="102"/>
        <v>N</v>
      </c>
      <c r="AU144" s="160" t="s">
        <v>222</v>
      </c>
      <c r="AV144" s="160" t="s">
        <v>222</v>
      </c>
      <c r="AW144" s="160" t="str">
        <f t="shared" si="103"/>
        <v>N</v>
      </c>
      <c r="AX144" s="160" t="str">
        <f t="shared" si="104"/>
        <v>N</v>
      </c>
      <c r="AY144" s="162"/>
      <c r="AZ144" s="160" t="s">
        <v>222</v>
      </c>
      <c r="BA144" s="160" t="s">
        <v>222</v>
      </c>
      <c r="BB144" s="160" t="str">
        <f t="shared" si="105"/>
        <v>N</v>
      </c>
      <c r="BC144" s="160" t="s">
        <v>222</v>
      </c>
      <c r="BD144" s="160" t="s">
        <v>222</v>
      </c>
      <c r="BE144" s="160" t="str">
        <f t="shared" si="106"/>
        <v>N</v>
      </c>
      <c r="BF144" s="160" t="s">
        <v>222</v>
      </c>
      <c r="BG144" s="160" t="s">
        <v>222</v>
      </c>
      <c r="BH144" s="160" t="str">
        <f t="shared" si="107"/>
        <v>N</v>
      </c>
      <c r="BI144" s="160" t="str">
        <f t="shared" si="108"/>
        <v>N</v>
      </c>
      <c r="BJ144" s="162"/>
      <c r="BK144" s="160" t="s">
        <v>220</v>
      </c>
      <c r="BL144" s="160" t="s">
        <v>222</v>
      </c>
      <c r="BM144" s="160" t="str">
        <f t="shared" si="109"/>
        <v>Partial</v>
      </c>
      <c r="BN144" s="160" t="s">
        <v>222</v>
      </c>
      <c r="BO144" s="160" t="s">
        <v>222</v>
      </c>
      <c r="BP144" s="160" t="str">
        <f t="shared" si="110"/>
        <v>N</v>
      </c>
      <c r="BQ144" s="160" t="s">
        <v>223</v>
      </c>
      <c r="BR144" s="160" t="s">
        <v>223</v>
      </c>
      <c r="BS144" s="160" t="s">
        <v>223</v>
      </c>
      <c r="BT144" s="160" t="str">
        <f t="shared" si="111"/>
        <v>Partial</v>
      </c>
      <c r="BU144" s="162"/>
      <c r="BV144" s="160" t="s">
        <v>223</v>
      </c>
      <c r="BW144" s="162"/>
      <c r="BX144" s="160" t="s">
        <v>220</v>
      </c>
      <c r="BY144" s="160" t="s">
        <v>220</v>
      </c>
      <c r="BZ144" s="160" t="str">
        <f t="shared" si="112"/>
        <v>Y</v>
      </c>
      <c r="CA144" s="160" t="s">
        <v>220</v>
      </c>
      <c r="CB144" s="160" t="s">
        <v>222</v>
      </c>
      <c r="CC144" s="160" t="str">
        <f t="shared" si="113"/>
        <v>Partial</v>
      </c>
      <c r="CD144" s="160" t="str">
        <f t="shared" si="114"/>
        <v>Partial</v>
      </c>
      <c r="CE144" s="160"/>
      <c r="CF144" s="160"/>
      <c r="CG144" s="160"/>
      <c r="CH144" s="160"/>
      <c r="CI144" s="160"/>
      <c r="CJ144" s="160"/>
      <c r="CK144" s="160"/>
      <c r="CL144" s="160"/>
      <c r="CM144" s="160"/>
      <c r="CN144" s="160"/>
      <c r="CO144" s="160"/>
      <c r="CP144" s="160"/>
    </row>
    <row r="145" spans="1:94" s="163" customFormat="1" ht="15" customHeight="1" x14ac:dyDescent="0.2">
      <c r="A145" s="159" t="s">
        <v>541</v>
      </c>
      <c r="B145" s="159" t="s">
        <v>542</v>
      </c>
      <c r="C145" s="160" t="s">
        <v>333</v>
      </c>
      <c r="D145" s="159" t="s">
        <v>251</v>
      </c>
      <c r="E145" s="161" t="s">
        <v>219</v>
      </c>
      <c r="F145" s="161" t="s">
        <v>97</v>
      </c>
      <c r="G145" s="161" t="s">
        <v>242</v>
      </c>
      <c r="H145" s="160" t="s">
        <v>222</v>
      </c>
      <c r="I145" s="160" t="s">
        <v>222</v>
      </c>
      <c r="J145" s="160" t="str">
        <f t="shared" si="92"/>
        <v>N</v>
      </c>
      <c r="K145" s="162"/>
      <c r="L145" s="160" t="s">
        <v>220</v>
      </c>
      <c r="M145" s="160" t="s">
        <v>220</v>
      </c>
      <c r="N145" s="160" t="s">
        <v>220</v>
      </c>
      <c r="O145" s="160" t="str">
        <f t="shared" si="93"/>
        <v>Y</v>
      </c>
      <c r="P145" s="160" t="s">
        <v>222</v>
      </c>
      <c r="Q145" s="160" t="e">
        <v>#N/A</v>
      </c>
      <c r="R145" s="160" t="str">
        <f t="shared" si="94"/>
        <v>Partial</v>
      </c>
      <c r="S145" s="162"/>
      <c r="T145" s="160" t="s">
        <v>220</v>
      </c>
      <c r="U145" s="160" t="s">
        <v>220</v>
      </c>
      <c r="V145" s="160" t="s">
        <v>220</v>
      </c>
      <c r="W145" s="160" t="str">
        <f t="shared" si="95"/>
        <v>Y</v>
      </c>
      <c r="X145" s="160" t="s">
        <v>222</v>
      </c>
      <c r="Y145" s="160" t="e">
        <v>#N/A</v>
      </c>
      <c r="Z145" s="160" t="str">
        <f t="shared" si="96"/>
        <v>Partial</v>
      </c>
      <c r="AA145" s="162"/>
      <c r="AB145" s="160" t="s">
        <v>222</v>
      </c>
      <c r="AC145" s="160" t="s">
        <v>222</v>
      </c>
      <c r="AD145" s="160" t="s">
        <v>222</v>
      </c>
      <c r="AE145" s="160" t="str">
        <f t="shared" si="97"/>
        <v>N</v>
      </c>
      <c r="AF145" s="160" t="s">
        <v>222</v>
      </c>
      <c r="AG145" s="160" t="e">
        <v>#N/A</v>
      </c>
      <c r="AH145" s="160" t="str">
        <f t="shared" si="98"/>
        <v>N</v>
      </c>
      <c r="AI145" s="162"/>
      <c r="AJ145" s="160" t="s">
        <v>222</v>
      </c>
      <c r="AK145" s="160" t="s">
        <v>222</v>
      </c>
      <c r="AL145" s="160" t="str">
        <f t="shared" si="99"/>
        <v>N</v>
      </c>
      <c r="AM145" s="160" t="s">
        <v>223</v>
      </c>
      <c r="AN145" s="160" t="s">
        <v>223</v>
      </c>
      <c r="AO145" s="160" t="str">
        <f t="shared" si="100"/>
        <v>Not assessed</v>
      </c>
      <c r="AP145" s="160" t="str">
        <f t="shared" si="101"/>
        <v>N</v>
      </c>
      <c r="AQ145" s="162"/>
      <c r="AR145" s="160" t="s">
        <v>222</v>
      </c>
      <c r="AS145" s="160" t="s">
        <v>222</v>
      </c>
      <c r="AT145" s="160" t="str">
        <f t="shared" si="102"/>
        <v>N</v>
      </c>
      <c r="AU145" s="160" t="s">
        <v>222</v>
      </c>
      <c r="AV145" s="160" t="s">
        <v>222</v>
      </c>
      <c r="AW145" s="160" t="str">
        <f t="shared" si="103"/>
        <v>N</v>
      </c>
      <c r="AX145" s="160" t="str">
        <f t="shared" si="104"/>
        <v>N</v>
      </c>
      <c r="AY145" s="162"/>
      <c r="AZ145" s="160" t="s">
        <v>222</v>
      </c>
      <c r="BA145" s="160" t="s">
        <v>222</v>
      </c>
      <c r="BB145" s="160" t="str">
        <f t="shared" si="105"/>
        <v>N</v>
      </c>
      <c r="BC145" s="160" t="s">
        <v>222</v>
      </c>
      <c r="BD145" s="160" t="s">
        <v>222</v>
      </c>
      <c r="BE145" s="160" t="str">
        <f t="shared" si="106"/>
        <v>N</v>
      </c>
      <c r="BF145" s="160" t="s">
        <v>222</v>
      </c>
      <c r="BG145" s="160" t="s">
        <v>222</v>
      </c>
      <c r="BH145" s="160" t="str">
        <f t="shared" si="107"/>
        <v>N</v>
      </c>
      <c r="BI145" s="160" t="str">
        <f t="shared" si="108"/>
        <v>N</v>
      </c>
      <c r="BJ145" s="162"/>
      <c r="BK145" s="160" t="s">
        <v>220</v>
      </c>
      <c r="BL145" s="160" t="s">
        <v>220</v>
      </c>
      <c r="BM145" s="160" t="str">
        <f t="shared" si="109"/>
        <v>Y</v>
      </c>
      <c r="BN145" s="160" t="s">
        <v>222</v>
      </c>
      <c r="BO145" s="160" t="s">
        <v>222</v>
      </c>
      <c r="BP145" s="160" t="str">
        <f t="shared" si="110"/>
        <v>N</v>
      </c>
      <c r="BQ145" s="160" t="s">
        <v>223</v>
      </c>
      <c r="BR145" s="160" t="s">
        <v>223</v>
      </c>
      <c r="BS145" s="160" t="s">
        <v>223</v>
      </c>
      <c r="BT145" s="160" t="str">
        <f t="shared" si="111"/>
        <v>Partial</v>
      </c>
      <c r="BU145" s="162"/>
      <c r="BV145" s="160" t="s">
        <v>223</v>
      </c>
      <c r="BW145" s="162"/>
      <c r="BX145" s="160" t="s">
        <v>220</v>
      </c>
      <c r="BY145" s="160" t="s">
        <v>222</v>
      </c>
      <c r="BZ145" s="160" t="str">
        <f t="shared" si="112"/>
        <v>Partial</v>
      </c>
      <c r="CA145" s="160" t="s">
        <v>222</v>
      </c>
      <c r="CB145" s="160" t="s">
        <v>222</v>
      </c>
      <c r="CC145" s="160" t="str">
        <f t="shared" si="113"/>
        <v>N</v>
      </c>
      <c r="CD145" s="160" t="str">
        <f t="shared" si="114"/>
        <v>Partial</v>
      </c>
      <c r="CE145" s="160"/>
      <c r="CF145" s="160"/>
      <c r="CG145" s="160"/>
      <c r="CH145" s="160"/>
      <c r="CI145" s="160"/>
      <c r="CJ145" s="160"/>
      <c r="CK145" s="160"/>
      <c r="CL145" s="160"/>
      <c r="CM145" s="160"/>
      <c r="CN145" s="160"/>
      <c r="CO145" s="160"/>
      <c r="CP145" s="160"/>
    </row>
    <row r="146" spans="1:94" s="163" customFormat="1" ht="15" customHeight="1" x14ac:dyDescent="0.2">
      <c r="A146" s="159" t="s">
        <v>543</v>
      </c>
      <c r="B146" s="159" t="s">
        <v>544</v>
      </c>
      <c r="C146" s="160" t="s">
        <v>293</v>
      </c>
      <c r="D146" s="159" t="s">
        <v>231</v>
      </c>
      <c r="E146" s="161" t="s">
        <v>85</v>
      </c>
      <c r="F146" s="161" t="s">
        <v>302</v>
      </c>
      <c r="G146" s="161" t="s">
        <v>242</v>
      </c>
      <c r="H146" s="160" t="s">
        <v>222</v>
      </c>
      <c r="I146" s="160" t="s">
        <v>222</v>
      </c>
      <c r="J146" s="160" t="str">
        <f t="shared" si="92"/>
        <v>N</v>
      </c>
      <c r="K146" s="162"/>
      <c r="L146" s="160" t="s">
        <v>222</v>
      </c>
      <c r="M146" s="160" t="s">
        <v>222</v>
      </c>
      <c r="N146" s="160" t="s">
        <v>222</v>
      </c>
      <c r="O146" s="160" t="str">
        <f t="shared" si="93"/>
        <v>N</v>
      </c>
      <c r="P146" s="160" t="s">
        <v>243</v>
      </c>
      <c r="Q146" s="160" t="e">
        <v>#N/A</v>
      </c>
      <c r="R146" s="160" t="str">
        <f t="shared" si="94"/>
        <v>N</v>
      </c>
      <c r="S146" s="162"/>
      <c r="T146" s="160" t="s">
        <v>222</v>
      </c>
      <c r="U146" s="160" t="s">
        <v>222</v>
      </c>
      <c r="V146" s="160" t="s">
        <v>222</v>
      </c>
      <c r="W146" s="160" t="str">
        <f t="shared" si="95"/>
        <v>N</v>
      </c>
      <c r="X146" s="160" t="s">
        <v>243</v>
      </c>
      <c r="Y146" s="160" t="e">
        <v>#N/A</v>
      </c>
      <c r="Z146" s="160" t="str">
        <f t="shared" si="96"/>
        <v>N</v>
      </c>
      <c r="AA146" s="162"/>
      <c r="AB146" s="160" t="s">
        <v>220</v>
      </c>
      <c r="AC146" s="160" t="s">
        <v>220</v>
      </c>
      <c r="AD146" s="160" t="s">
        <v>222</v>
      </c>
      <c r="AE146" s="160" t="str">
        <f t="shared" si="97"/>
        <v>Partial</v>
      </c>
      <c r="AF146" s="160" t="s">
        <v>243</v>
      </c>
      <c r="AG146" s="160" t="e">
        <v>#N/A</v>
      </c>
      <c r="AH146" s="160" t="str">
        <f t="shared" si="98"/>
        <v>Partial</v>
      </c>
      <c r="AI146" s="162"/>
      <c r="AJ146" s="160" t="s">
        <v>222</v>
      </c>
      <c r="AK146" s="160" t="s">
        <v>222</v>
      </c>
      <c r="AL146" s="160" t="str">
        <f t="shared" si="99"/>
        <v>N</v>
      </c>
      <c r="AM146" s="160" t="s">
        <v>223</v>
      </c>
      <c r="AN146" s="160" t="s">
        <v>223</v>
      </c>
      <c r="AO146" s="160" t="str">
        <f t="shared" si="100"/>
        <v>Not assessed</v>
      </c>
      <c r="AP146" s="160" t="str">
        <f t="shared" si="101"/>
        <v>N</v>
      </c>
      <c r="AQ146" s="162"/>
      <c r="AR146" s="160" t="s">
        <v>222</v>
      </c>
      <c r="AS146" s="160" t="s">
        <v>222</v>
      </c>
      <c r="AT146" s="160" t="str">
        <f t="shared" si="102"/>
        <v>N</v>
      </c>
      <c r="AU146" s="160" t="s">
        <v>222</v>
      </c>
      <c r="AV146" s="160" t="s">
        <v>222</v>
      </c>
      <c r="AW146" s="160" t="str">
        <f t="shared" si="103"/>
        <v>N</v>
      </c>
      <c r="AX146" s="160" t="str">
        <f t="shared" si="104"/>
        <v>N</v>
      </c>
      <c r="AY146" s="162"/>
      <c r="AZ146" s="160" t="s">
        <v>222</v>
      </c>
      <c r="BA146" s="160" t="s">
        <v>222</v>
      </c>
      <c r="BB146" s="160" t="str">
        <f t="shared" si="105"/>
        <v>N</v>
      </c>
      <c r="BC146" s="160" t="s">
        <v>222</v>
      </c>
      <c r="BD146" s="160" t="s">
        <v>222</v>
      </c>
      <c r="BE146" s="160" t="str">
        <f t="shared" si="106"/>
        <v>N</v>
      </c>
      <c r="BF146" s="160" t="s">
        <v>222</v>
      </c>
      <c r="BG146" s="160" t="s">
        <v>222</v>
      </c>
      <c r="BH146" s="160" t="str">
        <f t="shared" si="107"/>
        <v>N</v>
      </c>
      <c r="BI146" s="160" t="str">
        <f t="shared" si="108"/>
        <v>N</v>
      </c>
      <c r="BJ146" s="162"/>
      <c r="BK146" s="160" t="s">
        <v>220</v>
      </c>
      <c r="BL146" s="160" t="s">
        <v>222</v>
      </c>
      <c r="BM146" s="160" t="str">
        <f t="shared" si="109"/>
        <v>Partial</v>
      </c>
      <c r="BN146" s="160" t="s">
        <v>222</v>
      </c>
      <c r="BO146" s="160" t="s">
        <v>222</v>
      </c>
      <c r="BP146" s="160" t="str">
        <f t="shared" si="110"/>
        <v>N</v>
      </c>
      <c r="BQ146" s="160" t="s">
        <v>223</v>
      </c>
      <c r="BR146" s="160" t="s">
        <v>223</v>
      </c>
      <c r="BS146" s="160" t="s">
        <v>223</v>
      </c>
      <c r="BT146" s="160" t="str">
        <f t="shared" si="111"/>
        <v>Partial</v>
      </c>
      <c r="BU146" s="162"/>
      <c r="BV146" s="160" t="s">
        <v>223</v>
      </c>
      <c r="BW146" s="162"/>
      <c r="BX146" s="160" t="s">
        <v>220</v>
      </c>
      <c r="BY146" s="160" t="s">
        <v>220</v>
      </c>
      <c r="BZ146" s="160" t="str">
        <f t="shared" si="112"/>
        <v>Y</v>
      </c>
      <c r="CA146" s="160" t="s">
        <v>220</v>
      </c>
      <c r="CB146" s="160" t="s">
        <v>222</v>
      </c>
      <c r="CC146" s="160" t="str">
        <f t="shared" si="113"/>
        <v>Partial</v>
      </c>
      <c r="CD146" s="160" t="str">
        <f t="shared" si="114"/>
        <v>Partial</v>
      </c>
      <c r="CE146" s="160"/>
      <c r="CF146" s="160"/>
      <c r="CG146" s="160"/>
      <c r="CH146" s="160"/>
      <c r="CI146" s="160"/>
      <c r="CJ146" s="160"/>
      <c r="CK146" s="160"/>
      <c r="CL146" s="160"/>
      <c r="CM146" s="160"/>
      <c r="CN146" s="160"/>
      <c r="CO146" s="160"/>
      <c r="CP146" s="160"/>
    </row>
    <row r="147" spans="1:94" s="163" customFormat="1" ht="15" customHeight="1" x14ac:dyDescent="0.2">
      <c r="A147" s="159" t="s">
        <v>545</v>
      </c>
      <c r="B147" s="159" t="s">
        <v>546</v>
      </c>
      <c r="C147" s="160" t="s">
        <v>293</v>
      </c>
      <c r="D147" s="159" t="s">
        <v>231</v>
      </c>
      <c r="E147" s="161" t="s">
        <v>106</v>
      </c>
      <c r="F147" s="161" t="s">
        <v>118</v>
      </c>
      <c r="G147" s="161" t="s">
        <v>256</v>
      </c>
      <c r="H147" s="160" t="s">
        <v>220</v>
      </c>
      <c r="I147" s="160" t="s">
        <v>222</v>
      </c>
      <c r="J147" s="160" t="str">
        <f t="shared" si="92"/>
        <v>Partial</v>
      </c>
      <c r="K147" s="162"/>
      <c r="L147" s="160" t="s">
        <v>220</v>
      </c>
      <c r="M147" s="160" t="s">
        <v>220</v>
      </c>
      <c r="N147" s="160" t="s">
        <v>222</v>
      </c>
      <c r="O147" s="160" t="str">
        <f t="shared" si="93"/>
        <v>Partial</v>
      </c>
      <c r="P147" s="160" t="s">
        <v>222</v>
      </c>
      <c r="Q147" s="160" t="e">
        <v>#N/A</v>
      </c>
      <c r="R147" s="160" t="str">
        <f t="shared" si="94"/>
        <v>Partial</v>
      </c>
      <c r="S147" s="162"/>
      <c r="T147" s="160" t="s">
        <v>220</v>
      </c>
      <c r="U147" s="160" t="s">
        <v>220</v>
      </c>
      <c r="V147" s="160" t="s">
        <v>222</v>
      </c>
      <c r="W147" s="160" t="str">
        <f t="shared" si="95"/>
        <v>Partial</v>
      </c>
      <c r="X147" s="160" t="s">
        <v>222</v>
      </c>
      <c r="Y147" s="160" t="e">
        <v>#N/A</v>
      </c>
      <c r="Z147" s="160" t="str">
        <f t="shared" si="96"/>
        <v>Partial</v>
      </c>
      <c r="AA147" s="162"/>
      <c r="AB147" s="160" t="s">
        <v>222</v>
      </c>
      <c r="AC147" s="160" t="s">
        <v>222</v>
      </c>
      <c r="AD147" s="160" t="s">
        <v>222</v>
      </c>
      <c r="AE147" s="160" t="str">
        <f t="shared" si="97"/>
        <v>N</v>
      </c>
      <c r="AF147" s="160" t="s">
        <v>222</v>
      </c>
      <c r="AG147" s="160" t="e">
        <v>#N/A</v>
      </c>
      <c r="AH147" s="160" t="str">
        <f t="shared" si="98"/>
        <v>N</v>
      </c>
      <c r="AI147" s="162"/>
      <c r="AJ147" s="160" t="s">
        <v>220</v>
      </c>
      <c r="AK147" s="160" t="s">
        <v>222</v>
      </c>
      <c r="AL147" s="160" t="str">
        <f t="shared" si="99"/>
        <v>Partial</v>
      </c>
      <c r="AM147" s="160" t="s">
        <v>223</v>
      </c>
      <c r="AN147" s="160" t="s">
        <v>223</v>
      </c>
      <c r="AO147" s="160" t="str">
        <f t="shared" si="100"/>
        <v>Not assessed</v>
      </c>
      <c r="AP147" s="160" t="str">
        <f t="shared" si="101"/>
        <v>Partial</v>
      </c>
      <c r="AQ147" s="162"/>
      <c r="AR147" s="160" t="s">
        <v>222</v>
      </c>
      <c r="AS147" s="160" t="s">
        <v>222</v>
      </c>
      <c r="AT147" s="160" t="str">
        <f t="shared" si="102"/>
        <v>N</v>
      </c>
      <c r="AU147" s="160" t="s">
        <v>222</v>
      </c>
      <c r="AV147" s="160" t="s">
        <v>222</v>
      </c>
      <c r="AW147" s="160" t="str">
        <f t="shared" si="103"/>
        <v>N</v>
      </c>
      <c r="AX147" s="160" t="str">
        <f t="shared" si="104"/>
        <v>N</v>
      </c>
      <c r="AY147" s="162"/>
      <c r="AZ147" s="160" t="s">
        <v>222</v>
      </c>
      <c r="BA147" s="160" t="s">
        <v>220</v>
      </c>
      <c r="BB147" s="160" t="str">
        <f t="shared" si="105"/>
        <v>Partial</v>
      </c>
      <c r="BC147" s="160" t="s">
        <v>222</v>
      </c>
      <c r="BD147" s="160" t="s">
        <v>430</v>
      </c>
      <c r="BE147" s="160" t="str">
        <f t="shared" si="106"/>
        <v>Partial</v>
      </c>
      <c r="BF147" s="160" t="s">
        <v>222</v>
      </c>
      <c r="BG147" s="160" t="s">
        <v>222</v>
      </c>
      <c r="BH147" s="160" t="str">
        <f t="shared" si="107"/>
        <v>N</v>
      </c>
      <c r="BI147" s="160" t="str">
        <f t="shared" si="108"/>
        <v>Partial</v>
      </c>
      <c r="BJ147" s="162"/>
      <c r="BK147" s="160" t="s">
        <v>220</v>
      </c>
      <c r="BL147" s="160" t="s">
        <v>222</v>
      </c>
      <c r="BM147" s="160" t="str">
        <f t="shared" si="109"/>
        <v>Partial</v>
      </c>
      <c r="BN147" s="160" t="s">
        <v>220</v>
      </c>
      <c r="BO147" s="160" t="s">
        <v>222</v>
      </c>
      <c r="BP147" s="160" t="str">
        <f t="shared" si="110"/>
        <v>Partial</v>
      </c>
      <c r="BQ147" s="160" t="s">
        <v>223</v>
      </c>
      <c r="BR147" s="160" t="s">
        <v>223</v>
      </c>
      <c r="BS147" s="160" t="s">
        <v>223</v>
      </c>
      <c r="BT147" s="160" t="str">
        <f t="shared" si="111"/>
        <v>Partial</v>
      </c>
      <c r="BU147" s="162"/>
      <c r="BV147" s="160" t="s">
        <v>223</v>
      </c>
      <c r="BW147" s="162"/>
      <c r="BX147" s="160" t="s">
        <v>220</v>
      </c>
      <c r="BY147" s="160" t="s">
        <v>220</v>
      </c>
      <c r="BZ147" s="160" t="str">
        <f t="shared" si="112"/>
        <v>Y</v>
      </c>
      <c r="CA147" s="160" t="s">
        <v>220</v>
      </c>
      <c r="CB147" s="160" t="s">
        <v>222</v>
      </c>
      <c r="CC147" s="160" t="str">
        <f t="shared" si="113"/>
        <v>Partial</v>
      </c>
      <c r="CD147" s="160" t="str">
        <f t="shared" si="114"/>
        <v>Partial</v>
      </c>
      <c r="CE147" s="160"/>
      <c r="CF147" s="160"/>
      <c r="CG147" s="160"/>
      <c r="CH147" s="160"/>
      <c r="CI147" s="160"/>
      <c r="CJ147" s="160"/>
      <c r="CK147" s="160"/>
      <c r="CL147" s="160"/>
      <c r="CM147" s="160"/>
      <c r="CN147" s="160"/>
      <c r="CO147" s="160"/>
      <c r="CP147" s="160"/>
    </row>
    <row r="148" spans="1:94" s="163" customFormat="1" ht="15" customHeight="1" x14ac:dyDescent="0.2">
      <c r="A148" s="159" t="s">
        <v>547</v>
      </c>
      <c r="B148" s="159" t="s">
        <v>548</v>
      </c>
      <c r="C148" s="160" t="s">
        <v>230</v>
      </c>
      <c r="D148" s="159" t="s">
        <v>231</v>
      </c>
      <c r="E148" s="161" t="s">
        <v>85</v>
      </c>
      <c r="F148" s="161" t="s">
        <v>232</v>
      </c>
      <c r="G148" s="161" t="s">
        <v>100</v>
      </c>
      <c r="H148" s="160" t="s">
        <v>220</v>
      </c>
      <c r="I148" s="160" t="s">
        <v>222</v>
      </c>
      <c r="J148" s="160" t="str">
        <f t="shared" si="92"/>
        <v>Partial</v>
      </c>
      <c r="K148" s="162"/>
      <c r="L148" s="160" t="s">
        <v>220</v>
      </c>
      <c r="M148" s="160" t="s">
        <v>222</v>
      </c>
      <c r="N148" s="160" t="s">
        <v>222</v>
      </c>
      <c r="O148" s="160" t="str">
        <f t="shared" si="93"/>
        <v>N</v>
      </c>
      <c r="P148" s="160" t="s">
        <v>220</v>
      </c>
      <c r="Q148" s="160" t="e">
        <v>#N/A</v>
      </c>
      <c r="R148" s="160" t="str">
        <f t="shared" si="94"/>
        <v>Partial</v>
      </c>
      <c r="S148" s="162"/>
      <c r="T148" s="160" t="s">
        <v>220</v>
      </c>
      <c r="U148" s="160" t="s">
        <v>222</v>
      </c>
      <c r="V148" s="160" t="s">
        <v>222</v>
      </c>
      <c r="W148" s="160" t="str">
        <f t="shared" si="95"/>
        <v>N</v>
      </c>
      <c r="X148" s="160" t="s">
        <v>220</v>
      </c>
      <c r="Y148" s="160" t="e">
        <v>#N/A</v>
      </c>
      <c r="Z148" s="160" t="str">
        <f t="shared" si="96"/>
        <v>Partial</v>
      </c>
      <c r="AA148" s="162"/>
      <c r="AB148" s="160" t="s">
        <v>222</v>
      </c>
      <c r="AC148" s="160" t="s">
        <v>222</v>
      </c>
      <c r="AD148" s="160" t="s">
        <v>222</v>
      </c>
      <c r="AE148" s="160" t="str">
        <f t="shared" si="97"/>
        <v>N</v>
      </c>
      <c r="AF148" s="160" t="s">
        <v>220</v>
      </c>
      <c r="AG148" s="160" t="e">
        <v>#N/A</v>
      </c>
      <c r="AH148" s="160" t="str">
        <f t="shared" si="98"/>
        <v>Partial</v>
      </c>
      <c r="AI148" s="162"/>
      <c r="AJ148" s="160" t="s">
        <v>220</v>
      </c>
      <c r="AK148" s="160" t="s">
        <v>220</v>
      </c>
      <c r="AL148" s="160" t="str">
        <f t="shared" si="99"/>
        <v>Y</v>
      </c>
      <c r="AM148" s="160" t="s">
        <v>223</v>
      </c>
      <c r="AN148" s="160" t="s">
        <v>223</v>
      </c>
      <c r="AO148" s="160" t="str">
        <f t="shared" si="100"/>
        <v>Not assessed</v>
      </c>
      <c r="AP148" s="160" t="str">
        <f t="shared" si="101"/>
        <v>Y</v>
      </c>
      <c r="AQ148" s="162"/>
      <c r="AR148" s="160" t="s">
        <v>222</v>
      </c>
      <c r="AS148" s="160" t="s">
        <v>222</v>
      </c>
      <c r="AT148" s="160" t="str">
        <f t="shared" si="102"/>
        <v>N</v>
      </c>
      <c r="AU148" s="160" t="s">
        <v>222</v>
      </c>
      <c r="AV148" s="160" t="s">
        <v>222</v>
      </c>
      <c r="AW148" s="160" t="str">
        <f t="shared" si="103"/>
        <v>N</v>
      </c>
      <c r="AX148" s="160" t="str">
        <f t="shared" si="104"/>
        <v>N</v>
      </c>
      <c r="AY148" s="162"/>
      <c r="AZ148" s="160" t="s">
        <v>222</v>
      </c>
      <c r="BA148" s="160" t="s">
        <v>222</v>
      </c>
      <c r="BB148" s="160" t="str">
        <f t="shared" si="105"/>
        <v>N</v>
      </c>
      <c r="BC148" s="160" t="s">
        <v>222</v>
      </c>
      <c r="BD148" s="160" t="s">
        <v>222</v>
      </c>
      <c r="BE148" s="160" t="str">
        <f t="shared" si="106"/>
        <v>N</v>
      </c>
      <c r="BF148" s="160" t="s">
        <v>222</v>
      </c>
      <c r="BG148" s="160" t="s">
        <v>222</v>
      </c>
      <c r="BH148" s="160" t="str">
        <f t="shared" si="107"/>
        <v>N</v>
      </c>
      <c r="BI148" s="160" t="str">
        <f t="shared" si="108"/>
        <v>N</v>
      </c>
      <c r="BJ148" s="162"/>
      <c r="BK148" s="160" t="s">
        <v>220</v>
      </c>
      <c r="BL148" s="160" t="s">
        <v>222</v>
      </c>
      <c r="BM148" s="160" t="str">
        <f t="shared" si="109"/>
        <v>Partial</v>
      </c>
      <c r="BN148" s="160" t="s">
        <v>220</v>
      </c>
      <c r="BO148" s="160" t="s">
        <v>220</v>
      </c>
      <c r="BP148" s="160" t="str">
        <f t="shared" si="110"/>
        <v>Y</v>
      </c>
      <c r="BQ148" s="160" t="s">
        <v>223</v>
      </c>
      <c r="BR148" s="160" t="s">
        <v>223</v>
      </c>
      <c r="BS148" s="160" t="s">
        <v>223</v>
      </c>
      <c r="BT148" s="160" t="str">
        <f t="shared" si="111"/>
        <v>Partial</v>
      </c>
      <c r="BU148" s="162"/>
      <c r="BV148" s="160" t="s">
        <v>223</v>
      </c>
      <c r="BW148" s="162"/>
      <c r="BX148" s="160" t="s">
        <v>220</v>
      </c>
      <c r="BY148" s="160" t="s">
        <v>220</v>
      </c>
      <c r="BZ148" s="160" t="str">
        <f t="shared" si="112"/>
        <v>Y</v>
      </c>
      <c r="CA148" s="160" t="s">
        <v>220</v>
      </c>
      <c r="CB148" s="160" t="s">
        <v>222</v>
      </c>
      <c r="CC148" s="160" t="str">
        <f t="shared" si="113"/>
        <v>Partial</v>
      </c>
      <c r="CD148" s="160" t="str">
        <f t="shared" si="114"/>
        <v>Partial</v>
      </c>
      <c r="CE148" s="160"/>
      <c r="CF148" s="160"/>
      <c r="CG148" s="160"/>
      <c r="CH148" s="160"/>
      <c r="CI148" s="160"/>
      <c r="CJ148" s="160"/>
      <c r="CK148" s="160"/>
      <c r="CL148" s="160"/>
      <c r="CM148" s="160"/>
      <c r="CN148" s="160"/>
      <c r="CO148" s="160"/>
      <c r="CP148" s="160"/>
    </row>
    <row r="149" spans="1:94" s="163" customFormat="1" ht="15" customHeight="1" x14ac:dyDescent="0.2">
      <c r="A149" s="159" t="s">
        <v>549</v>
      </c>
      <c r="B149" s="159" t="s">
        <v>550</v>
      </c>
      <c r="C149" s="160" t="s">
        <v>265</v>
      </c>
      <c r="D149" s="159" t="s">
        <v>218</v>
      </c>
      <c r="E149" s="161" t="s">
        <v>106</v>
      </c>
      <c r="F149" s="161" t="s">
        <v>111</v>
      </c>
      <c r="G149" s="161" t="s">
        <v>100</v>
      </c>
      <c r="H149" s="160" t="s">
        <v>220</v>
      </c>
      <c r="I149" s="160" t="s">
        <v>221</v>
      </c>
      <c r="J149" s="160" t="str">
        <f t="shared" si="92"/>
        <v>Y</v>
      </c>
      <c r="K149" s="162"/>
      <c r="L149" s="160" t="s">
        <v>220</v>
      </c>
      <c r="M149" s="160" t="s">
        <v>220</v>
      </c>
      <c r="N149" s="160" t="s">
        <v>221</v>
      </c>
      <c r="O149" s="160" t="str">
        <f t="shared" si="93"/>
        <v>Y</v>
      </c>
      <c r="P149" s="160" t="s">
        <v>220</v>
      </c>
      <c r="Q149" s="160" t="e">
        <v>#N/A</v>
      </c>
      <c r="R149" s="160" t="str">
        <f t="shared" si="94"/>
        <v>Y</v>
      </c>
      <c r="S149" s="162"/>
      <c r="T149" s="160" t="s">
        <v>220</v>
      </c>
      <c r="U149" s="160" t="s">
        <v>220</v>
      </c>
      <c r="V149" s="160" t="s">
        <v>221</v>
      </c>
      <c r="W149" s="160" t="str">
        <f t="shared" si="95"/>
        <v>Y</v>
      </c>
      <c r="X149" s="160" t="s">
        <v>222</v>
      </c>
      <c r="Y149" s="160" t="e">
        <v>#N/A</v>
      </c>
      <c r="Z149" s="160" t="str">
        <f t="shared" si="96"/>
        <v>Partial</v>
      </c>
      <c r="AA149" s="162"/>
      <c r="AB149" s="160" t="s">
        <v>222</v>
      </c>
      <c r="AC149" s="160" t="s">
        <v>222</v>
      </c>
      <c r="AD149" s="160" t="s">
        <v>221</v>
      </c>
      <c r="AE149" s="160" t="str">
        <f t="shared" si="97"/>
        <v>N</v>
      </c>
      <c r="AF149" s="160" t="s">
        <v>222</v>
      </c>
      <c r="AG149" s="160" t="e">
        <v>#N/A</v>
      </c>
      <c r="AH149" s="160" t="str">
        <f t="shared" si="98"/>
        <v>N</v>
      </c>
      <c r="AI149" s="162"/>
      <c r="AJ149" s="160" t="s">
        <v>220</v>
      </c>
      <c r="AK149" s="160" t="s">
        <v>222</v>
      </c>
      <c r="AL149" s="160" t="str">
        <f t="shared" si="99"/>
        <v>Partial</v>
      </c>
      <c r="AM149" s="160" t="s">
        <v>222</v>
      </c>
      <c r="AN149" s="160" t="s">
        <v>222</v>
      </c>
      <c r="AO149" s="160" t="str">
        <f t="shared" si="100"/>
        <v>N</v>
      </c>
      <c r="AP149" s="160" t="str">
        <f t="shared" si="101"/>
        <v>Partial</v>
      </c>
      <c r="AQ149" s="162"/>
      <c r="AR149" s="160" t="s">
        <v>222</v>
      </c>
      <c r="AS149" s="160" t="s">
        <v>222</v>
      </c>
      <c r="AT149" s="160" t="str">
        <f t="shared" si="102"/>
        <v>N</v>
      </c>
      <c r="AU149" s="160" t="s">
        <v>222</v>
      </c>
      <c r="AV149" s="160" t="s">
        <v>222</v>
      </c>
      <c r="AW149" s="160" t="str">
        <f t="shared" si="103"/>
        <v>N</v>
      </c>
      <c r="AX149" s="160" t="str">
        <f t="shared" si="104"/>
        <v>N</v>
      </c>
      <c r="AY149" s="162"/>
      <c r="AZ149" s="160" t="s">
        <v>222</v>
      </c>
      <c r="BA149" s="160" t="s">
        <v>220</v>
      </c>
      <c r="BB149" s="160" t="str">
        <f t="shared" si="105"/>
        <v>Partial</v>
      </c>
      <c r="BC149" s="160" t="s">
        <v>222</v>
      </c>
      <c r="BD149" s="160" t="s">
        <v>222</v>
      </c>
      <c r="BE149" s="160" t="str">
        <f t="shared" si="106"/>
        <v>N</v>
      </c>
      <c r="BF149" s="160" t="s">
        <v>222</v>
      </c>
      <c r="BG149" s="160" t="s">
        <v>222</v>
      </c>
      <c r="BH149" s="160" t="str">
        <f t="shared" si="107"/>
        <v>N</v>
      </c>
      <c r="BI149" s="160" t="str">
        <f t="shared" si="108"/>
        <v>Partial</v>
      </c>
      <c r="BJ149" s="162"/>
      <c r="BK149" s="160" t="s">
        <v>220</v>
      </c>
      <c r="BL149" s="160" t="s">
        <v>222</v>
      </c>
      <c r="BM149" s="160" t="str">
        <f t="shared" si="109"/>
        <v>Partial</v>
      </c>
      <c r="BN149" s="160" t="s">
        <v>222</v>
      </c>
      <c r="BO149" s="160" t="s">
        <v>222</v>
      </c>
      <c r="BP149" s="160" t="str">
        <f t="shared" si="110"/>
        <v>N</v>
      </c>
      <c r="BQ149" s="160" t="s">
        <v>223</v>
      </c>
      <c r="BR149" s="160" t="s">
        <v>223</v>
      </c>
      <c r="BS149" s="160" t="s">
        <v>223</v>
      </c>
      <c r="BT149" s="160" t="str">
        <f t="shared" si="111"/>
        <v>Partial</v>
      </c>
      <c r="BU149" s="162"/>
      <c r="BV149" s="160" t="s">
        <v>223</v>
      </c>
      <c r="BW149" s="162"/>
      <c r="BX149" s="160" t="s">
        <v>222</v>
      </c>
      <c r="BY149" s="160" t="s">
        <v>220</v>
      </c>
      <c r="BZ149" s="160" t="str">
        <f t="shared" si="112"/>
        <v>Partial</v>
      </c>
      <c r="CA149" s="160" t="s">
        <v>220</v>
      </c>
      <c r="CB149" s="160" t="s">
        <v>222</v>
      </c>
      <c r="CC149" s="160" t="str">
        <f t="shared" si="113"/>
        <v>Partial</v>
      </c>
      <c r="CD149" s="160" t="str">
        <f t="shared" si="114"/>
        <v>Partial</v>
      </c>
      <c r="CE149" s="160"/>
      <c r="CF149" s="160"/>
      <c r="CG149" s="160"/>
      <c r="CH149" s="160"/>
      <c r="CI149" s="160"/>
      <c r="CJ149" s="160"/>
      <c r="CK149" s="160"/>
      <c r="CL149" s="160"/>
      <c r="CM149" s="160"/>
      <c r="CN149" s="160"/>
      <c r="CO149" s="160"/>
      <c r="CP149" s="160"/>
    </row>
    <row r="150" spans="1:94" s="163" customFormat="1" ht="15" customHeight="1" x14ac:dyDescent="0.2">
      <c r="A150" s="159" t="s">
        <v>551</v>
      </c>
      <c r="B150" s="159" t="s">
        <v>552</v>
      </c>
      <c r="C150" s="160" t="s">
        <v>333</v>
      </c>
      <c r="D150" s="159" t="s">
        <v>251</v>
      </c>
      <c r="E150" s="161" t="s">
        <v>106</v>
      </c>
      <c r="F150" s="161" t="s">
        <v>113</v>
      </c>
      <c r="G150" s="161" t="s">
        <v>266</v>
      </c>
      <c r="H150" s="160" t="s">
        <v>222</v>
      </c>
      <c r="I150" s="160" t="s">
        <v>222</v>
      </c>
      <c r="J150" s="160" t="str">
        <f t="shared" si="92"/>
        <v>N</v>
      </c>
      <c r="K150" s="162"/>
      <c r="L150" s="160" t="s">
        <v>222</v>
      </c>
      <c r="M150" s="160" t="s">
        <v>222</v>
      </c>
      <c r="N150" s="160" t="s">
        <v>222</v>
      </c>
      <c r="O150" s="160" t="str">
        <f t="shared" si="93"/>
        <v>N</v>
      </c>
      <c r="P150" s="160" t="s">
        <v>243</v>
      </c>
      <c r="Q150" s="160" t="e">
        <v>#N/A</v>
      </c>
      <c r="R150" s="160" t="str">
        <f t="shared" si="94"/>
        <v>N</v>
      </c>
      <c r="S150" s="162"/>
      <c r="T150" s="160" t="s">
        <v>220</v>
      </c>
      <c r="U150" s="160" t="s">
        <v>220</v>
      </c>
      <c r="V150" s="160" t="s">
        <v>222</v>
      </c>
      <c r="W150" s="160" t="str">
        <f t="shared" si="95"/>
        <v>Partial</v>
      </c>
      <c r="X150" s="160" t="s">
        <v>243</v>
      </c>
      <c r="Y150" s="160" t="e">
        <v>#N/A</v>
      </c>
      <c r="Z150" s="160" t="str">
        <f t="shared" si="96"/>
        <v>Partial</v>
      </c>
      <c r="AA150" s="162"/>
      <c r="AB150" s="160" t="s">
        <v>220</v>
      </c>
      <c r="AC150" s="160" t="s">
        <v>220</v>
      </c>
      <c r="AD150" s="160" t="s">
        <v>222</v>
      </c>
      <c r="AE150" s="160" t="str">
        <f t="shared" si="97"/>
        <v>Partial</v>
      </c>
      <c r="AF150" s="160" t="s">
        <v>243</v>
      </c>
      <c r="AG150" s="160" t="e">
        <v>#N/A</v>
      </c>
      <c r="AH150" s="160" t="str">
        <f t="shared" si="98"/>
        <v>Partial</v>
      </c>
      <c r="AI150" s="162"/>
      <c r="AJ150" s="160" t="s">
        <v>222</v>
      </c>
      <c r="AK150" s="160" t="s">
        <v>222</v>
      </c>
      <c r="AL150" s="160" t="str">
        <f t="shared" si="99"/>
        <v>N</v>
      </c>
      <c r="AM150" s="160" t="s">
        <v>223</v>
      </c>
      <c r="AN150" s="160" t="s">
        <v>223</v>
      </c>
      <c r="AO150" s="160" t="str">
        <f t="shared" si="100"/>
        <v>Not assessed</v>
      </c>
      <c r="AP150" s="160" t="str">
        <f t="shared" si="101"/>
        <v>N</v>
      </c>
      <c r="AQ150" s="162"/>
      <c r="AR150" s="160" t="s">
        <v>222</v>
      </c>
      <c r="AS150" s="160" t="s">
        <v>222</v>
      </c>
      <c r="AT150" s="160" t="str">
        <f t="shared" si="102"/>
        <v>N</v>
      </c>
      <c r="AU150" s="160" t="s">
        <v>222</v>
      </c>
      <c r="AV150" s="160" t="s">
        <v>222</v>
      </c>
      <c r="AW150" s="160" t="str">
        <f t="shared" si="103"/>
        <v>N</v>
      </c>
      <c r="AX150" s="160" t="str">
        <f t="shared" si="104"/>
        <v>N</v>
      </c>
      <c r="AY150" s="162"/>
      <c r="AZ150" s="160" t="s">
        <v>222</v>
      </c>
      <c r="BA150" s="160" t="s">
        <v>222</v>
      </c>
      <c r="BB150" s="160" t="str">
        <f t="shared" si="105"/>
        <v>N</v>
      </c>
      <c r="BC150" s="160" t="s">
        <v>222</v>
      </c>
      <c r="BD150" s="160" t="s">
        <v>222</v>
      </c>
      <c r="BE150" s="160" t="str">
        <f t="shared" si="106"/>
        <v>N</v>
      </c>
      <c r="BF150" s="160" t="s">
        <v>222</v>
      </c>
      <c r="BG150" s="160" t="s">
        <v>222</v>
      </c>
      <c r="BH150" s="160" t="str">
        <f t="shared" si="107"/>
        <v>N</v>
      </c>
      <c r="BI150" s="160" t="str">
        <f t="shared" si="108"/>
        <v>N</v>
      </c>
      <c r="BJ150" s="162"/>
      <c r="BK150" s="160" t="s">
        <v>220</v>
      </c>
      <c r="BL150" s="160" t="s">
        <v>220</v>
      </c>
      <c r="BM150" s="160" t="str">
        <f t="shared" si="109"/>
        <v>Y</v>
      </c>
      <c r="BN150" s="160" t="s">
        <v>220</v>
      </c>
      <c r="BO150" s="160" t="s">
        <v>220</v>
      </c>
      <c r="BP150" s="160" t="str">
        <f t="shared" si="110"/>
        <v>Y</v>
      </c>
      <c r="BQ150" s="160" t="s">
        <v>223</v>
      </c>
      <c r="BR150" s="160" t="s">
        <v>223</v>
      </c>
      <c r="BS150" s="160" t="s">
        <v>223</v>
      </c>
      <c r="BT150" s="160" t="str">
        <f t="shared" si="111"/>
        <v>Y</v>
      </c>
      <c r="BU150" s="162"/>
      <c r="BV150" s="160" t="s">
        <v>223</v>
      </c>
      <c r="BW150" s="162"/>
      <c r="BX150" s="160" t="s">
        <v>220</v>
      </c>
      <c r="BY150" s="160" t="s">
        <v>220</v>
      </c>
      <c r="BZ150" s="160" t="str">
        <f t="shared" si="112"/>
        <v>Y</v>
      </c>
      <c r="CA150" s="160" t="s">
        <v>220</v>
      </c>
      <c r="CB150" s="160" t="s">
        <v>220</v>
      </c>
      <c r="CC150" s="160" t="str">
        <f t="shared" si="113"/>
        <v>Y</v>
      </c>
      <c r="CD150" s="160" t="str">
        <f t="shared" si="114"/>
        <v>Y</v>
      </c>
      <c r="CE150" s="160"/>
      <c r="CF150" s="160"/>
      <c r="CG150" s="160"/>
      <c r="CH150" s="160"/>
      <c r="CI150" s="160"/>
      <c r="CJ150" s="160"/>
      <c r="CK150" s="160"/>
      <c r="CL150" s="160"/>
      <c r="CM150" s="160"/>
      <c r="CN150" s="160"/>
      <c r="CO150" s="160"/>
      <c r="CP150" s="160"/>
    </row>
    <row r="151" spans="1:94" s="163" customFormat="1" ht="15" customHeight="1" x14ac:dyDescent="0.2">
      <c r="A151" s="160" t="s">
        <v>553</v>
      </c>
      <c r="B151" s="159" t="s">
        <v>554</v>
      </c>
      <c r="C151" s="160" t="s">
        <v>238</v>
      </c>
      <c r="D151" s="159" t="s">
        <v>218</v>
      </c>
      <c r="E151" s="161" t="s">
        <v>85</v>
      </c>
      <c r="F151" s="161" t="s">
        <v>284</v>
      </c>
      <c r="G151" s="161" t="s">
        <v>242</v>
      </c>
      <c r="H151" s="160" t="s">
        <v>220</v>
      </c>
      <c r="I151" s="160" t="s">
        <v>222</v>
      </c>
      <c r="J151" s="160" t="str">
        <f t="shared" si="92"/>
        <v>Partial</v>
      </c>
      <c r="K151" s="162"/>
      <c r="L151" s="160" t="s">
        <v>220</v>
      </c>
      <c r="M151" s="160" t="s">
        <v>220</v>
      </c>
      <c r="N151" s="160" t="s">
        <v>220</v>
      </c>
      <c r="O151" s="160" t="str">
        <f t="shared" si="93"/>
        <v>Y</v>
      </c>
      <c r="P151" s="160" t="s">
        <v>222</v>
      </c>
      <c r="Q151" s="160" t="e">
        <v>#N/A</v>
      </c>
      <c r="R151" s="160" t="str">
        <f t="shared" si="94"/>
        <v>Partial</v>
      </c>
      <c r="S151" s="162"/>
      <c r="T151" s="160" t="s">
        <v>220</v>
      </c>
      <c r="U151" s="160" t="s">
        <v>220</v>
      </c>
      <c r="V151" s="160" t="s">
        <v>220</v>
      </c>
      <c r="W151" s="160" t="str">
        <f t="shared" si="95"/>
        <v>Y</v>
      </c>
      <c r="X151" s="160" t="s">
        <v>222</v>
      </c>
      <c r="Y151" s="160" t="e">
        <v>#N/A</v>
      </c>
      <c r="Z151" s="160" t="str">
        <f t="shared" si="96"/>
        <v>Partial</v>
      </c>
      <c r="AA151" s="162"/>
      <c r="AB151" s="160" t="s">
        <v>220</v>
      </c>
      <c r="AC151" s="160" t="s">
        <v>220</v>
      </c>
      <c r="AD151" s="160" t="s">
        <v>222</v>
      </c>
      <c r="AE151" s="160" t="str">
        <f t="shared" si="97"/>
        <v>Partial</v>
      </c>
      <c r="AF151" s="160" t="s">
        <v>222</v>
      </c>
      <c r="AG151" s="160" t="e">
        <v>#N/A</v>
      </c>
      <c r="AH151" s="160" t="str">
        <f t="shared" si="98"/>
        <v>Partial</v>
      </c>
      <c r="AI151" s="162"/>
      <c r="AJ151" s="160" t="s">
        <v>222</v>
      </c>
      <c r="AK151" s="160" t="s">
        <v>222</v>
      </c>
      <c r="AL151" s="160" t="str">
        <f t="shared" si="99"/>
        <v>N</v>
      </c>
      <c r="AM151" s="160" t="s">
        <v>220</v>
      </c>
      <c r="AN151" s="160" t="s">
        <v>222</v>
      </c>
      <c r="AO151" s="160" t="str">
        <f t="shared" si="100"/>
        <v>Partial</v>
      </c>
      <c r="AP151" s="160" t="str">
        <f t="shared" si="101"/>
        <v>Partial</v>
      </c>
      <c r="AQ151" s="162"/>
      <c r="AR151" s="160" t="s">
        <v>220</v>
      </c>
      <c r="AS151" s="160" t="s">
        <v>222</v>
      </c>
      <c r="AT151" s="160" t="str">
        <f t="shared" si="102"/>
        <v>Partial</v>
      </c>
      <c r="AU151" s="160" t="s">
        <v>220</v>
      </c>
      <c r="AV151" s="160" t="s">
        <v>222</v>
      </c>
      <c r="AW151" s="160" t="str">
        <f t="shared" si="103"/>
        <v>Partial</v>
      </c>
      <c r="AX151" s="160" t="str">
        <f t="shared" si="104"/>
        <v>Partial</v>
      </c>
      <c r="AY151" s="162"/>
      <c r="AZ151" s="160" t="s">
        <v>222</v>
      </c>
      <c r="BA151" s="160" t="s">
        <v>222</v>
      </c>
      <c r="BB151" s="160" t="str">
        <f t="shared" si="105"/>
        <v>N</v>
      </c>
      <c r="BC151" s="160" t="s">
        <v>220</v>
      </c>
      <c r="BD151" s="160" t="s">
        <v>220</v>
      </c>
      <c r="BE151" s="160" t="str">
        <f t="shared" si="106"/>
        <v>Y</v>
      </c>
      <c r="BF151" s="160" t="s">
        <v>220</v>
      </c>
      <c r="BG151" s="160" t="s">
        <v>220</v>
      </c>
      <c r="BH151" s="160" t="str">
        <f t="shared" si="107"/>
        <v>Y</v>
      </c>
      <c r="BI151" s="160" t="str">
        <f t="shared" si="108"/>
        <v>Partial</v>
      </c>
      <c r="BJ151" s="162"/>
      <c r="BK151" s="160" t="s">
        <v>220</v>
      </c>
      <c r="BL151" s="160" t="s">
        <v>220</v>
      </c>
      <c r="BM151" s="160" t="str">
        <f t="shared" si="109"/>
        <v>Y</v>
      </c>
      <c r="BN151" s="160" t="s">
        <v>220</v>
      </c>
      <c r="BO151" s="160" t="s">
        <v>220</v>
      </c>
      <c r="BP151" s="160" t="str">
        <f t="shared" si="110"/>
        <v>Y</v>
      </c>
      <c r="BQ151" s="160" t="s">
        <v>223</v>
      </c>
      <c r="BR151" s="160" t="s">
        <v>223</v>
      </c>
      <c r="BS151" s="160" t="s">
        <v>223</v>
      </c>
      <c r="BT151" s="160" t="str">
        <f t="shared" si="111"/>
        <v>Y</v>
      </c>
      <c r="BU151" s="162"/>
      <c r="BV151" s="160" t="s">
        <v>223</v>
      </c>
      <c r="BW151" s="162"/>
      <c r="BX151" s="160" t="s">
        <v>220</v>
      </c>
      <c r="BY151" s="160" t="s">
        <v>220</v>
      </c>
      <c r="BZ151" s="160" t="str">
        <f t="shared" si="112"/>
        <v>Y</v>
      </c>
      <c r="CA151" s="160" t="s">
        <v>220</v>
      </c>
      <c r="CB151" s="160" t="s">
        <v>222</v>
      </c>
      <c r="CC151" s="160" t="str">
        <f t="shared" si="113"/>
        <v>Partial</v>
      </c>
      <c r="CD151" s="160" t="str">
        <f t="shared" si="114"/>
        <v>Partial</v>
      </c>
      <c r="CE151" s="160"/>
      <c r="CF151" s="160"/>
      <c r="CG151" s="160"/>
      <c r="CH151" s="160"/>
      <c r="CI151" s="160"/>
      <c r="CJ151" s="160"/>
      <c r="CK151" s="160"/>
      <c r="CL151" s="160"/>
      <c r="CM151" s="160"/>
      <c r="CN151" s="160"/>
      <c r="CO151" s="160"/>
      <c r="CP151" s="160"/>
    </row>
    <row r="152" spans="1:94" s="163" customFormat="1" ht="15" customHeight="1" x14ac:dyDescent="0.2">
      <c r="A152" s="160" t="s">
        <v>555</v>
      </c>
      <c r="B152" s="159" t="s">
        <v>556</v>
      </c>
      <c r="C152" s="160" t="s">
        <v>333</v>
      </c>
      <c r="D152" s="159" t="s">
        <v>251</v>
      </c>
      <c r="E152" s="161" t="s">
        <v>219</v>
      </c>
      <c r="F152" s="161" t="s">
        <v>97</v>
      </c>
      <c r="G152" s="161" t="s">
        <v>242</v>
      </c>
      <c r="H152" s="160" t="s">
        <v>220</v>
      </c>
      <c r="I152" s="160" t="s">
        <v>222</v>
      </c>
      <c r="J152" s="160" t="str">
        <f t="shared" si="92"/>
        <v>Partial</v>
      </c>
      <c r="K152" s="162"/>
      <c r="L152" s="160" t="s">
        <v>220</v>
      </c>
      <c r="M152" s="160" t="s">
        <v>220</v>
      </c>
      <c r="N152" s="160" t="s">
        <v>220</v>
      </c>
      <c r="O152" s="160" t="str">
        <f t="shared" si="93"/>
        <v>Y</v>
      </c>
      <c r="P152" s="160" t="s">
        <v>222</v>
      </c>
      <c r="Q152" s="160" t="e">
        <v>#N/A</v>
      </c>
      <c r="R152" s="160" t="str">
        <f t="shared" si="94"/>
        <v>Partial</v>
      </c>
      <c r="S152" s="162"/>
      <c r="T152" s="160" t="s">
        <v>220</v>
      </c>
      <c r="U152" s="160" t="s">
        <v>220</v>
      </c>
      <c r="V152" s="160" t="s">
        <v>220</v>
      </c>
      <c r="W152" s="160" t="str">
        <f t="shared" si="95"/>
        <v>Y</v>
      </c>
      <c r="X152" s="160" t="s">
        <v>222</v>
      </c>
      <c r="Y152" s="160" t="e">
        <v>#N/A</v>
      </c>
      <c r="Z152" s="160" t="str">
        <f t="shared" si="96"/>
        <v>Partial</v>
      </c>
      <c r="AA152" s="162"/>
      <c r="AB152" s="160" t="s">
        <v>220</v>
      </c>
      <c r="AC152" s="160" t="s">
        <v>220</v>
      </c>
      <c r="AD152" s="160" t="s">
        <v>220</v>
      </c>
      <c r="AE152" s="160" t="str">
        <f t="shared" si="97"/>
        <v>Y</v>
      </c>
      <c r="AF152" s="160" t="s">
        <v>222</v>
      </c>
      <c r="AG152" s="160" t="e">
        <v>#N/A</v>
      </c>
      <c r="AH152" s="160" t="str">
        <f t="shared" si="98"/>
        <v>Partial</v>
      </c>
      <c r="AI152" s="162"/>
      <c r="AJ152" s="160" t="s">
        <v>220</v>
      </c>
      <c r="AK152" s="160" t="s">
        <v>222</v>
      </c>
      <c r="AL152" s="160" t="str">
        <f t="shared" si="99"/>
        <v>Partial</v>
      </c>
      <c r="AM152" s="160" t="s">
        <v>223</v>
      </c>
      <c r="AN152" s="160" t="s">
        <v>223</v>
      </c>
      <c r="AO152" s="160" t="str">
        <f t="shared" si="100"/>
        <v>Not assessed</v>
      </c>
      <c r="AP152" s="160" t="str">
        <f t="shared" si="101"/>
        <v>Partial</v>
      </c>
      <c r="AQ152" s="162"/>
      <c r="AR152" s="160" t="s">
        <v>222</v>
      </c>
      <c r="AS152" s="160" t="s">
        <v>222</v>
      </c>
      <c r="AT152" s="160" t="str">
        <f t="shared" si="102"/>
        <v>N</v>
      </c>
      <c r="AU152" s="160" t="s">
        <v>222</v>
      </c>
      <c r="AV152" s="160" t="s">
        <v>222</v>
      </c>
      <c r="AW152" s="160" t="str">
        <f t="shared" si="103"/>
        <v>N</v>
      </c>
      <c r="AX152" s="160" t="str">
        <f t="shared" si="104"/>
        <v>N</v>
      </c>
      <c r="AY152" s="162"/>
      <c r="AZ152" s="160" t="s">
        <v>222</v>
      </c>
      <c r="BA152" s="160" t="s">
        <v>222</v>
      </c>
      <c r="BB152" s="160" t="str">
        <f t="shared" si="105"/>
        <v>N</v>
      </c>
      <c r="BC152" s="160" t="s">
        <v>222</v>
      </c>
      <c r="BD152" s="160" t="s">
        <v>222</v>
      </c>
      <c r="BE152" s="160" t="str">
        <f t="shared" si="106"/>
        <v>N</v>
      </c>
      <c r="BF152" s="160" t="s">
        <v>222</v>
      </c>
      <c r="BG152" s="160" t="s">
        <v>222</v>
      </c>
      <c r="BH152" s="160" t="str">
        <f t="shared" si="107"/>
        <v>N</v>
      </c>
      <c r="BI152" s="160" t="str">
        <f t="shared" si="108"/>
        <v>N</v>
      </c>
      <c r="BJ152" s="162"/>
      <c r="BK152" s="160" t="s">
        <v>220</v>
      </c>
      <c r="BL152" s="160" t="s">
        <v>220</v>
      </c>
      <c r="BM152" s="160" t="str">
        <f t="shared" si="109"/>
        <v>Y</v>
      </c>
      <c r="BN152" s="160" t="s">
        <v>222</v>
      </c>
      <c r="BO152" s="160" t="s">
        <v>222</v>
      </c>
      <c r="BP152" s="160" t="str">
        <f t="shared" si="110"/>
        <v>N</v>
      </c>
      <c r="BQ152" s="160" t="s">
        <v>223</v>
      </c>
      <c r="BR152" s="160" t="s">
        <v>223</v>
      </c>
      <c r="BS152" s="160" t="s">
        <v>223</v>
      </c>
      <c r="BT152" s="160" t="str">
        <f t="shared" si="111"/>
        <v>Partial</v>
      </c>
      <c r="BU152" s="162"/>
      <c r="BV152" s="160" t="s">
        <v>223</v>
      </c>
      <c r="BW152" s="162"/>
      <c r="BX152" s="160" t="s">
        <v>220</v>
      </c>
      <c r="BY152" s="160" t="s">
        <v>220</v>
      </c>
      <c r="BZ152" s="160" t="str">
        <f t="shared" si="112"/>
        <v>Y</v>
      </c>
      <c r="CA152" s="160" t="s">
        <v>220</v>
      </c>
      <c r="CB152" s="160" t="s">
        <v>220</v>
      </c>
      <c r="CC152" s="160" t="str">
        <f t="shared" si="113"/>
        <v>Y</v>
      </c>
      <c r="CD152" s="160" t="str">
        <f t="shared" si="114"/>
        <v>Y</v>
      </c>
      <c r="CE152" s="160"/>
      <c r="CF152" s="160"/>
      <c r="CG152" s="160"/>
      <c r="CH152" s="160"/>
      <c r="CI152" s="160"/>
      <c r="CJ152" s="160"/>
      <c r="CK152" s="160"/>
      <c r="CL152" s="160"/>
      <c r="CM152" s="160"/>
      <c r="CN152" s="160"/>
      <c r="CO152" s="160"/>
      <c r="CP152" s="160"/>
    </row>
    <row r="153" spans="1:94" s="163" customFormat="1" ht="15" customHeight="1" x14ac:dyDescent="0.2">
      <c r="A153" s="160" t="s">
        <v>557</v>
      </c>
      <c r="B153" s="159" t="s">
        <v>558</v>
      </c>
      <c r="C153" s="165" t="s">
        <v>328</v>
      </c>
      <c r="D153" s="165" t="s">
        <v>218</v>
      </c>
      <c r="E153" s="161" t="s">
        <v>106</v>
      </c>
      <c r="F153" s="161" t="s">
        <v>273</v>
      </c>
      <c r="G153" s="161" t="s">
        <v>100</v>
      </c>
      <c r="H153" s="160" t="s">
        <v>220</v>
      </c>
      <c r="I153" s="160" t="s">
        <v>221</v>
      </c>
      <c r="J153" s="160" t="str">
        <f t="shared" si="92"/>
        <v>Y</v>
      </c>
      <c r="K153" s="162"/>
      <c r="L153" s="160" t="s">
        <v>220</v>
      </c>
      <c r="M153" s="160" t="s">
        <v>220</v>
      </c>
      <c r="N153" s="160" t="s">
        <v>221</v>
      </c>
      <c r="O153" s="160" t="str">
        <f t="shared" si="93"/>
        <v>Y</v>
      </c>
      <c r="P153" s="160" t="s">
        <v>243</v>
      </c>
      <c r="Q153" s="160" t="e">
        <v>#N/A</v>
      </c>
      <c r="R153" s="160" t="str">
        <f t="shared" si="94"/>
        <v>Y</v>
      </c>
      <c r="S153" s="162"/>
      <c r="T153" s="160" t="s">
        <v>220</v>
      </c>
      <c r="U153" s="160" t="s">
        <v>220</v>
      </c>
      <c r="V153" s="160" t="s">
        <v>221</v>
      </c>
      <c r="W153" s="160" t="str">
        <f t="shared" si="95"/>
        <v>Y</v>
      </c>
      <c r="X153" s="160" t="s">
        <v>243</v>
      </c>
      <c r="Y153" s="160" t="e">
        <v>#N/A</v>
      </c>
      <c r="Z153" s="160" t="str">
        <f t="shared" si="96"/>
        <v>Y</v>
      </c>
      <c r="AA153" s="162"/>
      <c r="AB153" s="160" t="s">
        <v>222</v>
      </c>
      <c r="AC153" s="160" t="s">
        <v>222</v>
      </c>
      <c r="AD153" s="160" t="s">
        <v>221</v>
      </c>
      <c r="AE153" s="160" t="str">
        <f t="shared" si="97"/>
        <v>N</v>
      </c>
      <c r="AF153" s="160" t="s">
        <v>243</v>
      </c>
      <c r="AG153" s="160" t="e">
        <v>#N/A</v>
      </c>
      <c r="AH153" s="160" t="str">
        <f t="shared" si="98"/>
        <v>N</v>
      </c>
      <c r="AI153" s="162"/>
      <c r="AJ153" s="160" t="s">
        <v>220</v>
      </c>
      <c r="AK153" s="160" t="s">
        <v>220</v>
      </c>
      <c r="AL153" s="160" t="str">
        <f t="shared" si="99"/>
        <v>Y</v>
      </c>
      <c r="AM153" s="160" t="s">
        <v>222</v>
      </c>
      <c r="AN153" s="160" t="s">
        <v>222</v>
      </c>
      <c r="AO153" s="160" t="str">
        <f t="shared" si="100"/>
        <v>N</v>
      </c>
      <c r="AP153" s="160" t="str">
        <f t="shared" si="101"/>
        <v>Partial</v>
      </c>
      <c r="AQ153" s="162"/>
      <c r="AR153" s="160" t="s">
        <v>222</v>
      </c>
      <c r="AS153" s="160" t="s">
        <v>222</v>
      </c>
      <c r="AT153" s="160" t="str">
        <f t="shared" si="102"/>
        <v>N</v>
      </c>
      <c r="AU153" s="160" t="s">
        <v>222</v>
      </c>
      <c r="AV153" s="160" t="s">
        <v>222</v>
      </c>
      <c r="AW153" s="160" t="str">
        <f t="shared" si="103"/>
        <v>N</v>
      </c>
      <c r="AX153" s="160" t="str">
        <f t="shared" si="104"/>
        <v>N</v>
      </c>
      <c r="AY153" s="162"/>
      <c r="AZ153" s="160" t="s">
        <v>222</v>
      </c>
      <c r="BA153" s="160" t="s">
        <v>220</v>
      </c>
      <c r="BB153" s="160" t="str">
        <f t="shared" si="105"/>
        <v>Partial</v>
      </c>
      <c r="BC153" s="160" t="s">
        <v>222</v>
      </c>
      <c r="BD153" s="160" t="s">
        <v>220</v>
      </c>
      <c r="BE153" s="160" t="str">
        <f t="shared" si="106"/>
        <v>Partial</v>
      </c>
      <c r="BF153" s="160" t="s">
        <v>222</v>
      </c>
      <c r="BG153" s="160" t="s">
        <v>222</v>
      </c>
      <c r="BH153" s="160" t="str">
        <f t="shared" si="107"/>
        <v>N</v>
      </c>
      <c r="BI153" s="160" t="str">
        <f t="shared" si="108"/>
        <v>Partial</v>
      </c>
      <c r="BJ153" s="162"/>
      <c r="BK153" s="160" t="s">
        <v>220</v>
      </c>
      <c r="BL153" s="160" t="s">
        <v>220</v>
      </c>
      <c r="BM153" s="160" t="str">
        <f t="shared" si="109"/>
        <v>Y</v>
      </c>
      <c r="BN153" s="160" t="s">
        <v>222</v>
      </c>
      <c r="BO153" s="160" t="s">
        <v>222</v>
      </c>
      <c r="BP153" s="160" t="str">
        <f t="shared" si="110"/>
        <v>N</v>
      </c>
      <c r="BQ153" s="160" t="s">
        <v>223</v>
      </c>
      <c r="BR153" s="160" t="s">
        <v>223</v>
      </c>
      <c r="BS153" s="160" t="s">
        <v>223</v>
      </c>
      <c r="BT153" s="160" t="str">
        <f t="shared" si="111"/>
        <v>Partial</v>
      </c>
      <c r="BU153" s="162"/>
      <c r="BV153" s="160" t="s">
        <v>223</v>
      </c>
      <c r="BW153" s="162"/>
      <c r="BX153" s="160" t="s">
        <v>220</v>
      </c>
      <c r="BY153" s="160" t="s">
        <v>220</v>
      </c>
      <c r="BZ153" s="160" t="str">
        <f t="shared" si="112"/>
        <v>Y</v>
      </c>
      <c r="CA153" s="160" t="s">
        <v>222</v>
      </c>
      <c r="CB153" s="160" t="s">
        <v>222</v>
      </c>
      <c r="CC153" s="160" t="str">
        <f t="shared" si="113"/>
        <v>N</v>
      </c>
      <c r="CD153" s="160" t="str">
        <f t="shared" si="114"/>
        <v>Partial</v>
      </c>
      <c r="CE153" s="160"/>
      <c r="CF153" s="160"/>
      <c r="CG153" s="160"/>
      <c r="CH153" s="160"/>
      <c r="CI153" s="160"/>
      <c r="CJ153" s="160"/>
      <c r="CK153" s="160"/>
      <c r="CL153" s="160"/>
      <c r="CM153" s="160"/>
      <c r="CN153" s="160"/>
      <c r="CO153" s="160"/>
      <c r="CP153" s="160"/>
    </row>
    <row r="154" spans="1:94" s="163" customFormat="1" ht="15" customHeight="1" x14ac:dyDescent="0.2">
      <c r="A154" s="159" t="s">
        <v>559</v>
      </c>
      <c r="B154" s="159" t="s">
        <v>560</v>
      </c>
      <c r="C154" s="160" t="s">
        <v>255</v>
      </c>
      <c r="D154" s="159" t="s">
        <v>218</v>
      </c>
      <c r="E154" s="161" t="s">
        <v>289</v>
      </c>
      <c r="F154" s="161" t="s">
        <v>289</v>
      </c>
      <c r="G154" s="161" t="s">
        <v>290</v>
      </c>
      <c r="H154" s="160" t="s">
        <v>220</v>
      </c>
      <c r="I154" s="160" t="s">
        <v>220</v>
      </c>
      <c r="J154" s="160" t="str">
        <f t="shared" si="92"/>
        <v>Y</v>
      </c>
      <c r="K154" s="162"/>
      <c r="L154" s="160" t="s">
        <v>220</v>
      </c>
      <c r="M154" s="160" t="s">
        <v>220</v>
      </c>
      <c r="N154" s="160" t="s">
        <v>220</v>
      </c>
      <c r="O154" s="160" t="str">
        <f t="shared" si="93"/>
        <v>Y</v>
      </c>
      <c r="P154" s="160" t="s">
        <v>243</v>
      </c>
      <c r="Q154" s="160" t="e">
        <v>#N/A</v>
      </c>
      <c r="R154" s="160" t="str">
        <f t="shared" si="94"/>
        <v>Y</v>
      </c>
      <c r="S154" s="162"/>
      <c r="T154" s="160" t="s">
        <v>220</v>
      </c>
      <c r="U154" s="160" t="s">
        <v>220</v>
      </c>
      <c r="V154" s="160" t="s">
        <v>220</v>
      </c>
      <c r="W154" s="160" t="str">
        <f t="shared" si="95"/>
        <v>Y</v>
      </c>
      <c r="X154" s="160" t="s">
        <v>243</v>
      </c>
      <c r="Y154" s="160" t="e">
        <v>#N/A</v>
      </c>
      <c r="Z154" s="160" t="str">
        <f t="shared" si="96"/>
        <v>Y</v>
      </c>
      <c r="AA154" s="162"/>
      <c r="AB154" s="160" t="s">
        <v>222</v>
      </c>
      <c r="AC154" s="160" t="s">
        <v>222</v>
      </c>
      <c r="AD154" s="160" t="s">
        <v>222</v>
      </c>
      <c r="AE154" s="160" t="str">
        <f t="shared" si="97"/>
        <v>N</v>
      </c>
      <c r="AF154" s="160" t="s">
        <v>243</v>
      </c>
      <c r="AG154" s="160" t="e">
        <v>#N/A</v>
      </c>
      <c r="AH154" s="160" t="str">
        <f t="shared" si="98"/>
        <v>N</v>
      </c>
      <c r="AI154" s="162"/>
      <c r="AJ154" s="160" t="s">
        <v>220</v>
      </c>
      <c r="AK154" s="160" t="s">
        <v>220</v>
      </c>
      <c r="AL154" s="160" t="str">
        <f t="shared" si="99"/>
        <v>Y</v>
      </c>
      <c r="AM154" s="160" t="s">
        <v>222</v>
      </c>
      <c r="AN154" s="160" t="s">
        <v>222</v>
      </c>
      <c r="AO154" s="160" t="str">
        <f t="shared" si="100"/>
        <v>N</v>
      </c>
      <c r="AP154" s="160" t="str">
        <f t="shared" si="101"/>
        <v>Partial</v>
      </c>
      <c r="AQ154" s="162"/>
      <c r="AR154" s="160" t="s">
        <v>220</v>
      </c>
      <c r="AS154" s="160" t="s">
        <v>222</v>
      </c>
      <c r="AT154" s="160" t="str">
        <f t="shared" si="102"/>
        <v>Partial</v>
      </c>
      <c r="AU154" s="160" t="s">
        <v>222</v>
      </c>
      <c r="AV154" s="160" t="s">
        <v>222</v>
      </c>
      <c r="AW154" s="160" t="str">
        <f t="shared" si="103"/>
        <v>N</v>
      </c>
      <c r="AX154" s="160" t="str">
        <f t="shared" si="104"/>
        <v>Partial</v>
      </c>
      <c r="AY154" s="162"/>
      <c r="AZ154" s="160" t="s">
        <v>220</v>
      </c>
      <c r="BA154" s="160" t="s">
        <v>220</v>
      </c>
      <c r="BB154" s="160" t="str">
        <f t="shared" si="105"/>
        <v>Y</v>
      </c>
      <c r="BC154" s="160" t="s">
        <v>222</v>
      </c>
      <c r="BD154" s="160" t="s">
        <v>222</v>
      </c>
      <c r="BE154" s="160" t="str">
        <f t="shared" si="106"/>
        <v>N</v>
      </c>
      <c r="BF154" s="160" t="s">
        <v>222</v>
      </c>
      <c r="BG154" s="160" t="s">
        <v>222</v>
      </c>
      <c r="BH154" s="160" t="str">
        <f t="shared" si="107"/>
        <v>N</v>
      </c>
      <c r="BI154" s="160" t="str">
        <f t="shared" si="108"/>
        <v>Partial</v>
      </c>
      <c r="BJ154" s="162"/>
      <c r="BK154" s="160" t="s">
        <v>220</v>
      </c>
      <c r="BL154" s="160" t="s">
        <v>220</v>
      </c>
      <c r="BM154" s="160" t="str">
        <f t="shared" si="109"/>
        <v>Y</v>
      </c>
      <c r="BN154" s="160" t="s">
        <v>220</v>
      </c>
      <c r="BO154" s="160" t="s">
        <v>220</v>
      </c>
      <c r="BP154" s="160" t="str">
        <f t="shared" si="110"/>
        <v>Y</v>
      </c>
      <c r="BQ154" s="160" t="s">
        <v>223</v>
      </c>
      <c r="BR154" s="160" t="s">
        <v>223</v>
      </c>
      <c r="BS154" s="160" t="s">
        <v>223</v>
      </c>
      <c r="BT154" s="160" t="str">
        <f t="shared" si="111"/>
        <v>Y</v>
      </c>
      <c r="BU154" s="162"/>
      <c r="BV154" s="160" t="s">
        <v>223</v>
      </c>
      <c r="BW154" s="162"/>
      <c r="BX154" s="160" t="s">
        <v>220</v>
      </c>
      <c r="BY154" s="160" t="s">
        <v>220</v>
      </c>
      <c r="BZ154" s="160" t="str">
        <f t="shared" si="112"/>
        <v>Y</v>
      </c>
      <c r="CA154" s="160" t="s">
        <v>220</v>
      </c>
      <c r="CB154" s="160" t="s">
        <v>222</v>
      </c>
      <c r="CC154" s="160" t="str">
        <f t="shared" si="113"/>
        <v>Partial</v>
      </c>
      <c r="CD154" s="160" t="str">
        <f t="shared" si="114"/>
        <v>Partial</v>
      </c>
      <c r="CE154" s="160"/>
      <c r="CF154" s="160"/>
      <c r="CG154" s="160"/>
      <c r="CH154" s="160"/>
      <c r="CI154" s="160"/>
      <c r="CJ154" s="160"/>
      <c r="CK154" s="160"/>
      <c r="CL154" s="160"/>
      <c r="CM154" s="160"/>
      <c r="CN154" s="160"/>
      <c r="CO154" s="160"/>
      <c r="CP154" s="160"/>
    </row>
    <row r="155" spans="1:94" s="163" customFormat="1" ht="15" customHeight="1" x14ac:dyDescent="0.2">
      <c r="A155" s="159" t="s">
        <v>561</v>
      </c>
      <c r="B155" s="159" t="s">
        <v>562</v>
      </c>
      <c r="C155" s="159" t="s">
        <v>265</v>
      </c>
      <c r="D155" s="159" t="s">
        <v>218</v>
      </c>
      <c r="E155" s="161" t="s">
        <v>85</v>
      </c>
      <c r="F155" s="161" t="s">
        <v>232</v>
      </c>
      <c r="G155" s="161" t="s">
        <v>235</v>
      </c>
      <c r="H155" s="160" t="s">
        <v>220</v>
      </c>
      <c r="I155" s="160" t="s">
        <v>222</v>
      </c>
      <c r="J155" s="160" t="str">
        <f t="shared" si="92"/>
        <v>Partial</v>
      </c>
      <c r="K155" s="162"/>
      <c r="L155" s="160" t="s">
        <v>220</v>
      </c>
      <c r="M155" s="160" t="s">
        <v>220</v>
      </c>
      <c r="N155" s="160" t="s">
        <v>222</v>
      </c>
      <c r="O155" s="160" t="str">
        <f t="shared" si="93"/>
        <v>Partial</v>
      </c>
      <c r="P155" s="160" t="s">
        <v>220</v>
      </c>
      <c r="Q155" s="160" t="e">
        <v>#N/A</v>
      </c>
      <c r="R155" s="160" t="str">
        <f t="shared" si="94"/>
        <v>Partial</v>
      </c>
      <c r="S155" s="162"/>
      <c r="T155" s="160" t="s">
        <v>220</v>
      </c>
      <c r="U155" s="160" t="s">
        <v>222</v>
      </c>
      <c r="V155" s="160" t="s">
        <v>222</v>
      </c>
      <c r="W155" s="160" t="str">
        <f t="shared" si="95"/>
        <v>N</v>
      </c>
      <c r="X155" s="160" t="s">
        <v>222</v>
      </c>
      <c r="Y155" s="160" t="e">
        <v>#N/A</v>
      </c>
      <c r="Z155" s="160" t="str">
        <f t="shared" si="96"/>
        <v>Partial</v>
      </c>
      <c r="AA155" s="162"/>
      <c r="AB155" s="160" t="s">
        <v>222</v>
      </c>
      <c r="AC155" s="160" t="s">
        <v>222</v>
      </c>
      <c r="AD155" s="160" t="s">
        <v>222</v>
      </c>
      <c r="AE155" s="160" t="str">
        <f t="shared" si="97"/>
        <v>N</v>
      </c>
      <c r="AF155" s="160" t="s">
        <v>222</v>
      </c>
      <c r="AG155" s="160" t="e">
        <v>#N/A</v>
      </c>
      <c r="AH155" s="160" t="str">
        <f t="shared" si="98"/>
        <v>N</v>
      </c>
      <c r="AI155" s="162"/>
      <c r="AJ155" s="160" t="s">
        <v>220</v>
      </c>
      <c r="AK155" s="160" t="s">
        <v>220</v>
      </c>
      <c r="AL155" s="160" t="str">
        <f t="shared" si="99"/>
        <v>Y</v>
      </c>
      <c r="AM155" s="160" t="s">
        <v>222</v>
      </c>
      <c r="AN155" s="160" t="s">
        <v>222</v>
      </c>
      <c r="AO155" s="160" t="str">
        <f t="shared" si="100"/>
        <v>N</v>
      </c>
      <c r="AP155" s="160" t="str">
        <f t="shared" si="101"/>
        <v>Partial</v>
      </c>
      <c r="AQ155" s="162"/>
      <c r="AR155" s="160" t="s">
        <v>222</v>
      </c>
      <c r="AS155" s="160" t="s">
        <v>222</v>
      </c>
      <c r="AT155" s="160" t="str">
        <f t="shared" si="102"/>
        <v>N</v>
      </c>
      <c r="AU155" s="160" t="s">
        <v>222</v>
      </c>
      <c r="AV155" s="160" t="s">
        <v>222</v>
      </c>
      <c r="AW155" s="160" t="str">
        <f t="shared" si="103"/>
        <v>N</v>
      </c>
      <c r="AX155" s="160" t="str">
        <f t="shared" si="104"/>
        <v>N</v>
      </c>
      <c r="AY155" s="162"/>
      <c r="AZ155" s="160" t="s">
        <v>222</v>
      </c>
      <c r="BA155" s="160" t="s">
        <v>220</v>
      </c>
      <c r="BB155" s="160" t="str">
        <f t="shared" si="105"/>
        <v>Partial</v>
      </c>
      <c r="BC155" s="160" t="s">
        <v>222</v>
      </c>
      <c r="BD155" s="160" t="s">
        <v>222</v>
      </c>
      <c r="BE155" s="160" t="str">
        <f t="shared" si="106"/>
        <v>N</v>
      </c>
      <c r="BF155" s="160" t="s">
        <v>222</v>
      </c>
      <c r="BG155" s="160" t="s">
        <v>222</v>
      </c>
      <c r="BH155" s="160" t="str">
        <f t="shared" si="107"/>
        <v>N</v>
      </c>
      <c r="BI155" s="160" t="str">
        <f t="shared" si="108"/>
        <v>Partial</v>
      </c>
      <c r="BJ155" s="162"/>
      <c r="BK155" s="160" t="s">
        <v>220</v>
      </c>
      <c r="BL155" s="160" t="s">
        <v>220</v>
      </c>
      <c r="BM155" s="160" t="str">
        <f t="shared" si="109"/>
        <v>Y</v>
      </c>
      <c r="BN155" s="160" t="s">
        <v>222</v>
      </c>
      <c r="BO155" s="160" t="s">
        <v>222</v>
      </c>
      <c r="BP155" s="160" t="str">
        <f t="shared" si="110"/>
        <v>N</v>
      </c>
      <c r="BQ155" s="160" t="s">
        <v>223</v>
      </c>
      <c r="BR155" s="160" t="s">
        <v>223</v>
      </c>
      <c r="BS155" s="160" t="s">
        <v>223</v>
      </c>
      <c r="BT155" s="160" t="str">
        <f t="shared" si="111"/>
        <v>Partial</v>
      </c>
      <c r="BU155" s="162"/>
      <c r="BV155" s="160" t="s">
        <v>223</v>
      </c>
      <c r="BW155" s="162"/>
      <c r="BX155" s="160" t="s">
        <v>220</v>
      </c>
      <c r="BY155" s="160" t="s">
        <v>222</v>
      </c>
      <c r="BZ155" s="160" t="str">
        <f t="shared" si="112"/>
        <v>Partial</v>
      </c>
      <c r="CA155" s="160" t="s">
        <v>222</v>
      </c>
      <c r="CB155" s="160" t="s">
        <v>222</v>
      </c>
      <c r="CC155" s="160" t="str">
        <f t="shared" si="113"/>
        <v>N</v>
      </c>
      <c r="CD155" s="160" t="str">
        <f t="shared" si="114"/>
        <v>Partial</v>
      </c>
      <c r="CE155" s="160"/>
      <c r="CF155" s="160"/>
      <c r="CG155" s="160"/>
      <c r="CH155" s="160"/>
      <c r="CI155" s="160"/>
      <c r="CJ155" s="160"/>
      <c r="CK155" s="160"/>
      <c r="CL155" s="160"/>
      <c r="CM155" s="160"/>
      <c r="CN155" s="160"/>
      <c r="CO155" s="160"/>
      <c r="CP155" s="160"/>
    </row>
    <row r="156" spans="1:94" s="163" customFormat="1" ht="15" customHeight="1" x14ac:dyDescent="0.2">
      <c r="A156" s="159" t="s">
        <v>563</v>
      </c>
      <c r="B156" s="159" t="s">
        <v>564</v>
      </c>
      <c r="C156" s="159" t="s">
        <v>230</v>
      </c>
      <c r="D156" s="159" t="s">
        <v>231</v>
      </c>
      <c r="E156" s="161" t="s">
        <v>219</v>
      </c>
      <c r="F156" s="161" t="s">
        <v>99</v>
      </c>
      <c r="G156" s="161" t="s">
        <v>100</v>
      </c>
      <c r="H156" s="160" t="s">
        <v>220</v>
      </c>
      <c r="I156" s="160" t="s">
        <v>221</v>
      </c>
      <c r="J156" s="160" t="str">
        <f t="shared" si="92"/>
        <v>Y</v>
      </c>
      <c r="K156" s="162"/>
      <c r="L156" s="160" t="s">
        <v>220</v>
      </c>
      <c r="M156" s="160" t="s">
        <v>220</v>
      </c>
      <c r="N156" s="160" t="s">
        <v>221</v>
      </c>
      <c r="O156" s="160" t="str">
        <f t="shared" si="93"/>
        <v>Y</v>
      </c>
      <c r="P156" s="160" t="s">
        <v>220</v>
      </c>
      <c r="Q156" s="160" t="e">
        <v>#N/A</v>
      </c>
      <c r="R156" s="160" t="str">
        <f t="shared" si="94"/>
        <v>Y</v>
      </c>
      <c r="S156" s="162"/>
      <c r="T156" s="160" t="s">
        <v>222</v>
      </c>
      <c r="U156" s="160" t="s">
        <v>222</v>
      </c>
      <c r="V156" s="160" t="s">
        <v>221</v>
      </c>
      <c r="W156" s="160" t="str">
        <f t="shared" si="95"/>
        <v>N</v>
      </c>
      <c r="X156" s="160" t="s">
        <v>222</v>
      </c>
      <c r="Y156" s="160" t="e">
        <v>#N/A</v>
      </c>
      <c r="Z156" s="160" t="str">
        <f t="shared" si="96"/>
        <v>N</v>
      </c>
      <c r="AA156" s="162"/>
      <c r="AB156" s="160" t="s">
        <v>220</v>
      </c>
      <c r="AC156" s="160" t="s">
        <v>222</v>
      </c>
      <c r="AD156" s="160" t="s">
        <v>221</v>
      </c>
      <c r="AE156" s="160" t="str">
        <f t="shared" si="97"/>
        <v>N</v>
      </c>
      <c r="AF156" s="160" t="s">
        <v>222</v>
      </c>
      <c r="AG156" s="160" t="e">
        <v>#N/A</v>
      </c>
      <c r="AH156" s="160" t="str">
        <f t="shared" si="98"/>
        <v>Partial</v>
      </c>
      <c r="AI156" s="162"/>
      <c r="AJ156" s="160" t="s">
        <v>222</v>
      </c>
      <c r="AK156" s="160" t="s">
        <v>222</v>
      </c>
      <c r="AL156" s="160" t="str">
        <f t="shared" si="99"/>
        <v>N</v>
      </c>
      <c r="AM156" s="160" t="s">
        <v>223</v>
      </c>
      <c r="AN156" s="160" t="s">
        <v>223</v>
      </c>
      <c r="AO156" s="160" t="str">
        <f t="shared" si="100"/>
        <v>Not assessed</v>
      </c>
      <c r="AP156" s="160" t="str">
        <f t="shared" si="101"/>
        <v>N</v>
      </c>
      <c r="AQ156" s="162"/>
      <c r="AR156" s="160" t="s">
        <v>222</v>
      </c>
      <c r="AS156" s="160" t="s">
        <v>222</v>
      </c>
      <c r="AT156" s="160" t="str">
        <f t="shared" si="102"/>
        <v>N</v>
      </c>
      <c r="AU156" s="160" t="s">
        <v>222</v>
      </c>
      <c r="AV156" s="160" t="s">
        <v>222</v>
      </c>
      <c r="AW156" s="160" t="str">
        <f t="shared" si="103"/>
        <v>N</v>
      </c>
      <c r="AX156" s="160" t="str">
        <f t="shared" si="104"/>
        <v>N</v>
      </c>
      <c r="AY156" s="162"/>
      <c r="AZ156" s="160" t="s">
        <v>222</v>
      </c>
      <c r="BA156" s="160" t="s">
        <v>220</v>
      </c>
      <c r="BB156" s="160" t="str">
        <f t="shared" si="105"/>
        <v>Partial</v>
      </c>
      <c r="BC156" s="160" t="s">
        <v>222</v>
      </c>
      <c r="BD156" s="160" t="s">
        <v>222</v>
      </c>
      <c r="BE156" s="160" t="str">
        <f t="shared" si="106"/>
        <v>N</v>
      </c>
      <c r="BF156" s="160" t="s">
        <v>222</v>
      </c>
      <c r="BG156" s="160" t="s">
        <v>222</v>
      </c>
      <c r="BH156" s="160" t="str">
        <f t="shared" si="107"/>
        <v>N</v>
      </c>
      <c r="BI156" s="160" t="str">
        <f t="shared" si="108"/>
        <v>Partial</v>
      </c>
      <c r="BJ156" s="162"/>
      <c r="BK156" s="160" t="s">
        <v>220</v>
      </c>
      <c r="BL156" s="160" t="s">
        <v>220</v>
      </c>
      <c r="BM156" s="160" t="str">
        <f t="shared" si="109"/>
        <v>Y</v>
      </c>
      <c r="BN156" s="160" t="s">
        <v>222</v>
      </c>
      <c r="BO156" s="160" t="s">
        <v>222</v>
      </c>
      <c r="BP156" s="160" t="str">
        <f t="shared" si="110"/>
        <v>N</v>
      </c>
      <c r="BQ156" s="160" t="s">
        <v>223</v>
      </c>
      <c r="BR156" s="160" t="s">
        <v>223</v>
      </c>
      <c r="BS156" s="160" t="s">
        <v>223</v>
      </c>
      <c r="BT156" s="160" t="str">
        <f t="shared" si="111"/>
        <v>Partial</v>
      </c>
      <c r="BU156" s="162"/>
      <c r="BV156" s="160" t="s">
        <v>223</v>
      </c>
      <c r="BW156" s="162"/>
      <c r="BX156" s="160" t="s">
        <v>222</v>
      </c>
      <c r="BY156" s="160" t="s">
        <v>222</v>
      </c>
      <c r="BZ156" s="160" t="str">
        <f t="shared" si="112"/>
        <v>N</v>
      </c>
      <c r="CA156" s="160" t="s">
        <v>220</v>
      </c>
      <c r="CB156" s="160" t="s">
        <v>222</v>
      </c>
      <c r="CC156" s="160" t="str">
        <f t="shared" si="113"/>
        <v>Partial</v>
      </c>
      <c r="CD156" s="160" t="str">
        <f t="shared" si="114"/>
        <v>Partial</v>
      </c>
      <c r="CE156" s="160"/>
      <c r="CF156" s="160"/>
      <c r="CG156" s="160"/>
      <c r="CH156" s="160"/>
      <c r="CI156" s="160"/>
      <c r="CJ156" s="160"/>
      <c r="CK156" s="160"/>
      <c r="CL156" s="160"/>
      <c r="CM156" s="160"/>
      <c r="CN156" s="160"/>
      <c r="CO156" s="160"/>
      <c r="CP156" s="160"/>
    </row>
    <row r="157" spans="1:94" s="163" customFormat="1" ht="15" customHeight="1" x14ac:dyDescent="0.2">
      <c r="A157" s="159" t="s">
        <v>565</v>
      </c>
      <c r="B157" s="159" t="s">
        <v>566</v>
      </c>
      <c r="C157" s="159" t="s">
        <v>250</v>
      </c>
      <c r="D157" s="159" t="s">
        <v>251</v>
      </c>
      <c r="E157" s="161" t="s">
        <v>106</v>
      </c>
      <c r="F157" s="161" t="s">
        <v>273</v>
      </c>
      <c r="G157" s="161" t="s">
        <v>296</v>
      </c>
      <c r="H157" s="160" t="s">
        <v>222</v>
      </c>
      <c r="I157" s="160" t="s">
        <v>222</v>
      </c>
      <c r="J157" s="160" t="str">
        <f t="shared" si="92"/>
        <v>N</v>
      </c>
      <c r="K157" s="162"/>
      <c r="L157" s="160" t="s">
        <v>222</v>
      </c>
      <c r="M157" s="160" t="s">
        <v>222</v>
      </c>
      <c r="N157" s="160" t="s">
        <v>222</v>
      </c>
      <c r="O157" s="160" t="str">
        <f t="shared" si="93"/>
        <v>N</v>
      </c>
      <c r="P157" s="160" t="s">
        <v>243</v>
      </c>
      <c r="Q157" s="160" t="e">
        <v>#N/A</v>
      </c>
      <c r="R157" s="160" t="str">
        <f t="shared" si="94"/>
        <v>N</v>
      </c>
      <c r="S157" s="162"/>
      <c r="T157" s="160" t="s">
        <v>222</v>
      </c>
      <c r="U157" s="160" t="s">
        <v>222</v>
      </c>
      <c r="V157" s="160" t="s">
        <v>222</v>
      </c>
      <c r="W157" s="160" t="str">
        <f t="shared" si="95"/>
        <v>N</v>
      </c>
      <c r="X157" s="160" t="s">
        <v>243</v>
      </c>
      <c r="Y157" s="160" t="e">
        <v>#N/A</v>
      </c>
      <c r="Z157" s="160" t="str">
        <f t="shared" si="96"/>
        <v>N</v>
      </c>
      <c r="AA157" s="162"/>
      <c r="AB157" s="160" t="s">
        <v>222</v>
      </c>
      <c r="AC157" s="160" t="s">
        <v>222</v>
      </c>
      <c r="AD157" s="160" t="s">
        <v>222</v>
      </c>
      <c r="AE157" s="160" t="str">
        <f t="shared" si="97"/>
        <v>N</v>
      </c>
      <c r="AF157" s="160" t="s">
        <v>243</v>
      </c>
      <c r="AG157" s="160" t="e">
        <v>#N/A</v>
      </c>
      <c r="AH157" s="160" t="str">
        <f t="shared" si="98"/>
        <v>N</v>
      </c>
      <c r="AI157" s="162"/>
      <c r="AJ157" s="160" t="s">
        <v>222</v>
      </c>
      <c r="AK157" s="160" t="s">
        <v>222</v>
      </c>
      <c r="AL157" s="160" t="str">
        <f t="shared" si="99"/>
        <v>N</v>
      </c>
      <c r="AM157" s="160" t="s">
        <v>223</v>
      </c>
      <c r="AN157" s="160" t="s">
        <v>223</v>
      </c>
      <c r="AO157" s="160" t="str">
        <f t="shared" si="100"/>
        <v>Not assessed</v>
      </c>
      <c r="AP157" s="160" t="str">
        <f t="shared" si="101"/>
        <v>N</v>
      </c>
      <c r="AQ157" s="162"/>
      <c r="AR157" s="160" t="s">
        <v>222</v>
      </c>
      <c r="AS157" s="160" t="s">
        <v>222</v>
      </c>
      <c r="AT157" s="160" t="str">
        <f t="shared" si="102"/>
        <v>N</v>
      </c>
      <c r="AU157" s="160" t="s">
        <v>222</v>
      </c>
      <c r="AV157" s="160" t="s">
        <v>222</v>
      </c>
      <c r="AW157" s="160" t="str">
        <f t="shared" si="103"/>
        <v>N</v>
      </c>
      <c r="AX157" s="160" t="str">
        <f t="shared" si="104"/>
        <v>N</v>
      </c>
      <c r="AY157" s="162"/>
      <c r="AZ157" s="160" t="s">
        <v>222</v>
      </c>
      <c r="BA157" s="160" t="s">
        <v>222</v>
      </c>
      <c r="BB157" s="160" t="str">
        <f t="shared" si="105"/>
        <v>N</v>
      </c>
      <c r="BC157" s="160" t="s">
        <v>222</v>
      </c>
      <c r="BD157" s="160" t="s">
        <v>220</v>
      </c>
      <c r="BE157" s="160" t="str">
        <f t="shared" si="106"/>
        <v>Partial</v>
      </c>
      <c r="BF157" s="160" t="s">
        <v>222</v>
      </c>
      <c r="BG157" s="160" t="s">
        <v>222</v>
      </c>
      <c r="BH157" s="160" t="str">
        <f t="shared" si="107"/>
        <v>N</v>
      </c>
      <c r="BI157" s="160" t="str">
        <f t="shared" si="108"/>
        <v>Partial</v>
      </c>
      <c r="BJ157" s="162"/>
      <c r="BK157" s="160" t="s">
        <v>222</v>
      </c>
      <c r="BL157" s="160" t="s">
        <v>222</v>
      </c>
      <c r="BM157" s="160" t="str">
        <f t="shared" si="109"/>
        <v>N</v>
      </c>
      <c r="BN157" s="160" t="s">
        <v>222</v>
      </c>
      <c r="BO157" s="160" t="s">
        <v>222</v>
      </c>
      <c r="BP157" s="160" t="str">
        <f t="shared" si="110"/>
        <v>N</v>
      </c>
      <c r="BQ157" s="160" t="s">
        <v>223</v>
      </c>
      <c r="BR157" s="160" t="s">
        <v>223</v>
      </c>
      <c r="BS157" s="160" t="s">
        <v>223</v>
      </c>
      <c r="BT157" s="160" t="str">
        <f t="shared" si="111"/>
        <v>N</v>
      </c>
      <c r="BU157" s="162"/>
      <c r="BV157" s="160" t="s">
        <v>223</v>
      </c>
      <c r="BW157" s="162"/>
      <c r="BX157" s="160" t="s">
        <v>222</v>
      </c>
      <c r="BY157" s="160" t="s">
        <v>222</v>
      </c>
      <c r="BZ157" s="160" t="str">
        <f t="shared" si="112"/>
        <v>N</v>
      </c>
      <c r="CA157" s="160" t="s">
        <v>222</v>
      </c>
      <c r="CB157" s="160" t="s">
        <v>222</v>
      </c>
      <c r="CC157" s="160" t="str">
        <f t="shared" si="113"/>
        <v>N</v>
      </c>
      <c r="CD157" s="160" t="str">
        <f t="shared" si="114"/>
        <v>N</v>
      </c>
      <c r="CE157" s="160"/>
      <c r="CF157" s="160"/>
      <c r="CG157" s="160"/>
      <c r="CH157" s="160"/>
      <c r="CI157" s="160"/>
      <c r="CJ157" s="160"/>
      <c r="CK157" s="160"/>
      <c r="CL157" s="160"/>
      <c r="CM157" s="160"/>
      <c r="CN157" s="160"/>
      <c r="CO157" s="160"/>
      <c r="CP157" s="160"/>
    </row>
    <row r="158" spans="1:94" s="163" customFormat="1" ht="15" customHeight="1" x14ac:dyDescent="0.2">
      <c r="A158" s="159" t="s">
        <v>567</v>
      </c>
      <c r="B158" s="159" t="s">
        <v>568</v>
      </c>
      <c r="C158" s="160" t="s">
        <v>477</v>
      </c>
      <c r="D158" s="159" t="s">
        <v>357</v>
      </c>
      <c r="E158" s="161" t="s">
        <v>106</v>
      </c>
      <c r="F158" s="161" t="s">
        <v>118</v>
      </c>
      <c r="G158" s="161" t="s">
        <v>256</v>
      </c>
      <c r="H158" s="160" t="s">
        <v>220</v>
      </c>
      <c r="I158" s="160" t="s">
        <v>222</v>
      </c>
      <c r="J158" s="160" t="str">
        <f t="shared" si="92"/>
        <v>Partial</v>
      </c>
      <c r="K158" s="162"/>
      <c r="L158" s="160" t="s">
        <v>220</v>
      </c>
      <c r="M158" s="160" t="s">
        <v>220</v>
      </c>
      <c r="N158" s="160" t="s">
        <v>222</v>
      </c>
      <c r="O158" s="160" t="str">
        <f t="shared" si="93"/>
        <v>Partial</v>
      </c>
      <c r="P158" s="160" t="s">
        <v>222</v>
      </c>
      <c r="Q158" s="160" t="e">
        <v>#N/A</v>
      </c>
      <c r="R158" s="160" t="str">
        <f t="shared" si="94"/>
        <v>Partial</v>
      </c>
      <c r="S158" s="162"/>
      <c r="T158" s="160" t="s">
        <v>220</v>
      </c>
      <c r="U158" s="160" t="s">
        <v>220</v>
      </c>
      <c r="V158" s="160" t="s">
        <v>220</v>
      </c>
      <c r="W158" s="160" t="str">
        <f t="shared" si="95"/>
        <v>Y</v>
      </c>
      <c r="X158" s="160" t="s">
        <v>222</v>
      </c>
      <c r="Y158" s="160" t="e">
        <v>#N/A</v>
      </c>
      <c r="Z158" s="160" t="str">
        <f t="shared" si="96"/>
        <v>Partial</v>
      </c>
      <c r="AA158" s="162"/>
      <c r="AB158" s="160" t="s">
        <v>222</v>
      </c>
      <c r="AC158" s="160" t="s">
        <v>222</v>
      </c>
      <c r="AD158" s="160" t="s">
        <v>222</v>
      </c>
      <c r="AE158" s="160" t="str">
        <f t="shared" si="97"/>
        <v>N</v>
      </c>
      <c r="AF158" s="160" t="s">
        <v>222</v>
      </c>
      <c r="AG158" s="160" t="e">
        <v>#N/A</v>
      </c>
      <c r="AH158" s="160" t="str">
        <f t="shared" si="98"/>
        <v>N</v>
      </c>
      <c r="AI158" s="162"/>
      <c r="AJ158" s="160" t="s">
        <v>220</v>
      </c>
      <c r="AK158" s="160" t="s">
        <v>220</v>
      </c>
      <c r="AL158" s="160" t="str">
        <f t="shared" si="99"/>
        <v>Y</v>
      </c>
      <c r="AM158" s="160" t="s">
        <v>223</v>
      </c>
      <c r="AN158" s="160" t="s">
        <v>223</v>
      </c>
      <c r="AO158" s="160" t="str">
        <f t="shared" si="100"/>
        <v>Not assessed</v>
      </c>
      <c r="AP158" s="160" t="str">
        <f t="shared" si="101"/>
        <v>Y</v>
      </c>
      <c r="AQ158" s="162"/>
      <c r="AR158" s="160" t="s">
        <v>222</v>
      </c>
      <c r="AS158" s="160" t="s">
        <v>222</v>
      </c>
      <c r="AT158" s="160" t="str">
        <f t="shared" si="102"/>
        <v>N</v>
      </c>
      <c r="AU158" s="160" t="s">
        <v>222</v>
      </c>
      <c r="AV158" s="160" t="s">
        <v>222</v>
      </c>
      <c r="AW158" s="160" t="str">
        <f t="shared" si="103"/>
        <v>N</v>
      </c>
      <c r="AX158" s="160" t="str">
        <f t="shared" si="104"/>
        <v>N</v>
      </c>
      <c r="AY158" s="162"/>
      <c r="AZ158" s="160" t="s">
        <v>222</v>
      </c>
      <c r="BA158" s="160" t="s">
        <v>220</v>
      </c>
      <c r="BB158" s="160" t="str">
        <f t="shared" si="105"/>
        <v>Partial</v>
      </c>
      <c r="BC158" s="160" t="s">
        <v>222</v>
      </c>
      <c r="BD158" s="160" t="s">
        <v>220</v>
      </c>
      <c r="BE158" s="160" t="str">
        <f t="shared" si="106"/>
        <v>Partial</v>
      </c>
      <c r="BF158" s="160" t="s">
        <v>222</v>
      </c>
      <c r="BG158" s="160" t="s">
        <v>222</v>
      </c>
      <c r="BH158" s="160" t="str">
        <f t="shared" si="107"/>
        <v>N</v>
      </c>
      <c r="BI158" s="160" t="str">
        <f t="shared" si="108"/>
        <v>Partial</v>
      </c>
      <c r="BJ158" s="162"/>
      <c r="BK158" s="160" t="s">
        <v>220</v>
      </c>
      <c r="BL158" s="160" t="s">
        <v>220</v>
      </c>
      <c r="BM158" s="160" t="str">
        <f t="shared" si="109"/>
        <v>Y</v>
      </c>
      <c r="BN158" s="160" t="s">
        <v>220</v>
      </c>
      <c r="BO158" s="160" t="s">
        <v>220</v>
      </c>
      <c r="BP158" s="160" t="str">
        <f t="shared" si="110"/>
        <v>Y</v>
      </c>
      <c r="BQ158" s="160" t="s">
        <v>223</v>
      </c>
      <c r="BR158" s="160" t="s">
        <v>223</v>
      </c>
      <c r="BS158" s="160" t="s">
        <v>223</v>
      </c>
      <c r="BT158" s="160" t="str">
        <f t="shared" si="111"/>
        <v>Y</v>
      </c>
      <c r="BU158" s="162"/>
      <c r="BV158" s="160" t="s">
        <v>223</v>
      </c>
      <c r="BW158" s="162"/>
      <c r="BX158" s="160" t="s">
        <v>220</v>
      </c>
      <c r="BY158" s="160" t="s">
        <v>220</v>
      </c>
      <c r="BZ158" s="160" t="str">
        <f t="shared" si="112"/>
        <v>Y</v>
      </c>
      <c r="CA158" s="160" t="s">
        <v>220</v>
      </c>
      <c r="CB158" s="160" t="s">
        <v>222</v>
      </c>
      <c r="CC158" s="160" t="str">
        <f t="shared" si="113"/>
        <v>Partial</v>
      </c>
      <c r="CD158" s="160" t="str">
        <f t="shared" si="114"/>
        <v>Partial</v>
      </c>
      <c r="CE158" s="160"/>
      <c r="CF158" s="160"/>
      <c r="CG158" s="160"/>
      <c r="CH158" s="160"/>
      <c r="CI158" s="160"/>
      <c r="CJ158" s="160"/>
      <c r="CK158" s="160"/>
      <c r="CL158" s="160"/>
      <c r="CM158" s="160"/>
      <c r="CN158" s="160"/>
      <c r="CO158" s="160"/>
      <c r="CP158" s="160"/>
    </row>
    <row r="159" spans="1:94" s="163" customFormat="1" ht="15" customHeight="1" x14ac:dyDescent="0.2">
      <c r="A159" s="159" t="s">
        <v>569</v>
      </c>
      <c r="B159" s="159" t="s">
        <v>570</v>
      </c>
      <c r="C159" s="160" t="s">
        <v>230</v>
      </c>
      <c r="D159" s="159" t="s">
        <v>231</v>
      </c>
      <c r="E159" s="161" t="s">
        <v>85</v>
      </c>
      <c r="F159" s="161" t="s">
        <v>284</v>
      </c>
      <c r="G159" s="161" t="s">
        <v>242</v>
      </c>
      <c r="H159" s="160" t="s">
        <v>222</v>
      </c>
      <c r="I159" s="160" t="s">
        <v>222</v>
      </c>
      <c r="J159" s="160" t="str">
        <f t="shared" si="92"/>
        <v>N</v>
      </c>
      <c r="K159" s="162"/>
      <c r="L159" s="160" t="s">
        <v>222</v>
      </c>
      <c r="M159" s="160" t="s">
        <v>222</v>
      </c>
      <c r="N159" s="160" t="s">
        <v>222</v>
      </c>
      <c r="O159" s="160" t="str">
        <f t="shared" si="93"/>
        <v>N</v>
      </c>
      <c r="P159" s="160" t="s">
        <v>222</v>
      </c>
      <c r="Q159" s="160" t="e">
        <v>#N/A</v>
      </c>
      <c r="R159" s="160" t="str">
        <f t="shared" si="94"/>
        <v>N</v>
      </c>
      <c r="S159" s="162"/>
      <c r="T159" s="160" t="s">
        <v>222</v>
      </c>
      <c r="U159" s="160" t="s">
        <v>222</v>
      </c>
      <c r="V159" s="160" t="s">
        <v>222</v>
      </c>
      <c r="W159" s="160" t="str">
        <f t="shared" si="95"/>
        <v>N</v>
      </c>
      <c r="X159" s="160" t="s">
        <v>222</v>
      </c>
      <c r="Y159" s="160" t="e">
        <v>#N/A</v>
      </c>
      <c r="Z159" s="160" t="str">
        <f t="shared" si="96"/>
        <v>N</v>
      </c>
      <c r="AA159" s="162"/>
      <c r="AB159" s="160" t="s">
        <v>220</v>
      </c>
      <c r="AC159" s="160" t="s">
        <v>222</v>
      </c>
      <c r="AD159" s="160" t="s">
        <v>222</v>
      </c>
      <c r="AE159" s="160" t="str">
        <f t="shared" si="97"/>
        <v>N</v>
      </c>
      <c r="AF159" s="160" t="s">
        <v>222</v>
      </c>
      <c r="AG159" s="160" t="e">
        <v>#N/A</v>
      </c>
      <c r="AH159" s="160" t="str">
        <f t="shared" si="98"/>
        <v>Partial</v>
      </c>
      <c r="AI159" s="162"/>
      <c r="AJ159" s="160" t="s">
        <v>222</v>
      </c>
      <c r="AK159" s="160" t="s">
        <v>222</v>
      </c>
      <c r="AL159" s="160" t="str">
        <f t="shared" si="99"/>
        <v>N</v>
      </c>
      <c r="AM159" s="160" t="s">
        <v>223</v>
      </c>
      <c r="AN159" s="160" t="s">
        <v>223</v>
      </c>
      <c r="AO159" s="160" t="str">
        <f t="shared" si="100"/>
        <v>Not assessed</v>
      </c>
      <c r="AP159" s="160" t="str">
        <f t="shared" si="101"/>
        <v>N</v>
      </c>
      <c r="AQ159" s="162"/>
      <c r="AR159" s="160" t="s">
        <v>222</v>
      </c>
      <c r="AS159" s="160" t="s">
        <v>222</v>
      </c>
      <c r="AT159" s="160" t="str">
        <f t="shared" si="102"/>
        <v>N</v>
      </c>
      <c r="AU159" s="160" t="s">
        <v>222</v>
      </c>
      <c r="AV159" s="160" t="s">
        <v>222</v>
      </c>
      <c r="AW159" s="160" t="str">
        <f t="shared" si="103"/>
        <v>N</v>
      </c>
      <c r="AX159" s="160" t="str">
        <f t="shared" si="104"/>
        <v>N</v>
      </c>
      <c r="AY159" s="162"/>
      <c r="AZ159" s="160" t="s">
        <v>222</v>
      </c>
      <c r="BA159" s="160" t="s">
        <v>222</v>
      </c>
      <c r="BB159" s="160" t="str">
        <f t="shared" si="105"/>
        <v>N</v>
      </c>
      <c r="BC159" s="160" t="s">
        <v>222</v>
      </c>
      <c r="BD159" s="160" t="s">
        <v>222</v>
      </c>
      <c r="BE159" s="160" t="str">
        <f t="shared" si="106"/>
        <v>N</v>
      </c>
      <c r="BF159" s="160" t="s">
        <v>222</v>
      </c>
      <c r="BG159" s="160" t="s">
        <v>222</v>
      </c>
      <c r="BH159" s="160" t="str">
        <f t="shared" si="107"/>
        <v>N</v>
      </c>
      <c r="BI159" s="160" t="str">
        <f t="shared" si="108"/>
        <v>N</v>
      </c>
      <c r="BJ159" s="162"/>
      <c r="BK159" s="160" t="s">
        <v>220</v>
      </c>
      <c r="BL159" s="160" t="s">
        <v>222</v>
      </c>
      <c r="BM159" s="160" t="str">
        <f t="shared" si="109"/>
        <v>Partial</v>
      </c>
      <c r="BN159" s="160" t="s">
        <v>222</v>
      </c>
      <c r="BO159" s="160" t="s">
        <v>222</v>
      </c>
      <c r="BP159" s="160" t="str">
        <f t="shared" si="110"/>
        <v>N</v>
      </c>
      <c r="BQ159" s="160" t="s">
        <v>223</v>
      </c>
      <c r="BR159" s="160" t="s">
        <v>223</v>
      </c>
      <c r="BS159" s="160" t="s">
        <v>223</v>
      </c>
      <c r="BT159" s="160" t="str">
        <f t="shared" si="111"/>
        <v>Partial</v>
      </c>
      <c r="BU159" s="162"/>
      <c r="BV159" s="160" t="s">
        <v>223</v>
      </c>
      <c r="BW159" s="162"/>
      <c r="BX159" s="160" t="s">
        <v>222</v>
      </c>
      <c r="BY159" s="160" t="s">
        <v>220</v>
      </c>
      <c r="BZ159" s="160" t="str">
        <f t="shared" si="112"/>
        <v>Partial</v>
      </c>
      <c r="CA159" s="160" t="s">
        <v>220</v>
      </c>
      <c r="CB159" s="160" t="s">
        <v>222</v>
      </c>
      <c r="CC159" s="160" t="str">
        <f t="shared" si="113"/>
        <v>Partial</v>
      </c>
      <c r="CD159" s="160" t="str">
        <f t="shared" si="114"/>
        <v>Partial</v>
      </c>
      <c r="CE159" s="160"/>
      <c r="CF159" s="160"/>
      <c r="CG159" s="160"/>
      <c r="CH159" s="160"/>
      <c r="CI159" s="160"/>
      <c r="CJ159" s="160"/>
      <c r="CK159" s="160"/>
      <c r="CL159" s="160"/>
      <c r="CM159" s="160"/>
      <c r="CN159" s="160"/>
      <c r="CO159" s="160"/>
      <c r="CP159" s="160"/>
    </row>
    <row r="160" spans="1:94" s="163" customFormat="1" ht="15" customHeight="1" x14ac:dyDescent="0.2">
      <c r="A160" s="159" t="s">
        <v>571</v>
      </c>
      <c r="B160" s="159" t="s">
        <v>572</v>
      </c>
      <c r="C160" s="160" t="s">
        <v>319</v>
      </c>
      <c r="D160" s="159" t="s">
        <v>251</v>
      </c>
      <c r="E160" s="161" t="s">
        <v>106</v>
      </c>
      <c r="F160" s="161" t="s">
        <v>118</v>
      </c>
      <c r="G160" s="161" t="s">
        <v>441</v>
      </c>
      <c r="H160" s="160" t="s">
        <v>222</v>
      </c>
      <c r="I160" s="160" t="s">
        <v>222</v>
      </c>
      <c r="J160" s="160" t="str">
        <f t="shared" si="92"/>
        <v>N</v>
      </c>
      <c r="K160" s="162"/>
      <c r="L160" s="160" t="s">
        <v>222</v>
      </c>
      <c r="M160" s="160" t="s">
        <v>222</v>
      </c>
      <c r="N160" s="160" t="s">
        <v>222</v>
      </c>
      <c r="O160" s="160" t="str">
        <f t="shared" si="93"/>
        <v>N</v>
      </c>
      <c r="P160" s="160" t="s">
        <v>222</v>
      </c>
      <c r="Q160" s="160" t="s">
        <v>222</v>
      </c>
      <c r="R160" s="160" t="str">
        <f t="shared" si="94"/>
        <v>N</v>
      </c>
      <c r="S160" s="162"/>
      <c r="T160" s="160" t="s">
        <v>220</v>
      </c>
      <c r="U160" s="160" t="s">
        <v>222</v>
      </c>
      <c r="V160" s="160" t="s">
        <v>222</v>
      </c>
      <c r="W160" s="160" t="str">
        <f t="shared" si="95"/>
        <v>N</v>
      </c>
      <c r="X160" s="160" t="s">
        <v>222</v>
      </c>
      <c r="Y160" s="160" t="s">
        <v>222</v>
      </c>
      <c r="Z160" s="160" t="str">
        <f t="shared" si="96"/>
        <v>Partial</v>
      </c>
      <c r="AA160" s="162"/>
      <c r="AB160" s="160" t="s">
        <v>222</v>
      </c>
      <c r="AC160" s="160" t="s">
        <v>222</v>
      </c>
      <c r="AD160" s="160" t="s">
        <v>222</v>
      </c>
      <c r="AE160" s="160" t="str">
        <f t="shared" si="97"/>
        <v>N</v>
      </c>
      <c r="AF160" s="160" t="s">
        <v>220</v>
      </c>
      <c r="AG160" s="160" t="s">
        <v>222</v>
      </c>
      <c r="AH160" s="160" t="str">
        <f t="shared" si="98"/>
        <v>Partial</v>
      </c>
      <c r="AI160" s="162"/>
      <c r="AJ160" s="160" t="s">
        <v>222</v>
      </c>
      <c r="AK160" s="160" t="s">
        <v>222</v>
      </c>
      <c r="AL160" s="160" t="str">
        <f t="shared" si="99"/>
        <v>N</v>
      </c>
      <c r="AM160" s="160" t="s">
        <v>223</v>
      </c>
      <c r="AN160" s="160" t="s">
        <v>223</v>
      </c>
      <c r="AO160" s="160" t="str">
        <f t="shared" si="100"/>
        <v>Not assessed</v>
      </c>
      <c r="AP160" s="160" t="str">
        <f t="shared" si="101"/>
        <v>N</v>
      </c>
      <c r="AQ160" s="162"/>
      <c r="AR160" s="160" t="s">
        <v>222</v>
      </c>
      <c r="AS160" s="160" t="s">
        <v>222</v>
      </c>
      <c r="AT160" s="160" t="str">
        <f t="shared" si="102"/>
        <v>N</v>
      </c>
      <c r="AU160" s="160" t="s">
        <v>222</v>
      </c>
      <c r="AV160" s="160" t="s">
        <v>222</v>
      </c>
      <c r="AW160" s="160" t="str">
        <f t="shared" si="103"/>
        <v>N</v>
      </c>
      <c r="AX160" s="160" t="str">
        <f t="shared" si="104"/>
        <v>N</v>
      </c>
      <c r="AY160" s="162"/>
      <c r="AZ160" s="160" t="s">
        <v>222</v>
      </c>
      <c r="BA160" s="160" t="s">
        <v>222</v>
      </c>
      <c r="BB160" s="160" t="str">
        <f t="shared" si="105"/>
        <v>N</v>
      </c>
      <c r="BC160" s="160" t="s">
        <v>222</v>
      </c>
      <c r="BD160" s="160" t="s">
        <v>220</v>
      </c>
      <c r="BE160" s="160" t="str">
        <f t="shared" si="106"/>
        <v>Partial</v>
      </c>
      <c r="BF160" s="160" t="s">
        <v>222</v>
      </c>
      <c r="BG160" s="160" t="s">
        <v>222</v>
      </c>
      <c r="BH160" s="160" t="str">
        <f t="shared" si="107"/>
        <v>N</v>
      </c>
      <c r="BI160" s="160" t="str">
        <f t="shared" si="108"/>
        <v>Partial</v>
      </c>
      <c r="BJ160" s="162"/>
      <c r="BK160" s="160" t="s">
        <v>220</v>
      </c>
      <c r="BL160" s="160" t="s">
        <v>222</v>
      </c>
      <c r="BM160" s="160" t="str">
        <f t="shared" si="109"/>
        <v>Partial</v>
      </c>
      <c r="BN160" s="160" t="s">
        <v>220</v>
      </c>
      <c r="BO160" s="160" t="s">
        <v>220</v>
      </c>
      <c r="BP160" s="160" t="str">
        <f t="shared" si="110"/>
        <v>Y</v>
      </c>
      <c r="BQ160" s="160" t="s">
        <v>223</v>
      </c>
      <c r="BR160" s="160" t="s">
        <v>223</v>
      </c>
      <c r="BS160" s="160" t="s">
        <v>223</v>
      </c>
      <c r="BT160" s="160" t="str">
        <f t="shared" si="111"/>
        <v>Partial</v>
      </c>
      <c r="BU160" s="162"/>
      <c r="BV160" s="160" t="s">
        <v>223</v>
      </c>
      <c r="BW160" s="162"/>
      <c r="BX160" s="160" t="s">
        <v>220</v>
      </c>
      <c r="BY160" s="160" t="s">
        <v>222</v>
      </c>
      <c r="BZ160" s="160" t="str">
        <f t="shared" si="112"/>
        <v>Partial</v>
      </c>
      <c r="CA160" s="160" t="s">
        <v>222</v>
      </c>
      <c r="CB160" s="160" t="s">
        <v>222</v>
      </c>
      <c r="CC160" s="160" t="str">
        <f t="shared" si="113"/>
        <v>N</v>
      </c>
      <c r="CD160" s="160" t="str">
        <f t="shared" si="114"/>
        <v>Partial</v>
      </c>
      <c r="CE160" s="160"/>
      <c r="CF160" s="160"/>
      <c r="CG160" s="160"/>
      <c r="CH160" s="160"/>
      <c r="CI160" s="160"/>
      <c r="CJ160" s="160"/>
      <c r="CK160" s="160"/>
      <c r="CL160" s="160"/>
      <c r="CM160" s="160"/>
      <c r="CN160" s="160"/>
      <c r="CO160" s="160"/>
      <c r="CP160" s="160"/>
    </row>
    <row r="161" spans="1:94" s="163" customFormat="1" ht="15" customHeight="1" x14ac:dyDescent="0.2">
      <c r="A161" s="159" t="s">
        <v>573</v>
      </c>
      <c r="B161" s="159" t="s">
        <v>574</v>
      </c>
      <c r="C161" s="160" t="s">
        <v>230</v>
      </c>
      <c r="D161" s="159" t="s">
        <v>231</v>
      </c>
      <c r="E161" s="161" t="s">
        <v>85</v>
      </c>
      <c r="F161" s="161" t="s">
        <v>232</v>
      </c>
      <c r="G161" s="161" t="s">
        <v>100</v>
      </c>
      <c r="H161" s="160" t="s">
        <v>220</v>
      </c>
      <c r="I161" s="160" t="s">
        <v>221</v>
      </c>
      <c r="J161" s="160" t="str">
        <f t="shared" si="92"/>
        <v>Y</v>
      </c>
      <c r="K161" s="162"/>
      <c r="L161" s="160" t="s">
        <v>220</v>
      </c>
      <c r="M161" s="160" t="s">
        <v>220</v>
      </c>
      <c r="N161" s="160" t="s">
        <v>221</v>
      </c>
      <c r="O161" s="160" t="str">
        <f t="shared" si="93"/>
        <v>Y</v>
      </c>
      <c r="P161" s="160" t="s">
        <v>220</v>
      </c>
      <c r="Q161" s="160" t="e">
        <v>#N/A</v>
      </c>
      <c r="R161" s="160" t="str">
        <f t="shared" si="94"/>
        <v>Y</v>
      </c>
      <c r="S161" s="162"/>
      <c r="T161" s="160" t="s">
        <v>220</v>
      </c>
      <c r="U161" s="160" t="s">
        <v>220</v>
      </c>
      <c r="V161" s="160" t="s">
        <v>221</v>
      </c>
      <c r="W161" s="160" t="str">
        <f t="shared" si="95"/>
        <v>Y</v>
      </c>
      <c r="X161" s="160" t="s">
        <v>222</v>
      </c>
      <c r="Y161" s="160" t="e">
        <v>#N/A</v>
      </c>
      <c r="Z161" s="160" t="str">
        <f t="shared" si="96"/>
        <v>Partial</v>
      </c>
      <c r="AA161" s="162"/>
      <c r="AB161" s="160" t="s">
        <v>222</v>
      </c>
      <c r="AC161" s="160" t="s">
        <v>222</v>
      </c>
      <c r="AD161" s="160" t="s">
        <v>221</v>
      </c>
      <c r="AE161" s="160" t="str">
        <f t="shared" si="97"/>
        <v>N</v>
      </c>
      <c r="AF161" s="160" t="s">
        <v>222</v>
      </c>
      <c r="AG161" s="160" t="e">
        <v>#N/A</v>
      </c>
      <c r="AH161" s="160" t="str">
        <f t="shared" si="98"/>
        <v>N</v>
      </c>
      <c r="AI161" s="162"/>
      <c r="AJ161" s="160" t="s">
        <v>222</v>
      </c>
      <c r="AK161" s="160" t="s">
        <v>222</v>
      </c>
      <c r="AL161" s="160" t="str">
        <f t="shared" si="99"/>
        <v>N</v>
      </c>
      <c r="AM161" s="160" t="s">
        <v>223</v>
      </c>
      <c r="AN161" s="160" t="s">
        <v>223</v>
      </c>
      <c r="AO161" s="160" t="str">
        <f t="shared" si="100"/>
        <v>Not assessed</v>
      </c>
      <c r="AP161" s="160" t="str">
        <f t="shared" si="101"/>
        <v>N</v>
      </c>
      <c r="AQ161" s="162"/>
      <c r="AR161" s="160" t="s">
        <v>222</v>
      </c>
      <c r="AS161" s="160" t="s">
        <v>222</v>
      </c>
      <c r="AT161" s="160" t="str">
        <f t="shared" si="102"/>
        <v>N</v>
      </c>
      <c r="AU161" s="160" t="s">
        <v>222</v>
      </c>
      <c r="AV161" s="160" t="s">
        <v>222</v>
      </c>
      <c r="AW161" s="160" t="str">
        <f t="shared" si="103"/>
        <v>N</v>
      </c>
      <c r="AX161" s="160" t="str">
        <f t="shared" si="104"/>
        <v>N</v>
      </c>
      <c r="AY161" s="162"/>
      <c r="AZ161" s="160" t="s">
        <v>222</v>
      </c>
      <c r="BA161" s="160" t="s">
        <v>222</v>
      </c>
      <c r="BB161" s="160" t="str">
        <f t="shared" si="105"/>
        <v>N</v>
      </c>
      <c r="BC161" s="160" t="s">
        <v>222</v>
      </c>
      <c r="BD161" s="160" t="s">
        <v>222</v>
      </c>
      <c r="BE161" s="160" t="str">
        <f t="shared" si="106"/>
        <v>N</v>
      </c>
      <c r="BF161" s="160" t="s">
        <v>222</v>
      </c>
      <c r="BG161" s="160" t="s">
        <v>222</v>
      </c>
      <c r="BH161" s="160" t="str">
        <f t="shared" si="107"/>
        <v>N</v>
      </c>
      <c r="BI161" s="160" t="str">
        <f t="shared" si="108"/>
        <v>N</v>
      </c>
      <c r="BJ161" s="162"/>
      <c r="BK161" s="160" t="s">
        <v>220</v>
      </c>
      <c r="BL161" s="160" t="s">
        <v>220</v>
      </c>
      <c r="BM161" s="160" t="str">
        <f t="shared" si="109"/>
        <v>Y</v>
      </c>
      <c r="BN161" s="160" t="s">
        <v>222</v>
      </c>
      <c r="BO161" s="160" t="s">
        <v>222</v>
      </c>
      <c r="BP161" s="160" t="str">
        <f t="shared" si="110"/>
        <v>N</v>
      </c>
      <c r="BQ161" s="160" t="s">
        <v>223</v>
      </c>
      <c r="BR161" s="160" t="s">
        <v>223</v>
      </c>
      <c r="BS161" s="160" t="s">
        <v>223</v>
      </c>
      <c r="BT161" s="160" t="str">
        <f t="shared" si="111"/>
        <v>Partial</v>
      </c>
      <c r="BU161" s="162"/>
      <c r="BV161" s="160" t="s">
        <v>223</v>
      </c>
      <c r="BW161" s="162"/>
      <c r="BX161" s="160" t="s">
        <v>220</v>
      </c>
      <c r="BY161" s="160" t="s">
        <v>220</v>
      </c>
      <c r="BZ161" s="160" t="str">
        <f t="shared" si="112"/>
        <v>Y</v>
      </c>
      <c r="CA161" s="160" t="s">
        <v>220</v>
      </c>
      <c r="CB161" s="160" t="s">
        <v>222</v>
      </c>
      <c r="CC161" s="160" t="str">
        <f t="shared" si="113"/>
        <v>Partial</v>
      </c>
      <c r="CD161" s="160" t="str">
        <f t="shared" si="114"/>
        <v>Partial</v>
      </c>
      <c r="CE161" s="160"/>
      <c r="CF161" s="160"/>
      <c r="CG161" s="160"/>
      <c r="CH161" s="160"/>
      <c r="CI161" s="160"/>
      <c r="CJ161" s="160"/>
      <c r="CK161" s="160"/>
      <c r="CL161" s="160"/>
      <c r="CM161" s="160"/>
      <c r="CN161" s="160"/>
      <c r="CO161" s="160"/>
      <c r="CP161" s="160"/>
    </row>
    <row r="162" spans="1:94" s="163" customFormat="1" ht="15" customHeight="1" x14ac:dyDescent="0.2">
      <c r="A162" s="159" t="s">
        <v>575</v>
      </c>
      <c r="B162" s="159" t="s">
        <v>576</v>
      </c>
      <c r="C162" s="160" t="s">
        <v>265</v>
      </c>
      <c r="D162" s="159" t="s">
        <v>218</v>
      </c>
      <c r="E162" s="161" t="s">
        <v>219</v>
      </c>
      <c r="F162" s="161" t="s">
        <v>97</v>
      </c>
      <c r="G162" s="161" t="s">
        <v>242</v>
      </c>
      <c r="H162" s="160" t="s">
        <v>220</v>
      </c>
      <c r="I162" s="160" t="s">
        <v>220</v>
      </c>
      <c r="J162" s="160" t="str">
        <f t="shared" si="92"/>
        <v>Y</v>
      </c>
      <c r="K162" s="162"/>
      <c r="L162" s="160" t="s">
        <v>220</v>
      </c>
      <c r="M162" s="160" t="s">
        <v>220</v>
      </c>
      <c r="N162" s="160" t="s">
        <v>220</v>
      </c>
      <c r="O162" s="160" t="str">
        <f t="shared" si="93"/>
        <v>Y</v>
      </c>
      <c r="P162" s="160" t="s">
        <v>220</v>
      </c>
      <c r="Q162" s="160" t="e">
        <v>#N/A</v>
      </c>
      <c r="R162" s="160" t="str">
        <f t="shared" si="94"/>
        <v>Y</v>
      </c>
      <c r="S162" s="162"/>
      <c r="T162" s="160" t="s">
        <v>220</v>
      </c>
      <c r="U162" s="160" t="s">
        <v>220</v>
      </c>
      <c r="V162" s="160" t="s">
        <v>220</v>
      </c>
      <c r="W162" s="160" t="str">
        <f t="shared" si="95"/>
        <v>Y</v>
      </c>
      <c r="X162" s="160" t="s">
        <v>222</v>
      </c>
      <c r="Y162" s="160" t="e">
        <v>#N/A</v>
      </c>
      <c r="Z162" s="160" t="str">
        <f t="shared" si="96"/>
        <v>Partial</v>
      </c>
      <c r="AA162" s="162"/>
      <c r="AB162" s="160" t="s">
        <v>220</v>
      </c>
      <c r="AC162" s="160" t="s">
        <v>222</v>
      </c>
      <c r="AD162" s="160" t="s">
        <v>222</v>
      </c>
      <c r="AE162" s="160" t="str">
        <f t="shared" si="97"/>
        <v>N</v>
      </c>
      <c r="AF162" s="160" t="s">
        <v>222</v>
      </c>
      <c r="AG162" s="160" t="e">
        <v>#N/A</v>
      </c>
      <c r="AH162" s="160" t="str">
        <f t="shared" si="98"/>
        <v>Partial</v>
      </c>
      <c r="AI162" s="162"/>
      <c r="AJ162" s="160" t="s">
        <v>220</v>
      </c>
      <c r="AK162" s="160" t="s">
        <v>220</v>
      </c>
      <c r="AL162" s="160" t="str">
        <f t="shared" si="99"/>
        <v>Y</v>
      </c>
      <c r="AM162" s="160" t="s">
        <v>222</v>
      </c>
      <c r="AN162" s="160" t="s">
        <v>222</v>
      </c>
      <c r="AO162" s="160" t="str">
        <f t="shared" si="100"/>
        <v>N</v>
      </c>
      <c r="AP162" s="160" t="str">
        <f t="shared" si="101"/>
        <v>Partial</v>
      </c>
      <c r="AQ162" s="162"/>
      <c r="AR162" s="160" t="s">
        <v>222</v>
      </c>
      <c r="AS162" s="160" t="s">
        <v>222</v>
      </c>
      <c r="AT162" s="160" t="str">
        <f t="shared" si="102"/>
        <v>N</v>
      </c>
      <c r="AU162" s="160" t="s">
        <v>222</v>
      </c>
      <c r="AV162" s="160" t="s">
        <v>222</v>
      </c>
      <c r="AW162" s="160" t="str">
        <f t="shared" si="103"/>
        <v>N</v>
      </c>
      <c r="AX162" s="160" t="str">
        <f t="shared" si="104"/>
        <v>N</v>
      </c>
      <c r="AY162" s="162"/>
      <c r="AZ162" s="160" t="s">
        <v>222</v>
      </c>
      <c r="BA162" s="160" t="s">
        <v>222</v>
      </c>
      <c r="BB162" s="160" t="str">
        <f t="shared" si="105"/>
        <v>N</v>
      </c>
      <c r="BC162" s="160" t="s">
        <v>222</v>
      </c>
      <c r="BD162" s="160" t="s">
        <v>220</v>
      </c>
      <c r="BE162" s="160" t="str">
        <f t="shared" si="106"/>
        <v>Partial</v>
      </c>
      <c r="BF162" s="160" t="s">
        <v>222</v>
      </c>
      <c r="BG162" s="160" t="s">
        <v>222</v>
      </c>
      <c r="BH162" s="160" t="str">
        <f t="shared" si="107"/>
        <v>N</v>
      </c>
      <c r="BI162" s="160" t="str">
        <f t="shared" si="108"/>
        <v>Partial</v>
      </c>
      <c r="BJ162" s="162"/>
      <c r="BK162" s="160" t="s">
        <v>220</v>
      </c>
      <c r="BL162" s="160" t="s">
        <v>220</v>
      </c>
      <c r="BM162" s="160" t="str">
        <f t="shared" si="109"/>
        <v>Y</v>
      </c>
      <c r="BN162" s="160" t="s">
        <v>220</v>
      </c>
      <c r="BO162" s="160" t="s">
        <v>220</v>
      </c>
      <c r="BP162" s="160" t="str">
        <f t="shared" si="110"/>
        <v>Y</v>
      </c>
      <c r="BQ162" s="160" t="s">
        <v>223</v>
      </c>
      <c r="BR162" s="160" t="s">
        <v>223</v>
      </c>
      <c r="BS162" s="160" t="s">
        <v>223</v>
      </c>
      <c r="BT162" s="160" t="str">
        <f t="shared" si="111"/>
        <v>Y</v>
      </c>
      <c r="BU162" s="162"/>
      <c r="BV162" s="160" t="s">
        <v>223</v>
      </c>
      <c r="BW162" s="162"/>
      <c r="BX162" s="160" t="s">
        <v>220</v>
      </c>
      <c r="BY162" s="160" t="s">
        <v>220</v>
      </c>
      <c r="BZ162" s="160" t="str">
        <f t="shared" si="112"/>
        <v>Y</v>
      </c>
      <c r="CA162" s="160" t="s">
        <v>220</v>
      </c>
      <c r="CB162" s="160" t="s">
        <v>220</v>
      </c>
      <c r="CC162" s="160" t="str">
        <f t="shared" si="113"/>
        <v>Y</v>
      </c>
      <c r="CD162" s="160" t="str">
        <f t="shared" si="114"/>
        <v>Y</v>
      </c>
      <c r="CE162" s="160"/>
      <c r="CF162" s="160"/>
      <c r="CG162" s="160"/>
      <c r="CH162" s="160"/>
      <c r="CI162" s="160"/>
      <c r="CJ162" s="160"/>
      <c r="CK162" s="160"/>
      <c r="CL162" s="160"/>
      <c r="CM162" s="160"/>
      <c r="CN162" s="160"/>
      <c r="CO162" s="160"/>
      <c r="CP162" s="160"/>
    </row>
    <row r="163" spans="1:94" s="163" customFormat="1" ht="15" customHeight="1" x14ac:dyDescent="0.2">
      <c r="A163" s="159" t="s">
        <v>577</v>
      </c>
      <c r="B163" s="159" t="s">
        <v>578</v>
      </c>
      <c r="C163" s="160" t="s">
        <v>534</v>
      </c>
      <c r="D163" s="159" t="s">
        <v>218</v>
      </c>
      <c r="E163" s="161" t="s">
        <v>219</v>
      </c>
      <c r="F163" s="161" t="s">
        <v>104</v>
      </c>
      <c r="G163" s="161" t="s">
        <v>242</v>
      </c>
      <c r="H163" s="160" t="s">
        <v>220</v>
      </c>
      <c r="I163" s="160" t="s">
        <v>222</v>
      </c>
      <c r="J163" s="160" t="str">
        <f t="shared" si="92"/>
        <v>Partial</v>
      </c>
      <c r="K163" s="162"/>
      <c r="L163" s="160" t="s">
        <v>220</v>
      </c>
      <c r="M163" s="160" t="s">
        <v>220</v>
      </c>
      <c r="N163" s="160" t="s">
        <v>222</v>
      </c>
      <c r="O163" s="160" t="str">
        <f t="shared" si="93"/>
        <v>Partial</v>
      </c>
      <c r="P163" s="160" t="s">
        <v>243</v>
      </c>
      <c r="Q163" s="160" t="e">
        <v>#N/A</v>
      </c>
      <c r="R163" s="160" t="str">
        <f t="shared" si="94"/>
        <v>Partial</v>
      </c>
      <c r="S163" s="162"/>
      <c r="T163" s="160" t="s">
        <v>222</v>
      </c>
      <c r="U163" s="160" t="s">
        <v>222</v>
      </c>
      <c r="V163" s="160" t="s">
        <v>222</v>
      </c>
      <c r="W163" s="160" t="str">
        <f t="shared" si="95"/>
        <v>N</v>
      </c>
      <c r="X163" s="160" t="s">
        <v>243</v>
      </c>
      <c r="Y163" s="160" t="e">
        <v>#N/A</v>
      </c>
      <c r="Z163" s="160" t="str">
        <f t="shared" si="96"/>
        <v>N</v>
      </c>
      <c r="AA163" s="162"/>
      <c r="AB163" s="160" t="s">
        <v>222</v>
      </c>
      <c r="AC163" s="160" t="s">
        <v>222</v>
      </c>
      <c r="AD163" s="160" t="s">
        <v>222</v>
      </c>
      <c r="AE163" s="160" t="str">
        <f t="shared" si="97"/>
        <v>N</v>
      </c>
      <c r="AF163" s="160" t="s">
        <v>243</v>
      </c>
      <c r="AG163" s="160" t="e">
        <v>#N/A</v>
      </c>
      <c r="AH163" s="160" t="str">
        <f t="shared" si="98"/>
        <v>N</v>
      </c>
      <c r="AI163" s="162"/>
      <c r="AJ163" s="160" t="s">
        <v>222</v>
      </c>
      <c r="AK163" s="160" t="s">
        <v>222</v>
      </c>
      <c r="AL163" s="160" t="str">
        <f t="shared" si="99"/>
        <v>N</v>
      </c>
      <c r="AM163" s="160" t="s">
        <v>222</v>
      </c>
      <c r="AN163" s="160" t="s">
        <v>220</v>
      </c>
      <c r="AO163" s="160" t="str">
        <f t="shared" si="100"/>
        <v>Partial</v>
      </c>
      <c r="AP163" s="160" t="str">
        <f t="shared" si="101"/>
        <v>Partial</v>
      </c>
      <c r="AQ163" s="162"/>
      <c r="AR163" s="160" t="s">
        <v>222</v>
      </c>
      <c r="AS163" s="160" t="s">
        <v>222</v>
      </c>
      <c r="AT163" s="160" t="str">
        <f t="shared" si="102"/>
        <v>N</v>
      </c>
      <c r="AU163" s="160" t="s">
        <v>222</v>
      </c>
      <c r="AV163" s="160" t="s">
        <v>222</v>
      </c>
      <c r="AW163" s="160" t="str">
        <f t="shared" si="103"/>
        <v>N</v>
      </c>
      <c r="AX163" s="160" t="str">
        <f t="shared" si="104"/>
        <v>N</v>
      </c>
      <c r="AY163" s="162"/>
      <c r="AZ163" s="160" t="s">
        <v>222</v>
      </c>
      <c r="BA163" s="160" t="s">
        <v>222</v>
      </c>
      <c r="BB163" s="160" t="str">
        <f t="shared" si="105"/>
        <v>N</v>
      </c>
      <c r="BC163" s="160" t="s">
        <v>222</v>
      </c>
      <c r="BD163" s="160" t="s">
        <v>222</v>
      </c>
      <c r="BE163" s="160" t="str">
        <f t="shared" si="106"/>
        <v>N</v>
      </c>
      <c r="BF163" s="160" t="s">
        <v>222</v>
      </c>
      <c r="BG163" s="160" t="s">
        <v>222</v>
      </c>
      <c r="BH163" s="160" t="str">
        <f t="shared" si="107"/>
        <v>N</v>
      </c>
      <c r="BI163" s="160" t="str">
        <f t="shared" si="108"/>
        <v>N</v>
      </c>
      <c r="BJ163" s="162"/>
      <c r="BK163" s="160" t="s">
        <v>222</v>
      </c>
      <c r="BL163" s="160" t="s">
        <v>222</v>
      </c>
      <c r="BM163" s="160" t="str">
        <f t="shared" si="109"/>
        <v>N</v>
      </c>
      <c r="BN163" s="160" t="s">
        <v>222</v>
      </c>
      <c r="BO163" s="160" t="s">
        <v>222</v>
      </c>
      <c r="BP163" s="160" t="str">
        <f t="shared" si="110"/>
        <v>N</v>
      </c>
      <c r="BQ163" s="160" t="s">
        <v>223</v>
      </c>
      <c r="BR163" s="160" t="s">
        <v>223</v>
      </c>
      <c r="BS163" s="160" t="s">
        <v>223</v>
      </c>
      <c r="BT163" s="160" t="str">
        <f t="shared" si="111"/>
        <v>N</v>
      </c>
      <c r="BU163" s="162"/>
      <c r="BV163" s="160" t="s">
        <v>223</v>
      </c>
      <c r="BW163" s="162"/>
      <c r="BX163" s="160" t="s">
        <v>220</v>
      </c>
      <c r="BY163" s="160" t="s">
        <v>222</v>
      </c>
      <c r="BZ163" s="160" t="str">
        <f t="shared" si="112"/>
        <v>Partial</v>
      </c>
      <c r="CA163" s="160" t="s">
        <v>222</v>
      </c>
      <c r="CB163" s="160" t="s">
        <v>222</v>
      </c>
      <c r="CC163" s="160" t="str">
        <f t="shared" si="113"/>
        <v>N</v>
      </c>
      <c r="CD163" s="160" t="str">
        <f t="shared" si="114"/>
        <v>Partial</v>
      </c>
      <c r="CE163" s="160"/>
      <c r="CF163" s="160"/>
      <c r="CG163" s="160"/>
      <c r="CH163" s="160"/>
      <c r="CI163" s="160"/>
      <c r="CJ163" s="160"/>
      <c r="CK163" s="160"/>
      <c r="CL163" s="160"/>
      <c r="CM163" s="160"/>
      <c r="CN163" s="160"/>
      <c r="CO163" s="160"/>
      <c r="CP163" s="160"/>
    </row>
    <row r="164" spans="1:94" s="163" customFormat="1" ht="15" customHeight="1" x14ac:dyDescent="0.2">
      <c r="A164" s="159" t="s">
        <v>579</v>
      </c>
      <c r="B164" s="159" t="s">
        <v>580</v>
      </c>
      <c r="C164" s="160" t="s">
        <v>230</v>
      </c>
      <c r="D164" s="159" t="s">
        <v>231</v>
      </c>
      <c r="E164" s="161" t="s">
        <v>289</v>
      </c>
      <c r="F164" s="161" t="s">
        <v>289</v>
      </c>
      <c r="G164" s="161" t="s">
        <v>290</v>
      </c>
      <c r="H164" s="160" t="s">
        <v>220</v>
      </c>
      <c r="I164" s="160" t="s">
        <v>222</v>
      </c>
      <c r="J164" s="160" t="str">
        <f t="shared" si="92"/>
        <v>Partial</v>
      </c>
      <c r="K164" s="162"/>
      <c r="L164" s="160" t="s">
        <v>220</v>
      </c>
      <c r="M164" s="160" t="s">
        <v>220</v>
      </c>
      <c r="N164" s="160" t="s">
        <v>222</v>
      </c>
      <c r="O164" s="160" t="str">
        <f t="shared" si="93"/>
        <v>Partial</v>
      </c>
      <c r="P164" s="160" t="s">
        <v>243</v>
      </c>
      <c r="Q164" s="160" t="e">
        <v>#N/A</v>
      </c>
      <c r="R164" s="160" t="str">
        <f t="shared" si="94"/>
        <v>Partial</v>
      </c>
      <c r="S164" s="162"/>
      <c r="T164" s="160" t="s">
        <v>220</v>
      </c>
      <c r="U164" s="160" t="s">
        <v>220</v>
      </c>
      <c r="V164" s="160" t="s">
        <v>220</v>
      </c>
      <c r="W164" s="160" t="str">
        <f t="shared" si="95"/>
        <v>Y</v>
      </c>
      <c r="X164" s="160" t="s">
        <v>243</v>
      </c>
      <c r="Y164" s="160" t="e">
        <v>#N/A</v>
      </c>
      <c r="Z164" s="160" t="str">
        <f t="shared" si="96"/>
        <v>Y</v>
      </c>
      <c r="AA164" s="162"/>
      <c r="AB164" s="160" t="s">
        <v>220</v>
      </c>
      <c r="AC164" s="160" t="s">
        <v>220</v>
      </c>
      <c r="AD164" s="160" t="s">
        <v>222</v>
      </c>
      <c r="AE164" s="160" t="str">
        <f t="shared" si="97"/>
        <v>Partial</v>
      </c>
      <c r="AF164" s="160" t="s">
        <v>243</v>
      </c>
      <c r="AG164" s="160" t="e">
        <v>#N/A</v>
      </c>
      <c r="AH164" s="160" t="str">
        <f t="shared" si="98"/>
        <v>Partial</v>
      </c>
      <c r="AI164" s="162"/>
      <c r="AJ164" s="160" t="s">
        <v>220</v>
      </c>
      <c r="AK164" s="160" t="s">
        <v>220</v>
      </c>
      <c r="AL164" s="160" t="str">
        <f t="shared" si="99"/>
        <v>Y</v>
      </c>
      <c r="AM164" s="160" t="s">
        <v>223</v>
      </c>
      <c r="AN164" s="160" t="s">
        <v>223</v>
      </c>
      <c r="AO164" s="160" t="str">
        <f t="shared" si="100"/>
        <v>Not assessed</v>
      </c>
      <c r="AP164" s="160" t="str">
        <f t="shared" si="101"/>
        <v>Y</v>
      </c>
      <c r="AQ164" s="162"/>
      <c r="AR164" s="160" t="s">
        <v>222</v>
      </c>
      <c r="AS164" s="160" t="s">
        <v>222</v>
      </c>
      <c r="AT164" s="160" t="str">
        <f t="shared" si="102"/>
        <v>N</v>
      </c>
      <c r="AU164" s="160" t="s">
        <v>222</v>
      </c>
      <c r="AV164" s="160" t="s">
        <v>222</v>
      </c>
      <c r="AW164" s="160" t="str">
        <f t="shared" si="103"/>
        <v>N</v>
      </c>
      <c r="AX164" s="160" t="str">
        <f t="shared" si="104"/>
        <v>N</v>
      </c>
      <c r="AY164" s="162"/>
      <c r="AZ164" s="160" t="s">
        <v>222</v>
      </c>
      <c r="BA164" s="160" t="s">
        <v>220</v>
      </c>
      <c r="BB164" s="160" t="str">
        <f t="shared" si="105"/>
        <v>Partial</v>
      </c>
      <c r="BC164" s="160" t="s">
        <v>222</v>
      </c>
      <c r="BD164" s="160" t="s">
        <v>222</v>
      </c>
      <c r="BE164" s="160" t="str">
        <f t="shared" si="106"/>
        <v>N</v>
      </c>
      <c r="BF164" s="160" t="s">
        <v>222</v>
      </c>
      <c r="BG164" s="160" t="s">
        <v>222</v>
      </c>
      <c r="BH164" s="160" t="str">
        <f t="shared" si="107"/>
        <v>N</v>
      </c>
      <c r="BI164" s="160" t="str">
        <f t="shared" si="108"/>
        <v>Partial</v>
      </c>
      <c r="BJ164" s="162"/>
      <c r="BK164" s="160" t="s">
        <v>222</v>
      </c>
      <c r="BL164" s="160" t="s">
        <v>222</v>
      </c>
      <c r="BM164" s="160" t="str">
        <f t="shared" si="109"/>
        <v>N</v>
      </c>
      <c r="BN164" s="160" t="s">
        <v>220</v>
      </c>
      <c r="BO164" s="160" t="s">
        <v>222</v>
      </c>
      <c r="BP164" s="160" t="str">
        <f t="shared" si="110"/>
        <v>Partial</v>
      </c>
      <c r="BQ164" s="160" t="s">
        <v>223</v>
      </c>
      <c r="BR164" s="160" t="s">
        <v>223</v>
      </c>
      <c r="BS164" s="160" t="s">
        <v>223</v>
      </c>
      <c r="BT164" s="160" t="str">
        <f t="shared" si="111"/>
        <v>Partial</v>
      </c>
      <c r="BU164" s="162"/>
      <c r="BV164" s="160" t="s">
        <v>223</v>
      </c>
      <c r="BW164" s="162"/>
      <c r="BX164" s="160" t="s">
        <v>222</v>
      </c>
      <c r="BY164" s="160" t="s">
        <v>222</v>
      </c>
      <c r="BZ164" s="160" t="str">
        <f t="shared" si="112"/>
        <v>N</v>
      </c>
      <c r="CA164" s="160" t="s">
        <v>220</v>
      </c>
      <c r="CB164" s="160" t="s">
        <v>222</v>
      </c>
      <c r="CC164" s="160" t="str">
        <f t="shared" si="113"/>
        <v>Partial</v>
      </c>
      <c r="CD164" s="160" t="str">
        <f t="shared" si="114"/>
        <v>Partial</v>
      </c>
      <c r="CE164" s="160"/>
      <c r="CF164" s="160"/>
      <c r="CG164" s="160"/>
      <c r="CH164" s="160"/>
      <c r="CI164" s="160"/>
      <c r="CJ164" s="160"/>
      <c r="CK164" s="160"/>
      <c r="CL164" s="160"/>
      <c r="CM164" s="160"/>
      <c r="CN164" s="160"/>
      <c r="CO164" s="160"/>
      <c r="CP164" s="160"/>
    </row>
    <row r="165" spans="1:94" s="163" customFormat="1" ht="15" customHeight="1" x14ac:dyDescent="0.2">
      <c r="A165" s="159" t="s">
        <v>581</v>
      </c>
      <c r="B165" s="159" t="s">
        <v>582</v>
      </c>
      <c r="C165" s="160" t="s">
        <v>230</v>
      </c>
      <c r="D165" s="159" t="s">
        <v>231</v>
      </c>
      <c r="E165" s="161" t="s">
        <v>85</v>
      </c>
      <c r="F165" s="161" t="s">
        <v>232</v>
      </c>
      <c r="G165" s="161" t="s">
        <v>235</v>
      </c>
      <c r="H165" s="160" t="s">
        <v>220</v>
      </c>
      <c r="I165" s="160" t="s">
        <v>222</v>
      </c>
      <c r="J165" s="160" t="str">
        <f t="shared" si="92"/>
        <v>Partial</v>
      </c>
      <c r="K165" s="162"/>
      <c r="L165" s="160" t="s">
        <v>220</v>
      </c>
      <c r="M165" s="160" t="s">
        <v>220</v>
      </c>
      <c r="N165" s="160" t="s">
        <v>222</v>
      </c>
      <c r="O165" s="160" t="str">
        <f t="shared" si="93"/>
        <v>Partial</v>
      </c>
      <c r="P165" s="160" t="s">
        <v>220</v>
      </c>
      <c r="Q165" s="160" t="e">
        <v>#N/A</v>
      </c>
      <c r="R165" s="160" t="str">
        <f t="shared" si="94"/>
        <v>Partial</v>
      </c>
      <c r="S165" s="162"/>
      <c r="T165" s="160" t="s">
        <v>220</v>
      </c>
      <c r="U165" s="160" t="s">
        <v>220</v>
      </c>
      <c r="V165" s="160" t="s">
        <v>222</v>
      </c>
      <c r="W165" s="160" t="str">
        <f t="shared" si="95"/>
        <v>Partial</v>
      </c>
      <c r="X165" s="160" t="s">
        <v>222</v>
      </c>
      <c r="Y165" s="160" t="e">
        <v>#N/A</v>
      </c>
      <c r="Z165" s="160" t="str">
        <f t="shared" si="96"/>
        <v>Partial</v>
      </c>
      <c r="AA165" s="162"/>
      <c r="AB165" s="160" t="s">
        <v>220</v>
      </c>
      <c r="AC165" s="160" t="s">
        <v>220</v>
      </c>
      <c r="AD165" s="160" t="s">
        <v>222</v>
      </c>
      <c r="AE165" s="160" t="str">
        <f t="shared" si="97"/>
        <v>Partial</v>
      </c>
      <c r="AF165" s="160" t="s">
        <v>222</v>
      </c>
      <c r="AG165" s="160" t="e">
        <v>#N/A</v>
      </c>
      <c r="AH165" s="160" t="str">
        <f t="shared" si="98"/>
        <v>Partial</v>
      </c>
      <c r="AI165" s="162"/>
      <c r="AJ165" s="160" t="s">
        <v>220</v>
      </c>
      <c r="AK165" s="160" t="s">
        <v>220</v>
      </c>
      <c r="AL165" s="160" t="str">
        <f t="shared" si="99"/>
        <v>Y</v>
      </c>
      <c r="AM165" s="160" t="s">
        <v>223</v>
      </c>
      <c r="AN165" s="160" t="s">
        <v>223</v>
      </c>
      <c r="AO165" s="160" t="str">
        <f t="shared" si="100"/>
        <v>Not assessed</v>
      </c>
      <c r="AP165" s="160" t="str">
        <f t="shared" si="101"/>
        <v>Y</v>
      </c>
      <c r="AQ165" s="162"/>
      <c r="AR165" s="160" t="s">
        <v>220</v>
      </c>
      <c r="AS165" s="160" t="s">
        <v>222</v>
      </c>
      <c r="AT165" s="160" t="str">
        <f t="shared" si="102"/>
        <v>Partial</v>
      </c>
      <c r="AU165" s="160" t="s">
        <v>222</v>
      </c>
      <c r="AV165" s="160" t="s">
        <v>222</v>
      </c>
      <c r="AW165" s="160" t="str">
        <f t="shared" si="103"/>
        <v>N</v>
      </c>
      <c r="AX165" s="160" t="str">
        <f t="shared" si="104"/>
        <v>Partial</v>
      </c>
      <c r="AY165" s="162"/>
      <c r="AZ165" s="160" t="s">
        <v>220</v>
      </c>
      <c r="BA165" s="160" t="s">
        <v>222</v>
      </c>
      <c r="BB165" s="160" t="str">
        <f t="shared" si="105"/>
        <v>Partial</v>
      </c>
      <c r="BC165" s="160" t="s">
        <v>222</v>
      </c>
      <c r="BD165" s="160" t="s">
        <v>220</v>
      </c>
      <c r="BE165" s="160" t="str">
        <f t="shared" si="106"/>
        <v>Partial</v>
      </c>
      <c r="BF165" s="160" t="s">
        <v>222</v>
      </c>
      <c r="BG165" s="160" t="s">
        <v>222</v>
      </c>
      <c r="BH165" s="160" t="str">
        <f t="shared" si="107"/>
        <v>N</v>
      </c>
      <c r="BI165" s="160" t="str">
        <f t="shared" si="108"/>
        <v>Partial</v>
      </c>
      <c r="BJ165" s="162"/>
      <c r="BK165" s="160" t="s">
        <v>220</v>
      </c>
      <c r="BL165" s="160" t="s">
        <v>220</v>
      </c>
      <c r="BM165" s="160" t="str">
        <f t="shared" si="109"/>
        <v>Y</v>
      </c>
      <c r="BN165" s="160" t="s">
        <v>222</v>
      </c>
      <c r="BO165" s="160" t="s">
        <v>222</v>
      </c>
      <c r="BP165" s="160" t="str">
        <f t="shared" si="110"/>
        <v>N</v>
      </c>
      <c r="BQ165" s="160" t="s">
        <v>223</v>
      </c>
      <c r="BR165" s="160" t="s">
        <v>223</v>
      </c>
      <c r="BS165" s="160" t="s">
        <v>223</v>
      </c>
      <c r="BT165" s="160" t="str">
        <f t="shared" si="111"/>
        <v>Partial</v>
      </c>
      <c r="BU165" s="162"/>
      <c r="BV165" s="160" t="s">
        <v>223</v>
      </c>
      <c r="BW165" s="162"/>
      <c r="BX165" s="160" t="s">
        <v>220</v>
      </c>
      <c r="BY165" s="160" t="s">
        <v>220</v>
      </c>
      <c r="BZ165" s="160" t="str">
        <f t="shared" si="112"/>
        <v>Y</v>
      </c>
      <c r="CA165" s="160" t="s">
        <v>220</v>
      </c>
      <c r="CB165" s="160" t="s">
        <v>222</v>
      </c>
      <c r="CC165" s="160" t="str">
        <f t="shared" si="113"/>
        <v>Partial</v>
      </c>
      <c r="CD165" s="160" t="str">
        <f t="shared" si="114"/>
        <v>Partial</v>
      </c>
      <c r="CE165" s="160"/>
      <c r="CF165" s="160"/>
      <c r="CG165" s="160"/>
      <c r="CH165" s="160"/>
      <c r="CI165" s="160"/>
      <c r="CJ165" s="160"/>
      <c r="CK165" s="160"/>
      <c r="CL165" s="160"/>
      <c r="CM165" s="160"/>
      <c r="CN165" s="160"/>
      <c r="CO165" s="160"/>
      <c r="CP165" s="160"/>
    </row>
    <row r="166" spans="1:94" s="163" customFormat="1" ht="15" customHeight="1" x14ac:dyDescent="0.2">
      <c r="A166" s="159" t="s">
        <v>583</v>
      </c>
      <c r="B166" s="159" t="s">
        <v>584</v>
      </c>
      <c r="C166" s="160" t="s">
        <v>230</v>
      </c>
      <c r="D166" s="159" t="s">
        <v>231</v>
      </c>
      <c r="E166" s="161" t="s">
        <v>289</v>
      </c>
      <c r="F166" s="161" t="s">
        <v>289</v>
      </c>
      <c r="G166" s="161" t="s">
        <v>290</v>
      </c>
      <c r="H166" s="160" t="s">
        <v>222</v>
      </c>
      <c r="I166" s="160" t="s">
        <v>222</v>
      </c>
      <c r="J166" s="160" t="str">
        <f t="shared" si="92"/>
        <v>N</v>
      </c>
      <c r="K166" s="162"/>
      <c r="L166" s="160" t="s">
        <v>222</v>
      </c>
      <c r="M166" s="160" t="s">
        <v>222</v>
      </c>
      <c r="N166" s="160" t="s">
        <v>222</v>
      </c>
      <c r="O166" s="160" t="str">
        <f t="shared" si="93"/>
        <v>N</v>
      </c>
      <c r="P166" s="160" t="s">
        <v>243</v>
      </c>
      <c r="Q166" s="160" t="e">
        <v>#N/A</v>
      </c>
      <c r="R166" s="160" t="str">
        <f t="shared" si="94"/>
        <v>N</v>
      </c>
      <c r="S166" s="162"/>
      <c r="T166" s="160" t="s">
        <v>222</v>
      </c>
      <c r="U166" s="160" t="s">
        <v>222</v>
      </c>
      <c r="V166" s="160" t="s">
        <v>222</v>
      </c>
      <c r="W166" s="160" t="str">
        <f t="shared" si="95"/>
        <v>N</v>
      </c>
      <c r="X166" s="160" t="s">
        <v>243</v>
      </c>
      <c r="Y166" s="160" t="e">
        <v>#N/A</v>
      </c>
      <c r="Z166" s="160" t="str">
        <f t="shared" si="96"/>
        <v>N</v>
      </c>
      <c r="AA166" s="162"/>
      <c r="AB166" s="160" t="s">
        <v>222</v>
      </c>
      <c r="AC166" s="160" t="s">
        <v>222</v>
      </c>
      <c r="AD166" s="160" t="s">
        <v>222</v>
      </c>
      <c r="AE166" s="160" t="str">
        <f t="shared" si="97"/>
        <v>N</v>
      </c>
      <c r="AF166" s="160" t="s">
        <v>243</v>
      </c>
      <c r="AG166" s="160" t="e">
        <v>#N/A</v>
      </c>
      <c r="AH166" s="160" t="str">
        <f t="shared" si="98"/>
        <v>N</v>
      </c>
      <c r="AI166" s="162"/>
      <c r="AJ166" s="160" t="s">
        <v>222</v>
      </c>
      <c r="AK166" s="160" t="s">
        <v>222</v>
      </c>
      <c r="AL166" s="160" t="str">
        <f t="shared" si="99"/>
        <v>N</v>
      </c>
      <c r="AM166" s="160" t="s">
        <v>223</v>
      </c>
      <c r="AN166" s="160" t="s">
        <v>223</v>
      </c>
      <c r="AO166" s="160" t="str">
        <f t="shared" si="100"/>
        <v>Not assessed</v>
      </c>
      <c r="AP166" s="160" t="str">
        <f t="shared" si="101"/>
        <v>N</v>
      </c>
      <c r="AQ166" s="162"/>
      <c r="AR166" s="160" t="s">
        <v>222</v>
      </c>
      <c r="AS166" s="160" t="s">
        <v>222</v>
      </c>
      <c r="AT166" s="160" t="str">
        <f t="shared" si="102"/>
        <v>N</v>
      </c>
      <c r="AU166" s="160" t="s">
        <v>222</v>
      </c>
      <c r="AV166" s="160" t="s">
        <v>222</v>
      </c>
      <c r="AW166" s="160" t="str">
        <f t="shared" si="103"/>
        <v>N</v>
      </c>
      <c r="AX166" s="160" t="str">
        <f t="shared" si="104"/>
        <v>N</v>
      </c>
      <c r="AY166" s="162"/>
      <c r="AZ166" s="160" t="s">
        <v>222</v>
      </c>
      <c r="BA166" s="160" t="s">
        <v>222</v>
      </c>
      <c r="BB166" s="160" t="str">
        <f t="shared" si="105"/>
        <v>N</v>
      </c>
      <c r="BC166" s="160" t="s">
        <v>222</v>
      </c>
      <c r="BD166" s="160" t="s">
        <v>220</v>
      </c>
      <c r="BE166" s="160" t="str">
        <f t="shared" si="106"/>
        <v>Partial</v>
      </c>
      <c r="BF166" s="160" t="s">
        <v>222</v>
      </c>
      <c r="BG166" s="160" t="s">
        <v>222</v>
      </c>
      <c r="BH166" s="160" t="str">
        <f t="shared" si="107"/>
        <v>N</v>
      </c>
      <c r="BI166" s="160" t="str">
        <f t="shared" si="108"/>
        <v>Partial</v>
      </c>
      <c r="BJ166" s="162"/>
      <c r="BK166" s="160" t="s">
        <v>220</v>
      </c>
      <c r="BL166" s="160" t="s">
        <v>222</v>
      </c>
      <c r="BM166" s="160" t="str">
        <f t="shared" si="109"/>
        <v>Partial</v>
      </c>
      <c r="BN166" s="160" t="s">
        <v>222</v>
      </c>
      <c r="BO166" s="160" t="s">
        <v>222</v>
      </c>
      <c r="BP166" s="160" t="str">
        <f t="shared" si="110"/>
        <v>N</v>
      </c>
      <c r="BQ166" s="160" t="s">
        <v>223</v>
      </c>
      <c r="BR166" s="160" t="s">
        <v>223</v>
      </c>
      <c r="BS166" s="160" t="s">
        <v>223</v>
      </c>
      <c r="BT166" s="160" t="str">
        <f t="shared" si="111"/>
        <v>Partial</v>
      </c>
      <c r="BU166" s="162"/>
      <c r="BV166" s="160" t="s">
        <v>223</v>
      </c>
      <c r="BW166" s="162"/>
      <c r="BX166" s="160" t="s">
        <v>220</v>
      </c>
      <c r="BY166" s="160" t="s">
        <v>220</v>
      </c>
      <c r="BZ166" s="160" t="str">
        <f t="shared" si="112"/>
        <v>Y</v>
      </c>
      <c r="CA166" s="160" t="s">
        <v>222</v>
      </c>
      <c r="CB166" s="160" t="s">
        <v>222</v>
      </c>
      <c r="CC166" s="160" t="str">
        <f t="shared" si="113"/>
        <v>N</v>
      </c>
      <c r="CD166" s="160" t="str">
        <f t="shared" si="114"/>
        <v>Partial</v>
      </c>
      <c r="CE166" s="160"/>
      <c r="CF166" s="160"/>
      <c r="CG166" s="160"/>
      <c r="CH166" s="160"/>
      <c r="CI166" s="160"/>
      <c r="CJ166" s="160"/>
      <c r="CK166" s="160"/>
      <c r="CL166" s="160"/>
      <c r="CM166" s="160"/>
      <c r="CN166" s="160"/>
      <c r="CO166" s="160"/>
      <c r="CP166" s="160"/>
    </row>
    <row r="167" spans="1:94" s="163" customFormat="1" ht="15" customHeight="1" x14ac:dyDescent="0.2">
      <c r="A167" s="159" t="s">
        <v>585</v>
      </c>
      <c r="B167" s="159" t="s">
        <v>586</v>
      </c>
      <c r="C167" s="160" t="s">
        <v>226</v>
      </c>
      <c r="D167" s="159" t="s">
        <v>227</v>
      </c>
      <c r="E167" s="161" t="s">
        <v>85</v>
      </c>
      <c r="F167" s="161" t="s">
        <v>284</v>
      </c>
      <c r="G167" s="161" t="s">
        <v>242</v>
      </c>
      <c r="H167" s="160" t="s">
        <v>220</v>
      </c>
      <c r="I167" s="160" t="s">
        <v>222</v>
      </c>
      <c r="J167" s="160" t="str">
        <f t="shared" si="92"/>
        <v>Partial</v>
      </c>
      <c r="K167" s="162"/>
      <c r="L167" s="160" t="s">
        <v>220</v>
      </c>
      <c r="M167" s="160" t="s">
        <v>220</v>
      </c>
      <c r="N167" s="160" t="s">
        <v>222</v>
      </c>
      <c r="O167" s="160" t="str">
        <f t="shared" si="93"/>
        <v>Partial</v>
      </c>
      <c r="P167" s="160" t="s">
        <v>222</v>
      </c>
      <c r="Q167" s="160" t="e">
        <v>#N/A</v>
      </c>
      <c r="R167" s="160" t="str">
        <f t="shared" si="94"/>
        <v>Partial</v>
      </c>
      <c r="S167" s="162"/>
      <c r="T167" s="160" t="s">
        <v>220</v>
      </c>
      <c r="U167" s="160" t="s">
        <v>220</v>
      </c>
      <c r="V167" s="160" t="s">
        <v>222</v>
      </c>
      <c r="W167" s="160" t="str">
        <f t="shared" si="95"/>
        <v>Partial</v>
      </c>
      <c r="X167" s="160" t="s">
        <v>222</v>
      </c>
      <c r="Y167" s="160" t="e">
        <v>#N/A</v>
      </c>
      <c r="Z167" s="160" t="str">
        <f t="shared" si="96"/>
        <v>Partial</v>
      </c>
      <c r="AA167" s="162"/>
      <c r="AB167" s="160" t="s">
        <v>220</v>
      </c>
      <c r="AC167" s="160" t="s">
        <v>220</v>
      </c>
      <c r="AD167" s="160" t="s">
        <v>222</v>
      </c>
      <c r="AE167" s="160" t="str">
        <f t="shared" si="97"/>
        <v>Partial</v>
      </c>
      <c r="AF167" s="160" t="s">
        <v>222</v>
      </c>
      <c r="AG167" s="160" t="e">
        <v>#N/A</v>
      </c>
      <c r="AH167" s="160" t="str">
        <f t="shared" si="98"/>
        <v>Partial</v>
      </c>
      <c r="AI167" s="162"/>
      <c r="AJ167" s="160" t="s">
        <v>222</v>
      </c>
      <c r="AK167" s="160" t="s">
        <v>222</v>
      </c>
      <c r="AL167" s="160" t="str">
        <f t="shared" si="99"/>
        <v>N</v>
      </c>
      <c r="AM167" s="160" t="s">
        <v>223</v>
      </c>
      <c r="AN167" s="160" t="s">
        <v>223</v>
      </c>
      <c r="AO167" s="160" t="str">
        <f t="shared" si="100"/>
        <v>Not assessed</v>
      </c>
      <c r="AP167" s="160" t="str">
        <f t="shared" si="101"/>
        <v>N</v>
      </c>
      <c r="AQ167" s="162"/>
      <c r="AR167" s="160" t="s">
        <v>222</v>
      </c>
      <c r="AS167" s="160" t="s">
        <v>222</v>
      </c>
      <c r="AT167" s="160" t="str">
        <f t="shared" si="102"/>
        <v>N</v>
      </c>
      <c r="AU167" s="160" t="s">
        <v>222</v>
      </c>
      <c r="AV167" s="160" t="s">
        <v>222</v>
      </c>
      <c r="AW167" s="160" t="str">
        <f t="shared" si="103"/>
        <v>N</v>
      </c>
      <c r="AX167" s="160" t="str">
        <f t="shared" si="104"/>
        <v>N</v>
      </c>
      <c r="AY167" s="162"/>
      <c r="AZ167" s="160" t="s">
        <v>222</v>
      </c>
      <c r="BA167" s="160" t="s">
        <v>222</v>
      </c>
      <c r="BB167" s="160" t="str">
        <f t="shared" si="105"/>
        <v>N</v>
      </c>
      <c r="BC167" s="160" t="s">
        <v>220</v>
      </c>
      <c r="BD167" s="160" t="s">
        <v>220</v>
      </c>
      <c r="BE167" s="160" t="str">
        <f t="shared" si="106"/>
        <v>Y</v>
      </c>
      <c r="BF167" s="160" t="s">
        <v>220</v>
      </c>
      <c r="BG167" s="160" t="s">
        <v>220</v>
      </c>
      <c r="BH167" s="160" t="str">
        <f t="shared" si="107"/>
        <v>Y</v>
      </c>
      <c r="BI167" s="160" t="str">
        <f t="shared" si="108"/>
        <v>Partial</v>
      </c>
      <c r="BJ167" s="162"/>
      <c r="BK167" s="160" t="s">
        <v>220</v>
      </c>
      <c r="BL167" s="160" t="s">
        <v>220</v>
      </c>
      <c r="BM167" s="160" t="str">
        <f t="shared" si="109"/>
        <v>Y</v>
      </c>
      <c r="BN167" s="160" t="s">
        <v>220</v>
      </c>
      <c r="BO167" s="160" t="s">
        <v>222</v>
      </c>
      <c r="BP167" s="160" t="str">
        <f t="shared" si="110"/>
        <v>Partial</v>
      </c>
      <c r="BQ167" s="160" t="s">
        <v>223</v>
      </c>
      <c r="BR167" s="160" t="s">
        <v>223</v>
      </c>
      <c r="BS167" s="160" t="s">
        <v>223</v>
      </c>
      <c r="BT167" s="160" t="str">
        <f t="shared" si="111"/>
        <v>Partial</v>
      </c>
      <c r="BU167" s="162"/>
      <c r="BV167" s="160" t="s">
        <v>223</v>
      </c>
      <c r="BW167" s="162"/>
      <c r="BX167" s="160" t="s">
        <v>220</v>
      </c>
      <c r="BY167" s="160" t="s">
        <v>220</v>
      </c>
      <c r="BZ167" s="160" t="str">
        <f t="shared" si="112"/>
        <v>Y</v>
      </c>
      <c r="CA167" s="160" t="s">
        <v>220</v>
      </c>
      <c r="CB167" s="160" t="s">
        <v>222</v>
      </c>
      <c r="CC167" s="160" t="str">
        <f t="shared" si="113"/>
        <v>Partial</v>
      </c>
      <c r="CD167" s="160" t="str">
        <f t="shared" si="114"/>
        <v>Partial</v>
      </c>
      <c r="CE167" s="160"/>
      <c r="CF167" s="160"/>
      <c r="CG167" s="160"/>
      <c r="CH167" s="160"/>
      <c r="CI167" s="160"/>
      <c r="CJ167" s="160"/>
      <c r="CK167" s="160"/>
      <c r="CL167" s="160"/>
      <c r="CM167" s="160"/>
      <c r="CN167" s="160"/>
      <c r="CO167" s="160"/>
      <c r="CP167" s="160"/>
    </row>
    <row r="168" spans="1:94" s="163" customFormat="1" ht="15" customHeight="1" x14ac:dyDescent="0.2">
      <c r="A168" s="159" t="s">
        <v>587</v>
      </c>
      <c r="B168" s="159" t="s">
        <v>588</v>
      </c>
      <c r="C168" s="160" t="s">
        <v>226</v>
      </c>
      <c r="D168" s="159" t="s">
        <v>227</v>
      </c>
      <c r="E168" s="161" t="s">
        <v>289</v>
      </c>
      <c r="F168" s="161" t="s">
        <v>289</v>
      </c>
      <c r="G168" s="161" t="s">
        <v>290</v>
      </c>
      <c r="H168" s="160" t="s">
        <v>220</v>
      </c>
      <c r="I168" s="160" t="s">
        <v>222</v>
      </c>
      <c r="J168" s="160" t="str">
        <f t="shared" si="92"/>
        <v>Partial</v>
      </c>
      <c r="K168" s="162"/>
      <c r="L168" s="160" t="s">
        <v>220</v>
      </c>
      <c r="M168" s="160" t="s">
        <v>220</v>
      </c>
      <c r="N168" s="160" t="s">
        <v>222</v>
      </c>
      <c r="O168" s="160" t="str">
        <f t="shared" si="93"/>
        <v>Partial</v>
      </c>
      <c r="P168" s="160" t="s">
        <v>243</v>
      </c>
      <c r="Q168" s="160" t="e">
        <v>#N/A</v>
      </c>
      <c r="R168" s="160" t="str">
        <f t="shared" si="94"/>
        <v>Partial</v>
      </c>
      <c r="S168" s="162"/>
      <c r="T168" s="160" t="s">
        <v>220</v>
      </c>
      <c r="U168" s="160" t="s">
        <v>220</v>
      </c>
      <c r="V168" s="160" t="s">
        <v>220</v>
      </c>
      <c r="W168" s="160" t="str">
        <f t="shared" si="95"/>
        <v>Y</v>
      </c>
      <c r="X168" s="160" t="s">
        <v>243</v>
      </c>
      <c r="Y168" s="160" t="e">
        <v>#N/A</v>
      </c>
      <c r="Z168" s="160" t="str">
        <f t="shared" si="96"/>
        <v>Y</v>
      </c>
      <c r="AA168" s="162"/>
      <c r="AB168" s="160" t="s">
        <v>222</v>
      </c>
      <c r="AC168" s="160" t="s">
        <v>222</v>
      </c>
      <c r="AD168" s="160" t="s">
        <v>222</v>
      </c>
      <c r="AE168" s="160" t="str">
        <f t="shared" si="97"/>
        <v>N</v>
      </c>
      <c r="AF168" s="160" t="s">
        <v>243</v>
      </c>
      <c r="AG168" s="160" t="e">
        <v>#N/A</v>
      </c>
      <c r="AH168" s="160" t="str">
        <f t="shared" si="98"/>
        <v>N</v>
      </c>
      <c r="AI168" s="162"/>
      <c r="AJ168" s="160" t="s">
        <v>222</v>
      </c>
      <c r="AK168" s="160" t="s">
        <v>222</v>
      </c>
      <c r="AL168" s="160" t="str">
        <f t="shared" si="99"/>
        <v>N</v>
      </c>
      <c r="AM168" s="160" t="s">
        <v>223</v>
      </c>
      <c r="AN168" s="160" t="s">
        <v>223</v>
      </c>
      <c r="AO168" s="160" t="str">
        <f t="shared" si="100"/>
        <v>Not assessed</v>
      </c>
      <c r="AP168" s="160" t="str">
        <f t="shared" si="101"/>
        <v>N</v>
      </c>
      <c r="AQ168" s="162"/>
      <c r="AR168" s="160" t="s">
        <v>222</v>
      </c>
      <c r="AS168" s="160" t="s">
        <v>222</v>
      </c>
      <c r="AT168" s="160" t="str">
        <f t="shared" si="102"/>
        <v>N</v>
      </c>
      <c r="AU168" s="160" t="s">
        <v>222</v>
      </c>
      <c r="AV168" s="160" t="s">
        <v>222</v>
      </c>
      <c r="AW168" s="160" t="str">
        <f t="shared" si="103"/>
        <v>N</v>
      </c>
      <c r="AX168" s="160" t="str">
        <f t="shared" si="104"/>
        <v>N</v>
      </c>
      <c r="AY168" s="162"/>
      <c r="AZ168" s="160" t="s">
        <v>222</v>
      </c>
      <c r="BA168" s="160" t="s">
        <v>220</v>
      </c>
      <c r="BB168" s="160" t="str">
        <f t="shared" si="105"/>
        <v>Partial</v>
      </c>
      <c r="BC168" s="160" t="s">
        <v>222</v>
      </c>
      <c r="BD168" s="160" t="s">
        <v>222</v>
      </c>
      <c r="BE168" s="160" t="str">
        <f t="shared" si="106"/>
        <v>N</v>
      </c>
      <c r="BF168" s="160" t="s">
        <v>222</v>
      </c>
      <c r="BG168" s="160" t="s">
        <v>222</v>
      </c>
      <c r="BH168" s="160" t="str">
        <f t="shared" si="107"/>
        <v>N</v>
      </c>
      <c r="BI168" s="160" t="str">
        <f t="shared" si="108"/>
        <v>Partial</v>
      </c>
      <c r="BJ168" s="162"/>
      <c r="BK168" s="160" t="s">
        <v>220</v>
      </c>
      <c r="BL168" s="160" t="s">
        <v>222</v>
      </c>
      <c r="BM168" s="160" t="str">
        <f t="shared" si="109"/>
        <v>Partial</v>
      </c>
      <c r="BN168" s="160" t="s">
        <v>222</v>
      </c>
      <c r="BO168" s="160" t="s">
        <v>222</v>
      </c>
      <c r="BP168" s="160" t="str">
        <f t="shared" si="110"/>
        <v>N</v>
      </c>
      <c r="BQ168" s="160" t="s">
        <v>223</v>
      </c>
      <c r="BR168" s="160" t="s">
        <v>223</v>
      </c>
      <c r="BS168" s="160" t="s">
        <v>223</v>
      </c>
      <c r="BT168" s="160" t="str">
        <f t="shared" si="111"/>
        <v>Partial</v>
      </c>
      <c r="BU168" s="162"/>
      <c r="BV168" s="160" t="s">
        <v>223</v>
      </c>
      <c r="BW168" s="162"/>
      <c r="BX168" s="160" t="s">
        <v>220</v>
      </c>
      <c r="BY168" s="160" t="s">
        <v>220</v>
      </c>
      <c r="BZ168" s="160" t="str">
        <f t="shared" si="112"/>
        <v>Y</v>
      </c>
      <c r="CA168" s="160" t="s">
        <v>220</v>
      </c>
      <c r="CB168" s="160" t="s">
        <v>222</v>
      </c>
      <c r="CC168" s="160" t="str">
        <f t="shared" si="113"/>
        <v>Partial</v>
      </c>
      <c r="CD168" s="160" t="str">
        <f t="shared" si="114"/>
        <v>Partial</v>
      </c>
      <c r="CE168" s="160"/>
      <c r="CF168" s="160"/>
      <c r="CG168" s="160"/>
      <c r="CH168" s="160"/>
      <c r="CI168" s="160"/>
      <c r="CJ168" s="160"/>
      <c r="CK168" s="160"/>
      <c r="CL168" s="160"/>
      <c r="CM168" s="160"/>
      <c r="CN168" s="160"/>
      <c r="CO168" s="160"/>
      <c r="CP168" s="160"/>
    </row>
    <row r="169" spans="1:94" s="163" customFormat="1" ht="15" customHeight="1" x14ac:dyDescent="0.2">
      <c r="A169" s="159" t="s">
        <v>589</v>
      </c>
      <c r="B169" s="159" t="s">
        <v>590</v>
      </c>
      <c r="C169" s="160" t="s">
        <v>230</v>
      </c>
      <c r="D169" s="159" t="s">
        <v>231</v>
      </c>
      <c r="E169" s="161" t="s">
        <v>85</v>
      </c>
      <c r="F169" s="161" t="s">
        <v>232</v>
      </c>
      <c r="G169" s="161" t="s">
        <v>235</v>
      </c>
      <c r="H169" s="160" t="s">
        <v>220</v>
      </c>
      <c r="I169" s="160" t="s">
        <v>222</v>
      </c>
      <c r="J169" s="160" t="str">
        <f t="shared" si="92"/>
        <v>Partial</v>
      </c>
      <c r="K169" s="162"/>
      <c r="L169" s="160" t="s">
        <v>220</v>
      </c>
      <c r="M169" s="160" t="s">
        <v>220</v>
      </c>
      <c r="N169" s="160" t="s">
        <v>222</v>
      </c>
      <c r="O169" s="160" t="str">
        <f t="shared" si="93"/>
        <v>Partial</v>
      </c>
      <c r="P169" s="160" t="s">
        <v>220</v>
      </c>
      <c r="Q169" s="160" t="e">
        <v>#N/A</v>
      </c>
      <c r="R169" s="160" t="str">
        <f t="shared" si="94"/>
        <v>Partial</v>
      </c>
      <c r="S169" s="162"/>
      <c r="T169" s="160" t="s">
        <v>220</v>
      </c>
      <c r="U169" s="160" t="s">
        <v>220</v>
      </c>
      <c r="V169" s="160" t="s">
        <v>222</v>
      </c>
      <c r="W169" s="160" t="str">
        <f t="shared" si="95"/>
        <v>Partial</v>
      </c>
      <c r="X169" s="160" t="s">
        <v>222</v>
      </c>
      <c r="Y169" s="160" t="e">
        <v>#N/A</v>
      </c>
      <c r="Z169" s="160" t="str">
        <f t="shared" si="96"/>
        <v>Partial</v>
      </c>
      <c r="AA169" s="162"/>
      <c r="AB169" s="160" t="s">
        <v>222</v>
      </c>
      <c r="AC169" s="160" t="s">
        <v>222</v>
      </c>
      <c r="AD169" s="160" t="s">
        <v>222</v>
      </c>
      <c r="AE169" s="160" t="str">
        <f t="shared" si="97"/>
        <v>N</v>
      </c>
      <c r="AF169" s="160" t="s">
        <v>222</v>
      </c>
      <c r="AG169" s="160" t="e">
        <v>#N/A</v>
      </c>
      <c r="AH169" s="160" t="str">
        <f t="shared" si="98"/>
        <v>N</v>
      </c>
      <c r="AI169" s="162"/>
      <c r="AJ169" s="160" t="s">
        <v>220</v>
      </c>
      <c r="AK169" s="160" t="s">
        <v>222</v>
      </c>
      <c r="AL169" s="160" t="str">
        <f t="shared" si="99"/>
        <v>Partial</v>
      </c>
      <c r="AM169" s="160" t="s">
        <v>223</v>
      </c>
      <c r="AN169" s="160" t="s">
        <v>223</v>
      </c>
      <c r="AO169" s="160" t="str">
        <f t="shared" si="100"/>
        <v>Not assessed</v>
      </c>
      <c r="AP169" s="160" t="str">
        <f t="shared" si="101"/>
        <v>Partial</v>
      </c>
      <c r="AQ169" s="162"/>
      <c r="AR169" s="160" t="s">
        <v>222</v>
      </c>
      <c r="AS169" s="160" t="s">
        <v>222</v>
      </c>
      <c r="AT169" s="160" t="str">
        <f t="shared" si="102"/>
        <v>N</v>
      </c>
      <c r="AU169" s="160" t="s">
        <v>222</v>
      </c>
      <c r="AV169" s="160" t="s">
        <v>222</v>
      </c>
      <c r="AW169" s="160" t="str">
        <f t="shared" si="103"/>
        <v>N</v>
      </c>
      <c r="AX169" s="166" t="str">
        <f t="shared" si="104"/>
        <v>N</v>
      </c>
      <c r="AY169" s="162"/>
      <c r="AZ169" s="160" t="s">
        <v>222</v>
      </c>
      <c r="BA169" s="160" t="s">
        <v>222</v>
      </c>
      <c r="BB169" s="160" t="str">
        <f t="shared" si="105"/>
        <v>N</v>
      </c>
      <c r="BC169" s="160" t="s">
        <v>222</v>
      </c>
      <c r="BD169" s="160" t="s">
        <v>220</v>
      </c>
      <c r="BE169" s="160" t="str">
        <f t="shared" si="106"/>
        <v>Partial</v>
      </c>
      <c r="BF169" s="160" t="s">
        <v>222</v>
      </c>
      <c r="BG169" s="160" t="s">
        <v>222</v>
      </c>
      <c r="BH169" s="160" t="str">
        <f t="shared" si="107"/>
        <v>N</v>
      </c>
      <c r="BI169" s="160" t="str">
        <f t="shared" si="108"/>
        <v>Partial</v>
      </c>
      <c r="BJ169" s="162"/>
      <c r="BK169" s="160" t="s">
        <v>220</v>
      </c>
      <c r="BL169" s="160" t="s">
        <v>220</v>
      </c>
      <c r="BM169" s="160" t="str">
        <f t="shared" si="109"/>
        <v>Y</v>
      </c>
      <c r="BN169" s="160" t="s">
        <v>220</v>
      </c>
      <c r="BO169" s="160" t="s">
        <v>220</v>
      </c>
      <c r="BP169" s="160" t="str">
        <f t="shared" si="110"/>
        <v>Y</v>
      </c>
      <c r="BQ169" s="160" t="s">
        <v>223</v>
      </c>
      <c r="BR169" s="160" t="s">
        <v>223</v>
      </c>
      <c r="BS169" s="160" t="s">
        <v>223</v>
      </c>
      <c r="BT169" s="160" t="str">
        <f t="shared" si="111"/>
        <v>Y</v>
      </c>
      <c r="BU169" s="162"/>
      <c r="BV169" s="160" t="s">
        <v>223</v>
      </c>
      <c r="BW169" s="162"/>
      <c r="BX169" s="160" t="s">
        <v>220</v>
      </c>
      <c r="BY169" s="160" t="s">
        <v>220</v>
      </c>
      <c r="BZ169" s="160" t="str">
        <f t="shared" si="112"/>
        <v>Y</v>
      </c>
      <c r="CA169" s="160" t="s">
        <v>220</v>
      </c>
      <c r="CB169" s="160" t="s">
        <v>222</v>
      </c>
      <c r="CC169" s="160" t="str">
        <f t="shared" si="113"/>
        <v>Partial</v>
      </c>
      <c r="CD169" s="160" t="str">
        <f t="shared" si="114"/>
        <v>Partial</v>
      </c>
      <c r="CE169" s="160"/>
      <c r="CF169" s="160"/>
      <c r="CG169" s="160"/>
      <c r="CH169" s="160"/>
      <c r="CI169" s="160"/>
      <c r="CJ169" s="160"/>
      <c r="CK169" s="160"/>
      <c r="CL169" s="160"/>
      <c r="CM169" s="160"/>
      <c r="CN169" s="160"/>
      <c r="CO169" s="160"/>
      <c r="CP169" s="160"/>
    </row>
  </sheetData>
  <sheetProtection formatCells="0" formatColumns="0" formatRows="0" insertColumns="0" insertRows="0" insertHyperlinks="0" deleteColumns="0" deleteRows="0" sort="0" autoFilter="0" pivotTables="0"/>
  <autoFilter ref="A10:CD169" xr:uid="{99F7B60B-798A-45FF-9C90-B34765321A3E}"/>
  <dataConsolidate function="product" topLabels="1">
    <dataRefs count="1">
      <dataRef ref="H9" sheet="Disclosure Assessments"/>
    </dataRefs>
  </dataConsolidate>
  <mergeCells count="27">
    <mergeCell ref="AB8:AH8"/>
    <mergeCell ref="BX8:CD8"/>
    <mergeCell ref="BK8:BT8"/>
    <mergeCell ref="AZ8:BI8"/>
    <mergeCell ref="AR8:AX8"/>
    <mergeCell ref="AJ8:AP8"/>
    <mergeCell ref="M9:N9"/>
    <mergeCell ref="T8:Z8"/>
    <mergeCell ref="L8:R8"/>
    <mergeCell ref="H8:J8"/>
    <mergeCell ref="U9:V9"/>
    <mergeCell ref="B1:D8"/>
    <mergeCell ref="H7:I7"/>
    <mergeCell ref="BX9:BY9"/>
    <mergeCell ref="CA9:CB9"/>
    <mergeCell ref="AZ9:BA9"/>
    <mergeCell ref="BC9:BD9"/>
    <mergeCell ref="BF9:BG9"/>
    <mergeCell ref="BK9:BL9"/>
    <mergeCell ref="BN9:BO9"/>
    <mergeCell ref="BQ9:BR9"/>
    <mergeCell ref="AC9:AD9"/>
    <mergeCell ref="AJ9:AK9"/>
    <mergeCell ref="AM9:AN9"/>
    <mergeCell ref="AR9:AS9"/>
    <mergeCell ref="AU9:AV9"/>
    <mergeCell ref="H9:I9"/>
  </mergeCells>
  <conditionalFormatting sqref="H170:R170 H11:I169 K11:N169 T11:V169 AJ11:AN169 AR11:AW169 T170:Z170 AB170:AH170 AJ170:AP170 BK11:CB170 P11:Q169 X11:Y169 AB11:AG169 AY11:BI169 AR170:BI170">
    <cfRule type="cellIs" dxfId="133" priority="124" operator="equal">
      <formula>"Y"</formula>
    </cfRule>
    <cfRule type="cellIs" dxfId="132" priority="125" operator="equal">
      <formula>"N"</formula>
    </cfRule>
  </conditionalFormatting>
  <conditionalFormatting sqref="K9:N9 H170:R170 H11:I169 P9:Q9 K11:N169 T9:V9 X9:Y9 T11:V169 AF9:AG9 AJ9 AJ11:AN169 H10:Q10 T10:Y10 T170:Z170 AB170:AH170 AB9:AD9 AJ10:AO10 AJ170:AP170 BK10:BS10 BK7:BS7 BK11:CB170 P11:Q169 X11:Y169 AB10:AG169 AR7:AX7 AR170:BI170 AR10:AW169 AK7:AP7 AZ7:BI7 BY7:CB7 BK8 AZ8 AR8 H8:H9 AB8 T8 L8 J7:AI7 AY11:BI169 AY10:BH10 BU10 BW10:CC10">
    <cfRule type="cellIs" dxfId="131" priority="126" operator="equal">
      <formula>"MC"</formula>
    </cfRule>
  </conditionalFormatting>
  <conditionalFormatting sqref="AR9 AU9">
    <cfRule type="cellIs" dxfId="130" priority="123" operator="equal">
      <formula>"MC"</formula>
    </cfRule>
  </conditionalFormatting>
  <conditionalFormatting sqref="BK9">
    <cfRule type="cellIs" dxfId="129" priority="122" operator="equal">
      <formula>"MC"</formula>
    </cfRule>
  </conditionalFormatting>
  <conditionalFormatting sqref="BN9 BQ9">
    <cfRule type="cellIs" dxfId="128" priority="121" operator="equal">
      <formula>"MC"</formula>
    </cfRule>
  </conditionalFormatting>
  <conditionalFormatting sqref="BF9">
    <cfRule type="cellIs" dxfId="127" priority="120" operator="equal">
      <formula>"MC"</formula>
    </cfRule>
  </conditionalFormatting>
  <conditionalFormatting sqref="AM9 AZ9 BC9">
    <cfRule type="cellIs" dxfId="126" priority="119" operator="equal">
      <formula>"MC"</formula>
    </cfRule>
  </conditionalFormatting>
  <conditionalFormatting sqref="J9">
    <cfRule type="cellIs" dxfId="125" priority="118" operator="equal">
      <formula>"MC"</formula>
    </cfRule>
  </conditionalFormatting>
  <conditionalFormatting sqref="J11:J169">
    <cfRule type="cellIs" dxfId="124" priority="115" operator="equal">
      <formula>"Y"</formula>
    </cfRule>
    <cfRule type="cellIs" dxfId="123" priority="116" operator="equal">
      <formula>"N"</formula>
    </cfRule>
  </conditionalFormatting>
  <conditionalFormatting sqref="J11:J169">
    <cfRule type="cellIs" dxfId="122" priority="117" operator="equal">
      <formula>"MC"</formula>
    </cfRule>
  </conditionalFormatting>
  <conditionalFormatting sqref="J11:J169">
    <cfRule type="cellIs" dxfId="121" priority="114" operator="equal">
      <formula>"Partial"</formula>
    </cfRule>
  </conditionalFormatting>
  <conditionalFormatting sqref="O9">
    <cfRule type="cellIs" dxfId="120" priority="113" operator="equal">
      <formula>"MC"</formula>
    </cfRule>
  </conditionalFormatting>
  <conditionalFormatting sqref="O11:O169">
    <cfRule type="cellIs" dxfId="119" priority="110" operator="equal">
      <formula>"Y"</formula>
    </cfRule>
    <cfRule type="cellIs" dxfId="118" priority="111" operator="equal">
      <formula>"N"</formula>
    </cfRule>
  </conditionalFormatting>
  <conditionalFormatting sqref="O11:O169">
    <cfRule type="cellIs" dxfId="117" priority="112" operator="equal">
      <formula>"MC"</formula>
    </cfRule>
  </conditionalFormatting>
  <conditionalFormatting sqref="O11:O169">
    <cfRule type="cellIs" dxfId="116" priority="109" operator="equal">
      <formula>"Partial"</formula>
    </cfRule>
  </conditionalFormatting>
  <conditionalFormatting sqref="W9">
    <cfRule type="cellIs" dxfId="115" priority="107" operator="equal">
      <formula>"MC"</formula>
    </cfRule>
  </conditionalFormatting>
  <conditionalFormatting sqref="W11:W169">
    <cfRule type="cellIs" dxfId="114" priority="104" operator="equal">
      <formula>"Y"</formula>
    </cfRule>
    <cfRule type="cellIs" dxfId="113" priority="105" operator="equal">
      <formula>"N"</formula>
    </cfRule>
  </conditionalFormatting>
  <conditionalFormatting sqref="W11:W169">
    <cfRule type="cellIs" dxfId="112" priority="106" operator="equal">
      <formula>"MC"</formula>
    </cfRule>
  </conditionalFormatting>
  <conditionalFormatting sqref="W11:W169">
    <cfRule type="cellIs" dxfId="111" priority="103" operator="equal">
      <formula>"Partial"</formula>
    </cfRule>
  </conditionalFormatting>
  <conditionalFormatting sqref="AE9">
    <cfRule type="cellIs" dxfId="110" priority="102" operator="equal">
      <formula>"MC"</formula>
    </cfRule>
  </conditionalFormatting>
  <conditionalFormatting sqref="AE11:AE169">
    <cfRule type="cellIs" dxfId="109" priority="101" operator="equal">
      <formula>"Partial"</formula>
    </cfRule>
  </conditionalFormatting>
  <conditionalFormatting sqref="AL9">
    <cfRule type="cellIs" dxfId="108" priority="99" operator="equal">
      <formula>"MC"</formula>
    </cfRule>
  </conditionalFormatting>
  <conditionalFormatting sqref="AL11:AL169">
    <cfRule type="cellIs" dxfId="107" priority="98" operator="equal">
      <formula>"Partial"</formula>
    </cfRule>
  </conditionalFormatting>
  <conditionalFormatting sqref="AO9">
    <cfRule type="cellIs" dxfId="106" priority="97" operator="equal">
      <formula>"MC"</formula>
    </cfRule>
  </conditionalFormatting>
  <conditionalFormatting sqref="AO11:AO169">
    <cfRule type="cellIs" dxfId="105" priority="94" operator="equal">
      <formula>"Y"</formula>
    </cfRule>
    <cfRule type="cellIs" dxfId="104" priority="95" operator="equal">
      <formula>"N"</formula>
    </cfRule>
  </conditionalFormatting>
  <conditionalFormatting sqref="AO11:AO169">
    <cfRule type="cellIs" dxfId="103" priority="96" operator="equal">
      <formula>"MC"</formula>
    </cfRule>
  </conditionalFormatting>
  <conditionalFormatting sqref="AO11:AO169">
    <cfRule type="cellIs" dxfId="102" priority="93" operator="equal">
      <formula>"Partial"</formula>
    </cfRule>
  </conditionalFormatting>
  <conditionalFormatting sqref="AP11:AP169">
    <cfRule type="cellIs" dxfId="101" priority="90" operator="equal">
      <formula>"Y"</formula>
    </cfRule>
    <cfRule type="cellIs" dxfId="100" priority="91" operator="equal">
      <formula>"N"</formula>
    </cfRule>
    <cfRule type="cellIs" dxfId="99" priority="92" operator="equal">
      <formula>"Partial"</formula>
    </cfRule>
  </conditionalFormatting>
  <conditionalFormatting sqref="AT9">
    <cfRule type="cellIs" dxfId="98" priority="89" operator="equal">
      <formula>"MC"</formula>
    </cfRule>
  </conditionalFormatting>
  <conditionalFormatting sqref="AW9">
    <cfRule type="cellIs" dxfId="97" priority="88" operator="equal">
      <formula>"MC"</formula>
    </cfRule>
  </conditionalFormatting>
  <conditionalFormatting sqref="AT11:AT169">
    <cfRule type="cellIs" dxfId="96" priority="87" operator="equal">
      <formula>"Partial"</formula>
    </cfRule>
  </conditionalFormatting>
  <conditionalFormatting sqref="AW11:AW169">
    <cfRule type="cellIs" dxfId="95" priority="86" operator="equal">
      <formula>"Partial"</formula>
    </cfRule>
  </conditionalFormatting>
  <conditionalFormatting sqref="AX11:AX169">
    <cfRule type="cellIs" dxfId="94" priority="83" operator="equal">
      <formula>"Y"</formula>
    </cfRule>
    <cfRule type="cellIs" dxfId="93" priority="84" operator="equal">
      <formula>"N"</formula>
    </cfRule>
    <cfRule type="cellIs" dxfId="92" priority="85" operator="equal">
      <formula>"Partial"</formula>
    </cfRule>
  </conditionalFormatting>
  <conditionalFormatting sqref="BB9">
    <cfRule type="cellIs" dxfId="91" priority="82" operator="equal">
      <formula>"MC"</formula>
    </cfRule>
  </conditionalFormatting>
  <conditionalFormatting sqref="BE9">
    <cfRule type="cellIs" dxfId="90" priority="81" operator="equal">
      <formula>"MC"</formula>
    </cfRule>
  </conditionalFormatting>
  <conditionalFormatting sqref="BH9">
    <cfRule type="cellIs" dxfId="89" priority="80" operator="equal">
      <formula>"MC"</formula>
    </cfRule>
  </conditionalFormatting>
  <conditionalFormatting sqref="BE11:BE169">
    <cfRule type="cellIs" dxfId="88" priority="79" operator="equal">
      <formula>"Partial"</formula>
    </cfRule>
  </conditionalFormatting>
  <conditionalFormatting sqref="BI11:BI169">
    <cfRule type="cellIs" dxfId="87" priority="78" operator="equal">
      <formula>"Partial"</formula>
    </cfRule>
  </conditionalFormatting>
  <conditionalFormatting sqref="BM9">
    <cfRule type="cellIs" dxfId="86" priority="77" operator="equal">
      <formula>"MC"</formula>
    </cfRule>
  </conditionalFormatting>
  <conditionalFormatting sqref="BP9">
    <cfRule type="cellIs" dxfId="85" priority="76" operator="equal">
      <formula>"MC"</formula>
    </cfRule>
  </conditionalFormatting>
  <conditionalFormatting sqref="BM11:BM169">
    <cfRule type="cellIs" dxfId="84" priority="75" operator="equal">
      <formula>"Partial"</formula>
    </cfRule>
  </conditionalFormatting>
  <conditionalFormatting sqref="BP11:BP169">
    <cfRule type="cellIs" dxfId="83" priority="74" operator="equal">
      <formula>"Partial"</formula>
    </cfRule>
  </conditionalFormatting>
  <conditionalFormatting sqref="BS9 BW9">
    <cfRule type="cellIs" dxfId="82" priority="73" operator="equal">
      <formula>"MC"</formula>
    </cfRule>
  </conditionalFormatting>
  <conditionalFormatting sqref="CC7">
    <cfRule type="cellIs" dxfId="81" priority="72" operator="equal">
      <formula>"MC"</formula>
    </cfRule>
  </conditionalFormatting>
  <conditionalFormatting sqref="CD7">
    <cfRule type="cellIs" dxfId="80" priority="71" operator="equal">
      <formula>"MC"</formula>
    </cfRule>
  </conditionalFormatting>
  <conditionalFormatting sqref="BZ9">
    <cfRule type="cellIs" dxfId="79" priority="70" operator="equal">
      <formula>"MC"</formula>
    </cfRule>
  </conditionalFormatting>
  <conditionalFormatting sqref="CC9">
    <cfRule type="cellIs" dxfId="78" priority="69" operator="equal">
      <formula>"MC"</formula>
    </cfRule>
  </conditionalFormatting>
  <conditionalFormatting sqref="BZ11:BZ169">
    <cfRule type="cellIs" dxfId="77" priority="68" operator="equal">
      <formula>"Partial"</formula>
    </cfRule>
  </conditionalFormatting>
  <conditionalFormatting sqref="CC11:CC169">
    <cfRule type="cellIs" dxfId="76" priority="65" operator="equal">
      <formula>"Y"</formula>
    </cfRule>
    <cfRule type="cellIs" dxfId="75" priority="66" operator="equal">
      <formula>"N"</formula>
    </cfRule>
    <cfRule type="cellIs" dxfId="74" priority="67" operator="equal">
      <formula>"Partial"</formula>
    </cfRule>
  </conditionalFormatting>
  <conditionalFormatting sqref="CD11:CD169">
    <cfRule type="cellIs" dxfId="73" priority="62" operator="equal">
      <formula>"N"</formula>
    </cfRule>
    <cfRule type="cellIs" dxfId="72" priority="63" operator="equal">
      <formula>"Y"</formula>
    </cfRule>
    <cfRule type="cellIs" dxfId="71" priority="64" operator="equal">
      <formula>"Partial"</formula>
    </cfRule>
  </conditionalFormatting>
  <conditionalFormatting sqref="BT11:BT169">
    <cfRule type="cellIs" dxfId="70" priority="61" operator="equal">
      <formula>"Partial"</formula>
    </cfRule>
  </conditionalFormatting>
  <conditionalFormatting sqref="R11:R169">
    <cfRule type="cellIs" dxfId="69" priority="58" operator="equal">
      <formula>"Y"</formula>
    </cfRule>
    <cfRule type="cellIs" dxfId="68" priority="59" operator="equal">
      <formula>"N"</formula>
    </cfRule>
    <cfRule type="cellIs" dxfId="67" priority="60" operator="equal">
      <formula>"Partial"</formula>
    </cfRule>
  </conditionalFormatting>
  <conditionalFormatting sqref="S11:S170">
    <cfRule type="cellIs" dxfId="66" priority="55" operator="equal">
      <formula>"Y"</formula>
    </cfRule>
    <cfRule type="cellIs" dxfId="65" priority="56" operator="equal">
      <formula>"N"</formula>
    </cfRule>
  </conditionalFormatting>
  <conditionalFormatting sqref="S7 S9:S170">
    <cfRule type="cellIs" dxfId="64" priority="57" operator="equal">
      <formula>"MC"</formula>
    </cfRule>
  </conditionalFormatting>
  <conditionalFormatting sqref="AA11:AA170">
    <cfRule type="cellIs" dxfId="63" priority="52" operator="equal">
      <formula>"Y"</formula>
    </cfRule>
    <cfRule type="cellIs" dxfId="62" priority="53" operator="equal">
      <formula>"N"</formula>
    </cfRule>
  </conditionalFormatting>
  <conditionalFormatting sqref="AA7 AA9:AA170">
    <cfRule type="cellIs" dxfId="61" priority="54" operator="equal">
      <formula>"MC"</formula>
    </cfRule>
  </conditionalFormatting>
  <conditionalFormatting sqref="AI11:AI170">
    <cfRule type="cellIs" dxfId="60" priority="49" operator="equal">
      <formula>"Y"</formula>
    </cfRule>
    <cfRule type="cellIs" dxfId="59" priority="50" operator="equal">
      <formula>"N"</formula>
    </cfRule>
  </conditionalFormatting>
  <conditionalFormatting sqref="AI7 AI9:AI170">
    <cfRule type="cellIs" dxfId="58" priority="51" operator="equal">
      <formula>"MC"</formula>
    </cfRule>
  </conditionalFormatting>
  <conditionalFormatting sqref="AQ11:AQ170">
    <cfRule type="cellIs" dxfId="57" priority="46" operator="equal">
      <formula>"Y"</formula>
    </cfRule>
    <cfRule type="cellIs" dxfId="56" priority="47" operator="equal">
      <formula>"N"</formula>
    </cfRule>
  </conditionalFormatting>
  <conditionalFormatting sqref="AQ10:AQ170">
    <cfRule type="cellIs" dxfId="55" priority="48" operator="equal">
      <formula>"MC"</formula>
    </cfRule>
  </conditionalFormatting>
  <conditionalFormatting sqref="BJ11:BJ170">
    <cfRule type="cellIs" dxfId="54" priority="43" operator="equal">
      <formula>"Y"</formula>
    </cfRule>
    <cfRule type="cellIs" dxfId="53" priority="44" operator="equal">
      <formula>"N"</formula>
    </cfRule>
  </conditionalFormatting>
  <conditionalFormatting sqref="BJ10:BJ170">
    <cfRule type="cellIs" dxfId="52" priority="45" operator="equal">
      <formula>"MC"</formula>
    </cfRule>
  </conditionalFormatting>
  <conditionalFormatting sqref="BJ11:BJ169">
    <cfRule type="cellIs" dxfId="51" priority="42" operator="equal">
      <formula>"Partial"</formula>
    </cfRule>
  </conditionalFormatting>
  <conditionalFormatting sqref="Z11:Z169">
    <cfRule type="cellIs" dxfId="50" priority="39" operator="equal">
      <formula>"Y"</formula>
    </cfRule>
    <cfRule type="cellIs" dxfId="49" priority="40" operator="equal">
      <formula>"N"</formula>
    </cfRule>
    <cfRule type="cellIs" dxfId="48" priority="41" operator="equal">
      <formula>"Partial"</formula>
    </cfRule>
  </conditionalFormatting>
  <conditionalFormatting sqref="AH11:AH169">
    <cfRule type="cellIs" dxfId="47" priority="36" operator="equal">
      <formula>"Y"</formula>
    </cfRule>
    <cfRule type="cellIs" dxfId="46" priority="37" operator="equal">
      <formula>"N"</formula>
    </cfRule>
    <cfRule type="cellIs" dxfId="45" priority="38" operator="equal">
      <formula>"Partial"</formula>
    </cfRule>
  </conditionalFormatting>
  <conditionalFormatting sqref="BB11:BB169">
    <cfRule type="cellIs" dxfId="44" priority="35" operator="equal">
      <formula>"Partial"</formula>
    </cfRule>
  </conditionalFormatting>
  <conditionalFormatting sqref="AQ7">
    <cfRule type="cellIs" dxfId="43" priority="30" operator="equal">
      <formula>"MC"</formula>
    </cfRule>
  </conditionalFormatting>
  <conditionalFormatting sqref="BW8">
    <cfRule type="cellIs" dxfId="42" priority="29" operator="equal">
      <formula>"MC"</formula>
    </cfRule>
  </conditionalFormatting>
  <conditionalFormatting sqref="BU8">
    <cfRule type="cellIs" dxfId="41" priority="28" operator="equal">
      <formula>"MC"</formula>
    </cfRule>
  </conditionalFormatting>
  <conditionalFormatting sqref="BJ8">
    <cfRule type="cellIs" dxfId="40" priority="27" operator="equal">
      <formula>"MC"</formula>
    </cfRule>
  </conditionalFormatting>
  <conditionalFormatting sqref="AY8">
    <cfRule type="cellIs" dxfId="39" priority="26" operator="equal">
      <formula>"MC"</formula>
    </cfRule>
  </conditionalFormatting>
  <conditionalFormatting sqref="AQ8">
    <cfRule type="cellIs" dxfId="38" priority="25" operator="equal">
      <formula>"MC"</formula>
    </cfRule>
  </conditionalFormatting>
  <conditionalFormatting sqref="AI8">
    <cfRule type="cellIs" dxfId="37" priority="24" operator="equal">
      <formula>"MC"</formula>
    </cfRule>
  </conditionalFormatting>
  <conditionalFormatting sqref="AA8">
    <cfRule type="cellIs" dxfId="36" priority="23" operator="equal">
      <formula>"MC"</formula>
    </cfRule>
  </conditionalFormatting>
  <conditionalFormatting sqref="S8">
    <cfRule type="cellIs" dxfId="35" priority="22" operator="equal">
      <formula>"MC"</formula>
    </cfRule>
  </conditionalFormatting>
  <conditionalFormatting sqref="K8">
    <cfRule type="cellIs" dxfId="34" priority="21" operator="equal">
      <formula>"MC"</formula>
    </cfRule>
  </conditionalFormatting>
  <conditionalFormatting sqref="R10">
    <cfRule type="cellIs" dxfId="33" priority="20" operator="equal">
      <formula>"MC"</formula>
    </cfRule>
  </conditionalFormatting>
  <conditionalFormatting sqref="R9">
    <cfRule type="cellIs" dxfId="32" priority="19" operator="equal">
      <formula>"MC"</formula>
    </cfRule>
  </conditionalFormatting>
  <conditionalFormatting sqref="Z10">
    <cfRule type="cellIs" dxfId="31" priority="16" operator="equal">
      <formula>"MC"</formula>
    </cfRule>
  </conditionalFormatting>
  <conditionalFormatting sqref="Z9">
    <cfRule type="cellIs" dxfId="30" priority="15" operator="equal">
      <formula>"MC"</formula>
    </cfRule>
  </conditionalFormatting>
  <conditionalFormatting sqref="AH10">
    <cfRule type="cellIs" dxfId="29" priority="14" operator="equal">
      <formula>"MC"</formula>
    </cfRule>
  </conditionalFormatting>
  <conditionalFormatting sqref="AH9">
    <cfRule type="cellIs" dxfId="28" priority="13" operator="equal">
      <formula>"MC"</formula>
    </cfRule>
  </conditionalFormatting>
  <conditionalFormatting sqref="AP10">
    <cfRule type="cellIs" dxfId="27" priority="12" operator="equal">
      <formula>"MC"</formula>
    </cfRule>
  </conditionalFormatting>
  <conditionalFormatting sqref="AP9">
    <cfRule type="cellIs" dxfId="26" priority="11" operator="equal">
      <formula>"MC"</formula>
    </cfRule>
  </conditionalFormatting>
  <conditionalFormatting sqref="AX10">
    <cfRule type="cellIs" dxfId="25" priority="10" operator="equal">
      <formula>"MC"</formula>
    </cfRule>
  </conditionalFormatting>
  <conditionalFormatting sqref="AX9">
    <cfRule type="cellIs" dxfId="24" priority="9" operator="equal">
      <formula>"MC"</formula>
    </cfRule>
  </conditionalFormatting>
  <conditionalFormatting sqref="BI10">
    <cfRule type="cellIs" dxfId="23" priority="8" operator="equal">
      <formula>"MC"</formula>
    </cfRule>
  </conditionalFormatting>
  <conditionalFormatting sqref="BI9">
    <cfRule type="cellIs" dxfId="22" priority="7" operator="equal">
      <formula>"MC"</formula>
    </cfRule>
  </conditionalFormatting>
  <conditionalFormatting sqref="BT10">
    <cfRule type="cellIs" dxfId="21" priority="6" operator="equal">
      <formula>"MC"</formula>
    </cfRule>
  </conditionalFormatting>
  <conditionalFormatting sqref="BT9">
    <cfRule type="cellIs" dxfId="20" priority="5" operator="equal">
      <formula>"MC"</formula>
    </cfRule>
  </conditionalFormatting>
  <conditionalFormatting sqref="BV10">
    <cfRule type="cellIs" dxfId="19" priority="4" operator="equal">
      <formula>"MC"</formula>
    </cfRule>
  </conditionalFormatting>
  <conditionalFormatting sqref="BV9">
    <cfRule type="cellIs" dxfId="18" priority="3" operator="equal">
      <formula>"MC"</formula>
    </cfRule>
  </conditionalFormatting>
  <conditionalFormatting sqref="CD10">
    <cfRule type="cellIs" dxfId="17" priority="2" operator="equal">
      <formula>"MC"</formula>
    </cfRule>
  </conditionalFormatting>
  <conditionalFormatting sqref="CD9">
    <cfRule type="cellIs" dxfId="16" priority="1" operator="equal">
      <formula>"MC"</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7434A-48DA-4AE2-A453-D732817D9C4C}">
  <sheetPr>
    <tabColor theme="5"/>
  </sheetPr>
  <dimension ref="A1:U44"/>
  <sheetViews>
    <sheetView showGridLines="0" zoomScale="75" zoomScaleNormal="75" workbookViewId="0">
      <pane xSplit="1" ySplit="4" topLeftCell="B5" activePane="bottomRight" state="frozen"/>
      <selection pane="topRight" activeCell="B1" sqref="B1"/>
      <selection pane="bottomLeft" activeCell="A5" sqref="A5"/>
      <selection pane="bottomRight" activeCell="B2" sqref="B2:D2"/>
    </sheetView>
  </sheetViews>
  <sheetFormatPr baseColWidth="10" defaultColWidth="9.1640625" defaultRowHeight="15" x14ac:dyDescent="0.2"/>
  <cols>
    <col min="1" max="1" width="54.6640625" style="49" customWidth="1"/>
    <col min="2" max="2" width="18.1640625" style="49" customWidth="1"/>
    <col min="3" max="3" width="14" style="49" customWidth="1"/>
    <col min="4" max="4" width="61.1640625" style="49" customWidth="1"/>
    <col min="5" max="5" width="62.33203125" style="49" customWidth="1"/>
    <col min="6" max="6" width="61.1640625" style="49" customWidth="1"/>
    <col min="7" max="7" width="59" style="49" customWidth="1"/>
    <col min="8" max="18" width="9.1640625" style="49"/>
    <col min="19" max="21" width="9.1640625" style="1"/>
  </cols>
  <sheetData>
    <row r="1" spans="1:21" x14ac:dyDescent="0.2">
      <c r="A1" s="75" t="s">
        <v>591</v>
      </c>
      <c r="F1" s="73"/>
      <c r="G1" s="73"/>
    </row>
    <row r="2" spans="1:21" ht="113" customHeight="1" x14ac:dyDescent="0.2">
      <c r="A2" s="50" t="s">
        <v>592</v>
      </c>
      <c r="B2" s="228" t="s">
        <v>750</v>
      </c>
      <c r="C2" s="228"/>
      <c r="D2" s="228"/>
      <c r="E2" s="176"/>
      <c r="G2" s="76"/>
    </row>
    <row r="3" spans="1:21" ht="14.5" customHeight="1" x14ac:dyDescent="0.2">
      <c r="A3" s="52"/>
      <c r="B3" s="64"/>
      <c r="C3" s="52"/>
      <c r="D3" s="64"/>
      <c r="E3" s="52"/>
      <c r="F3" s="64"/>
      <c r="G3" s="53"/>
    </row>
    <row r="4" spans="1:21" ht="51.75" customHeight="1" x14ac:dyDescent="0.2">
      <c r="A4" s="123" t="s">
        <v>158</v>
      </c>
      <c r="B4" s="124" t="s">
        <v>160</v>
      </c>
      <c r="C4" s="125" t="s">
        <v>161</v>
      </c>
      <c r="D4" s="124" t="s">
        <v>593</v>
      </c>
      <c r="E4" s="125" t="s">
        <v>594</v>
      </c>
      <c r="F4" s="124" t="s">
        <v>595</v>
      </c>
      <c r="G4" s="126" t="s">
        <v>596</v>
      </c>
    </row>
    <row r="5" spans="1:21" s="2" customFormat="1" ht="15.75" customHeight="1" x14ac:dyDescent="0.2">
      <c r="A5" s="127" t="s">
        <v>274</v>
      </c>
      <c r="B5" s="127" t="s">
        <v>226</v>
      </c>
      <c r="C5" s="127" t="s">
        <v>227</v>
      </c>
      <c r="D5" s="128" t="s">
        <v>597</v>
      </c>
      <c r="E5" s="129" t="s">
        <v>598</v>
      </c>
      <c r="F5" s="129" t="s">
        <v>599</v>
      </c>
      <c r="G5" s="130">
        <v>0.50406665333864187</v>
      </c>
      <c r="H5" s="56"/>
      <c r="I5" s="56"/>
      <c r="J5" s="56"/>
      <c r="K5" s="56"/>
      <c r="L5" s="56"/>
      <c r="M5" s="56"/>
      <c r="N5" s="56"/>
      <c r="O5" s="56"/>
      <c r="P5" s="56"/>
      <c r="Q5" s="56"/>
      <c r="R5" s="56"/>
      <c r="S5" s="77"/>
      <c r="T5" s="77"/>
      <c r="U5" s="77"/>
    </row>
    <row r="6" spans="1:21" s="2" customFormat="1" ht="15.75" customHeight="1" x14ac:dyDescent="0.2">
      <c r="A6" s="127" t="s">
        <v>282</v>
      </c>
      <c r="B6" s="127" t="s">
        <v>255</v>
      </c>
      <c r="C6" s="127" t="s">
        <v>218</v>
      </c>
      <c r="D6" s="131">
        <v>2.3997132211109999</v>
      </c>
      <c r="E6" s="129" t="s">
        <v>600</v>
      </c>
      <c r="F6" s="129" t="s">
        <v>601</v>
      </c>
      <c r="G6" s="130">
        <v>0.57852448478270069</v>
      </c>
      <c r="H6" s="56"/>
      <c r="I6" s="56"/>
      <c r="J6" s="56"/>
      <c r="K6" s="56"/>
      <c r="L6" s="56"/>
      <c r="M6" s="56"/>
      <c r="N6" s="56"/>
      <c r="O6" s="56"/>
      <c r="P6" s="56"/>
      <c r="Q6" s="56"/>
      <c r="R6" s="56"/>
      <c r="S6" s="77"/>
      <c r="T6" s="77"/>
      <c r="U6" s="77"/>
    </row>
    <row r="7" spans="1:21" s="2" customFormat="1" ht="15.75" customHeight="1" x14ac:dyDescent="0.2">
      <c r="A7" s="127" t="s">
        <v>291</v>
      </c>
      <c r="B7" s="127" t="s">
        <v>293</v>
      </c>
      <c r="C7" s="127" t="s">
        <v>231</v>
      </c>
      <c r="D7" s="131">
        <v>3.3885618999999999E-2</v>
      </c>
      <c r="E7" s="129" t="s">
        <v>600</v>
      </c>
      <c r="F7" s="129" t="s">
        <v>602</v>
      </c>
      <c r="G7" s="130">
        <v>0.58625925782050636</v>
      </c>
      <c r="H7" s="56"/>
      <c r="I7" s="56"/>
      <c r="J7" s="56"/>
      <c r="K7" s="56"/>
      <c r="L7" s="56"/>
      <c r="M7" s="56"/>
      <c r="N7" s="56"/>
      <c r="O7" s="56"/>
      <c r="P7" s="56"/>
      <c r="Q7" s="56"/>
      <c r="R7" s="56"/>
      <c r="S7" s="77"/>
      <c r="T7" s="77"/>
      <c r="U7" s="77"/>
    </row>
    <row r="8" spans="1:21" s="2" customFormat="1" ht="15.75" customHeight="1" x14ac:dyDescent="0.2">
      <c r="A8" s="127" t="s">
        <v>306</v>
      </c>
      <c r="B8" s="127" t="s">
        <v>230</v>
      </c>
      <c r="C8" s="127" t="s">
        <v>231</v>
      </c>
      <c r="D8" s="131">
        <v>5.3580409259789992</v>
      </c>
      <c r="E8" s="129" t="s">
        <v>603</v>
      </c>
      <c r="F8" s="129" t="s">
        <v>603</v>
      </c>
      <c r="G8" s="130">
        <v>0.66390346899641539</v>
      </c>
      <c r="H8" s="56"/>
      <c r="I8" s="56"/>
      <c r="J8" s="56"/>
      <c r="K8" s="56"/>
      <c r="L8" s="56"/>
      <c r="M8" s="56"/>
      <c r="N8" s="56"/>
      <c r="O8" s="56"/>
      <c r="P8" s="56"/>
      <c r="Q8" s="56"/>
      <c r="R8" s="56"/>
      <c r="S8" s="77"/>
      <c r="T8" s="77"/>
      <c r="U8" s="77"/>
    </row>
    <row r="9" spans="1:21" s="2" customFormat="1" ht="15.75" customHeight="1" x14ac:dyDescent="0.2">
      <c r="A9" s="127" t="s">
        <v>308</v>
      </c>
      <c r="B9" s="127" t="s">
        <v>259</v>
      </c>
      <c r="C9" s="127" t="s">
        <v>251</v>
      </c>
      <c r="D9" s="131">
        <v>3.613481742604999</v>
      </c>
      <c r="E9" s="129" t="s">
        <v>603</v>
      </c>
      <c r="F9" s="129" t="s">
        <v>603</v>
      </c>
      <c r="G9" s="130">
        <v>0.78246985367533162</v>
      </c>
      <c r="H9" s="56"/>
      <c r="I9" s="56"/>
      <c r="J9" s="56"/>
      <c r="K9" s="56"/>
      <c r="L9" s="56"/>
      <c r="M9" s="56"/>
      <c r="N9" s="56"/>
      <c r="O9" s="56"/>
      <c r="P9" s="56"/>
      <c r="Q9" s="56"/>
      <c r="R9" s="56"/>
      <c r="S9" s="77"/>
      <c r="T9" s="77"/>
      <c r="U9" s="77"/>
    </row>
    <row r="10" spans="1:21" s="2" customFormat="1" ht="15.75" customHeight="1" x14ac:dyDescent="0.2">
      <c r="A10" s="127" t="s">
        <v>310</v>
      </c>
      <c r="B10" s="127" t="s">
        <v>259</v>
      </c>
      <c r="C10" s="127" t="s">
        <v>251</v>
      </c>
      <c r="D10" s="131">
        <v>0.33761884632820005</v>
      </c>
      <c r="E10" s="129" t="s">
        <v>603</v>
      </c>
      <c r="F10" s="129" t="s">
        <v>603</v>
      </c>
      <c r="G10" s="130">
        <v>0.1463522150737431</v>
      </c>
      <c r="H10" s="56"/>
      <c r="I10" s="56"/>
      <c r="J10" s="56"/>
      <c r="K10" s="56"/>
      <c r="L10" s="56"/>
      <c r="M10" s="56"/>
      <c r="N10" s="56"/>
      <c r="O10" s="56"/>
      <c r="P10" s="56"/>
      <c r="Q10" s="56"/>
      <c r="R10" s="56"/>
      <c r="S10" s="77"/>
      <c r="T10" s="77"/>
      <c r="U10" s="77"/>
    </row>
    <row r="11" spans="1:21" s="2" customFormat="1" ht="15.75" customHeight="1" x14ac:dyDescent="0.2">
      <c r="A11" s="127" t="s">
        <v>324</v>
      </c>
      <c r="B11" s="127" t="s">
        <v>230</v>
      </c>
      <c r="C11" s="127" t="s">
        <v>231</v>
      </c>
      <c r="D11" s="131">
        <v>0.99154185490000002</v>
      </c>
      <c r="E11" s="129" t="s">
        <v>603</v>
      </c>
      <c r="F11" s="129" t="s">
        <v>603</v>
      </c>
      <c r="G11" s="130">
        <v>0.71814893226644949</v>
      </c>
      <c r="H11" s="56"/>
      <c r="I11" s="56"/>
      <c r="J11" s="56"/>
      <c r="K11" s="56"/>
      <c r="L11" s="56"/>
      <c r="M11" s="56"/>
      <c r="N11" s="56"/>
      <c r="O11" s="56"/>
      <c r="P11" s="56"/>
      <c r="Q11" s="56"/>
      <c r="R11" s="56"/>
      <c r="S11" s="77"/>
      <c r="T11" s="77"/>
      <c r="U11" s="77"/>
    </row>
    <row r="12" spans="1:21" s="2" customFormat="1" ht="15.75" customHeight="1" x14ac:dyDescent="0.2">
      <c r="A12" s="127" t="s">
        <v>344</v>
      </c>
      <c r="B12" s="127" t="s">
        <v>230</v>
      </c>
      <c r="C12" s="127" t="s">
        <v>231</v>
      </c>
      <c r="D12" s="131">
        <v>0.94472094389999994</v>
      </c>
      <c r="E12" s="129" t="s">
        <v>603</v>
      </c>
      <c r="F12" s="129" t="s">
        <v>603</v>
      </c>
      <c r="G12" s="130">
        <v>0.70413921420210712</v>
      </c>
      <c r="H12" s="56"/>
      <c r="I12" s="56"/>
      <c r="J12" s="56"/>
      <c r="K12" s="56"/>
      <c r="L12" s="56"/>
      <c r="M12" s="56"/>
      <c r="N12" s="56"/>
      <c r="O12" s="56"/>
      <c r="P12" s="56"/>
      <c r="Q12" s="56"/>
      <c r="R12" s="56"/>
      <c r="S12" s="77"/>
      <c r="T12" s="77"/>
      <c r="U12" s="77"/>
    </row>
    <row r="13" spans="1:21" s="2" customFormat="1" ht="15.75" customHeight="1" x14ac:dyDescent="0.2">
      <c r="A13" s="127" t="s">
        <v>354</v>
      </c>
      <c r="B13" s="127" t="s">
        <v>356</v>
      </c>
      <c r="C13" s="127" t="s">
        <v>357</v>
      </c>
      <c r="D13" s="131">
        <v>0.20089963999999999</v>
      </c>
      <c r="E13" s="129" t="s">
        <v>603</v>
      </c>
      <c r="F13" s="129" t="s">
        <v>603</v>
      </c>
      <c r="G13" s="130">
        <v>0.89977392101538445</v>
      </c>
      <c r="H13" s="56"/>
      <c r="I13" s="56"/>
      <c r="J13" s="56"/>
      <c r="K13" s="56"/>
      <c r="L13" s="56"/>
      <c r="M13" s="56"/>
      <c r="N13" s="56"/>
      <c r="O13" s="56"/>
      <c r="P13" s="56"/>
      <c r="Q13" s="56"/>
      <c r="R13" s="56"/>
      <c r="S13" s="77"/>
      <c r="T13" s="77"/>
      <c r="U13" s="77"/>
    </row>
    <row r="14" spans="1:21" s="2" customFormat="1" ht="15.75" customHeight="1" x14ac:dyDescent="0.2">
      <c r="A14" s="132" t="s">
        <v>365</v>
      </c>
      <c r="B14" s="127" t="s">
        <v>333</v>
      </c>
      <c r="C14" s="127" t="s">
        <v>251</v>
      </c>
      <c r="D14" s="128" t="s">
        <v>597</v>
      </c>
      <c r="E14" s="129" t="s">
        <v>603</v>
      </c>
      <c r="F14" s="129" t="s">
        <v>603</v>
      </c>
      <c r="G14" s="130">
        <v>0.123049619827725</v>
      </c>
      <c r="H14" s="56"/>
      <c r="I14" s="56"/>
      <c r="J14" s="56"/>
      <c r="K14" s="56"/>
      <c r="L14" s="56"/>
      <c r="M14" s="56"/>
      <c r="N14" s="56"/>
      <c r="O14" s="56"/>
      <c r="P14" s="56"/>
      <c r="Q14" s="56"/>
      <c r="R14" s="56"/>
      <c r="S14" s="77"/>
      <c r="T14" s="77"/>
      <c r="U14" s="77"/>
    </row>
    <row r="15" spans="1:21" s="2" customFormat="1" ht="15.75" customHeight="1" x14ac:dyDescent="0.2">
      <c r="A15" s="127" t="s">
        <v>369</v>
      </c>
      <c r="B15" s="127" t="s">
        <v>364</v>
      </c>
      <c r="C15" s="127" t="s">
        <v>218</v>
      </c>
      <c r="D15" s="131">
        <v>0.55012364999294994</v>
      </c>
      <c r="E15" s="129" t="s">
        <v>600</v>
      </c>
      <c r="F15" s="129" t="s">
        <v>604</v>
      </c>
      <c r="G15" s="130">
        <v>0.42084503671115719</v>
      </c>
      <c r="H15" s="56"/>
      <c r="I15" s="56"/>
      <c r="J15" s="56"/>
      <c r="K15" s="56"/>
      <c r="L15" s="56"/>
      <c r="M15" s="56"/>
      <c r="N15" s="56"/>
      <c r="O15" s="56"/>
      <c r="P15" s="56"/>
      <c r="Q15" s="56"/>
      <c r="R15" s="56"/>
      <c r="S15" s="77"/>
      <c r="T15" s="77"/>
      <c r="U15" s="77"/>
    </row>
    <row r="16" spans="1:21" s="2" customFormat="1" ht="15.75" customHeight="1" x14ac:dyDescent="0.2">
      <c r="A16" s="127" t="s">
        <v>371</v>
      </c>
      <c r="B16" s="127" t="s">
        <v>373</v>
      </c>
      <c r="C16" s="127" t="s">
        <v>218</v>
      </c>
      <c r="D16" s="131">
        <v>1.3631509209609998</v>
      </c>
      <c r="E16" s="129" t="s">
        <v>600</v>
      </c>
      <c r="F16" s="129" t="s">
        <v>605</v>
      </c>
      <c r="G16" s="130">
        <v>0.85381648841836755</v>
      </c>
      <c r="H16" s="56"/>
      <c r="I16" s="56"/>
      <c r="J16" s="56"/>
      <c r="K16" s="56"/>
      <c r="L16" s="56"/>
      <c r="M16" s="56"/>
      <c r="N16" s="56"/>
      <c r="O16" s="56"/>
      <c r="P16" s="56"/>
      <c r="Q16" s="56"/>
      <c r="R16" s="56"/>
      <c r="S16" s="77"/>
      <c r="T16" s="77"/>
      <c r="U16" s="77"/>
    </row>
    <row r="17" spans="1:21" s="2" customFormat="1" ht="15.75" customHeight="1" x14ac:dyDescent="0.2">
      <c r="A17" s="127" t="s">
        <v>379</v>
      </c>
      <c r="B17" s="127" t="s">
        <v>230</v>
      </c>
      <c r="C17" s="127" t="s">
        <v>231</v>
      </c>
      <c r="D17" s="131">
        <v>10.435238915120751</v>
      </c>
      <c r="E17" s="129" t="s">
        <v>603</v>
      </c>
      <c r="F17" s="129" t="s">
        <v>603</v>
      </c>
      <c r="G17" s="130">
        <v>0.87507728205056723</v>
      </c>
      <c r="H17" s="56"/>
      <c r="I17" s="56"/>
      <c r="J17" s="56"/>
      <c r="K17" s="56"/>
      <c r="L17" s="56"/>
      <c r="M17" s="56"/>
      <c r="N17" s="56"/>
      <c r="O17" s="56"/>
      <c r="P17" s="56"/>
      <c r="Q17" s="56"/>
      <c r="R17" s="56"/>
      <c r="S17" s="77"/>
      <c r="T17" s="77"/>
      <c r="U17" s="77"/>
    </row>
    <row r="18" spans="1:21" s="2" customFormat="1" ht="15.75" customHeight="1" x14ac:dyDescent="0.2">
      <c r="A18" s="127" t="s">
        <v>392</v>
      </c>
      <c r="B18" s="127" t="s">
        <v>394</v>
      </c>
      <c r="C18" s="127" t="s">
        <v>218</v>
      </c>
      <c r="D18" s="131">
        <v>12.6711649744</v>
      </c>
      <c r="E18" s="129" t="s">
        <v>603</v>
      </c>
      <c r="F18" s="129" t="s">
        <v>603</v>
      </c>
      <c r="G18" s="130">
        <v>0.72503530227664525</v>
      </c>
      <c r="H18" s="56"/>
      <c r="I18" s="56"/>
      <c r="J18" s="56"/>
      <c r="K18" s="56"/>
      <c r="L18" s="56"/>
      <c r="M18" s="56"/>
      <c r="N18" s="56"/>
      <c r="O18" s="56"/>
      <c r="P18" s="56"/>
      <c r="Q18" s="56"/>
      <c r="R18" s="56"/>
      <c r="S18" s="77"/>
      <c r="T18" s="77"/>
      <c r="U18" s="77"/>
    </row>
    <row r="19" spans="1:21" s="2" customFormat="1" ht="15.75" customHeight="1" x14ac:dyDescent="0.2">
      <c r="A19" s="127" t="s">
        <v>413</v>
      </c>
      <c r="B19" s="127" t="s">
        <v>293</v>
      </c>
      <c r="C19" s="127" t="s">
        <v>231</v>
      </c>
      <c r="D19" s="128" t="s">
        <v>597</v>
      </c>
      <c r="E19" s="129" t="s">
        <v>603</v>
      </c>
      <c r="F19" s="129" t="s">
        <v>603</v>
      </c>
      <c r="G19" s="130">
        <v>0.72802647863149927</v>
      </c>
      <c r="H19" s="56"/>
      <c r="I19" s="56"/>
      <c r="J19" s="56"/>
      <c r="K19" s="56"/>
      <c r="L19" s="56"/>
      <c r="M19" s="56"/>
      <c r="N19" s="56"/>
      <c r="O19" s="56"/>
      <c r="P19" s="56"/>
      <c r="Q19" s="56"/>
      <c r="R19" s="56"/>
      <c r="S19" s="77"/>
      <c r="T19" s="77"/>
      <c r="U19" s="77"/>
    </row>
    <row r="20" spans="1:21" s="2" customFormat="1" ht="15.75" customHeight="1" x14ac:dyDescent="0.2">
      <c r="A20" s="127" t="s">
        <v>431</v>
      </c>
      <c r="B20" s="127" t="s">
        <v>394</v>
      </c>
      <c r="C20" s="127" t="s">
        <v>218</v>
      </c>
      <c r="D20" s="131">
        <v>0.81872064500000008</v>
      </c>
      <c r="E20" s="129" t="s">
        <v>603</v>
      </c>
      <c r="F20" s="129" t="s">
        <v>603</v>
      </c>
      <c r="G20" s="130">
        <v>0.58482633873353596</v>
      </c>
      <c r="H20" s="56"/>
      <c r="I20" s="56"/>
      <c r="J20" s="56"/>
      <c r="K20" s="56"/>
      <c r="L20" s="56"/>
      <c r="M20" s="56"/>
      <c r="N20" s="56"/>
      <c r="O20" s="56"/>
      <c r="P20" s="56"/>
      <c r="Q20" s="56"/>
      <c r="R20" s="56"/>
      <c r="S20" s="77"/>
      <c r="T20" s="77"/>
      <c r="U20" s="77"/>
    </row>
    <row r="21" spans="1:21" s="2" customFormat="1" ht="15.75" customHeight="1" x14ac:dyDescent="0.2">
      <c r="A21" s="127" t="s">
        <v>458</v>
      </c>
      <c r="B21" s="127" t="s">
        <v>230</v>
      </c>
      <c r="C21" s="127" t="s">
        <v>231</v>
      </c>
      <c r="D21" s="131">
        <v>1.00682603</v>
      </c>
      <c r="E21" s="129" t="s">
        <v>603</v>
      </c>
      <c r="F21" s="129" t="s">
        <v>603</v>
      </c>
      <c r="G21" s="130">
        <v>0.84102774174105932</v>
      </c>
      <c r="H21" s="56"/>
      <c r="I21" s="56"/>
      <c r="J21" s="56"/>
      <c r="K21" s="56"/>
      <c r="L21" s="56"/>
      <c r="M21" s="56"/>
      <c r="N21" s="56"/>
      <c r="O21" s="56"/>
      <c r="P21" s="56"/>
      <c r="Q21" s="56"/>
      <c r="R21" s="56"/>
      <c r="S21" s="77"/>
      <c r="T21" s="77"/>
      <c r="U21" s="77"/>
    </row>
    <row r="22" spans="1:21" s="2" customFormat="1" ht="15.75" customHeight="1" x14ac:dyDescent="0.2">
      <c r="A22" s="127" t="s">
        <v>460</v>
      </c>
      <c r="B22" s="127" t="s">
        <v>319</v>
      </c>
      <c r="C22" s="127" t="s">
        <v>251</v>
      </c>
      <c r="D22" s="131">
        <v>1.2074821251330001</v>
      </c>
      <c r="E22" s="129" t="s">
        <v>598</v>
      </c>
      <c r="F22" s="129" t="s">
        <v>606</v>
      </c>
      <c r="G22" s="130">
        <v>0.31006802893640478</v>
      </c>
      <c r="H22" s="56"/>
      <c r="I22" s="56"/>
      <c r="J22" s="56"/>
      <c r="K22" s="56"/>
      <c r="L22" s="56"/>
      <c r="M22" s="56"/>
      <c r="N22" s="56"/>
      <c r="O22" s="56"/>
      <c r="P22" s="56"/>
      <c r="Q22" s="56"/>
      <c r="R22" s="56"/>
      <c r="S22" s="77"/>
      <c r="T22" s="77"/>
      <c r="U22" s="77"/>
    </row>
    <row r="23" spans="1:21" s="2" customFormat="1" ht="15.75" customHeight="1" x14ac:dyDescent="0.2">
      <c r="A23" s="127" t="s">
        <v>462</v>
      </c>
      <c r="B23" s="127" t="s">
        <v>464</v>
      </c>
      <c r="C23" s="127" t="s">
        <v>218</v>
      </c>
      <c r="D23" s="128" t="s">
        <v>597</v>
      </c>
      <c r="E23" s="129" t="s">
        <v>600</v>
      </c>
      <c r="F23" s="129" t="s">
        <v>602</v>
      </c>
      <c r="G23" s="130">
        <v>0.62771131705110506</v>
      </c>
      <c r="H23" s="56"/>
      <c r="I23" s="56"/>
      <c r="J23" s="56"/>
      <c r="K23" s="56"/>
      <c r="L23" s="56"/>
      <c r="M23" s="56"/>
      <c r="N23" s="56"/>
      <c r="O23" s="56"/>
      <c r="P23" s="56"/>
      <c r="Q23" s="56"/>
      <c r="R23" s="56"/>
      <c r="S23" s="77"/>
      <c r="T23" s="77"/>
      <c r="U23" s="77"/>
    </row>
    <row r="24" spans="1:21" s="2" customFormat="1" ht="15.75" customHeight="1" x14ac:dyDescent="0.2">
      <c r="A24" s="127" t="s">
        <v>465</v>
      </c>
      <c r="B24" s="127" t="s">
        <v>226</v>
      </c>
      <c r="C24" s="127" t="s">
        <v>227</v>
      </c>
      <c r="D24" s="128" t="s">
        <v>597</v>
      </c>
      <c r="E24" s="129" t="s">
        <v>600</v>
      </c>
      <c r="F24" s="129" t="s">
        <v>607</v>
      </c>
      <c r="G24" s="130">
        <v>0.93525461391987408</v>
      </c>
      <c r="H24" s="56"/>
      <c r="I24" s="56"/>
      <c r="J24" s="56"/>
      <c r="K24" s="56"/>
      <c r="L24" s="56"/>
      <c r="M24" s="56"/>
      <c r="N24" s="56"/>
      <c r="O24" s="56"/>
      <c r="P24" s="56"/>
      <c r="Q24" s="56"/>
      <c r="R24" s="56"/>
      <c r="S24" s="77"/>
      <c r="T24" s="77"/>
      <c r="U24" s="77"/>
    </row>
    <row r="25" spans="1:21" s="2" customFormat="1" ht="15.75" customHeight="1" x14ac:dyDescent="0.2">
      <c r="A25" s="127" t="s">
        <v>473</v>
      </c>
      <c r="B25" s="127" t="s">
        <v>259</v>
      </c>
      <c r="C25" s="127" t="s">
        <v>251</v>
      </c>
      <c r="D25" s="131">
        <v>0.29236558999999995</v>
      </c>
      <c r="E25" s="129" t="s">
        <v>603</v>
      </c>
      <c r="F25" s="129" t="s">
        <v>603</v>
      </c>
      <c r="G25" s="130">
        <v>0.40847896008346379</v>
      </c>
      <c r="H25" s="56"/>
      <c r="I25" s="56"/>
      <c r="J25" s="56"/>
      <c r="K25" s="56"/>
      <c r="L25" s="56"/>
      <c r="M25" s="56"/>
      <c r="N25" s="56"/>
      <c r="O25" s="56"/>
      <c r="P25" s="56"/>
      <c r="Q25" s="56"/>
      <c r="R25" s="56"/>
      <c r="S25" s="77"/>
      <c r="T25" s="77"/>
      <c r="U25" s="77"/>
    </row>
    <row r="26" spans="1:21" s="2" customFormat="1" ht="15.75" customHeight="1" x14ac:dyDescent="0.2">
      <c r="A26" s="132" t="s">
        <v>475</v>
      </c>
      <c r="B26" s="127" t="s">
        <v>477</v>
      </c>
      <c r="C26" s="127" t="s">
        <v>357</v>
      </c>
      <c r="D26" s="131">
        <v>12.369675196251</v>
      </c>
      <c r="E26" s="129" t="s">
        <v>600</v>
      </c>
      <c r="F26" s="129" t="s">
        <v>608</v>
      </c>
      <c r="G26" s="130">
        <v>0.81672302157191989</v>
      </c>
      <c r="H26" s="56"/>
      <c r="I26" s="56"/>
      <c r="J26" s="56"/>
      <c r="K26" s="56"/>
      <c r="L26" s="56"/>
      <c r="M26" s="56"/>
      <c r="N26" s="56"/>
      <c r="O26" s="56"/>
      <c r="P26" s="56"/>
      <c r="Q26" s="56"/>
      <c r="R26" s="56"/>
      <c r="S26" s="77"/>
      <c r="T26" s="77"/>
      <c r="U26" s="77"/>
    </row>
    <row r="27" spans="1:21" s="2" customFormat="1" ht="15.75" customHeight="1" x14ac:dyDescent="0.2">
      <c r="A27" s="127" t="s">
        <v>493</v>
      </c>
      <c r="B27" s="127" t="s">
        <v>495</v>
      </c>
      <c r="C27" s="127" t="s">
        <v>251</v>
      </c>
      <c r="D27" s="131">
        <v>6.2278791504999993E-2</v>
      </c>
      <c r="E27" s="129" t="s">
        <v>603</v>
      </c>
      <c r="F27" s="129" t="s">
        <v>603</v>
      </c>
      <c r="G27" s="130">
        <v>0.10157363371714813</v>
      </c>
      <c r="H27" s="56"/>
      <c r="I27" s="56"/>
      <c r="J27" s="56"/>
      <c r="K27" s="56"/>
      <c r="L27" s="56"/>
      <c r="M27" s="56"/>
      <c r="N27" s="56"/>
      <c r="O27" s="56"/>
      <c r="P27" s="56"/>
      <c r="Q27" s="56"/>
      <c r="R27" s="56"/>
      <c r="S27" s="77"/>
      <c r="T27" s="77"/>
      <c r="U27" s="77"/>
    </row>
    <row r="28" spans="1:21" s="2" customFormat="1" ht="15.75" customHeight="1" x14ac:dyDescent="0.2">
      <c r="A28" s="127" t="s">
        <v>500</v>
      </c>
      <c r="B28" s="127" t="s">
        <v>319</v>
      </c>
      <c r="C28" s="127" t="s">
        <v>251</v>
      </c>
      <c r="D28" s="131">
        <v>1.927508E-2</v>
      </c>
      <c r="E28" s="129" t="s">
        <v>603</v>
      </c>
      <c r="F28" s="129" t="s">
        <v>603</v>
      </c>
      <c r="G28" s="130">
        <v>2.4578460817406287E-3</v>
      </c>
      <c r="H28" s="56"/>
      <c r="I28" s="56"/>
      <c r="J28" s="56"/>
      <c r="K28" s="56"/>
      <c r="L28" s="56"/>
      <c r="M28" s="56"/>
      <c r="N28" s="56"/>
      <c r="O28" s="56"/>
      <c r="P28" s="56"/>
      <c r="Q28" s="56"/>
      <c r="R28" s="56"/>
      <c r="S28" s="77"/>
      <c r="T28" s="77"/>
      <c r="U28" s="77"/>
    </row>
    <row r="29" spans="1:21" s="2" customFormat="1" ht="15.75" customHeight="1" x14ac:dyDescent="0.2">
      <c r="A29" s="127" t="s">
        <v>504</v>
      </c>
      <c r="B29" s="127" t="s">
        <v>412</v>
      </c>
      <c r="C29" s="127" t="s">
        <v>218</v>
      </c>
      <c r="D29" s="131">
        <v>1.5041497999999999E-2</v>
      </c>
      <c r="E29" s="129" t="s">
        <v>598</v>
      </c>
      <c r="F29" s="129" t="s">
        <v>608</v>
      </c>
      <c r="G29" s="130">
        <v>0.44765158402372879</v>
      </c>
      <c r="H29" s="56"/>
      <c r="I29" s="56"/>
      <c r="J29" s="56"/>
      <c r="K29" s="56"/>
      <c r="L29" s="56"/>
      <c r="M29" s="56"/>
      <c r="N29" s="56"/>
      <c r="O29" s="56"/>
      <c r="P29" s="56"/>
      <c r="Q29" s="56"/>
      <c r="R29" s="56"/>
      <c r="S29" s="77"/>
      <c r="T29" s="77"/>
      <c r="U29" s="77"/>
    </row>
    <row r="30" spans="1:21" s="2" customFormat="1" ht="15.75" customHeight="1" x14ac:dyDescent="0.2">
      <c r="A30" s="127" t="s">
        <v>510</v>
      </c>
      <c r="B30" s="127" t="s">
        <v>394</v>
      </c>
      <c r="C30" s="127" t="s">
        <v>218</v>
      </c>
      <c r="D30" s="131">
        <v>2.0265859278890002</v>
      </c>
      <c r="E30" s="129" t="s">
        <v>603</v>
      </c>
      <c r="F30" s="129" t="s">
        <v>603</v>
      </c>
      <c r="G30" s="130">
        <v>0.89044564397607295</v>
      </c>
      <c r="H30" s="56"/>
      <c r="I30" s="56"/>
      <c r="J30" s="56"/>
      <c r="K30" s="56"/>
      <c r="L30" s="56"/>
      <c r="M30" s="56"/>
      <c r="N30" s="56"/>
      <c r="O30" s="56"/>
      <c r="P30" s="56"/>
      <c r="Q30" s="56"/>
      <c r="R30" s="56"/>
      <c r="S30" s="77"/>
      <c r="T30" s="77"/>
      <c r="U30" s="77"/>
    </row>
    <row r="31" spans="1:21" s="2" customFormat="1" ht="15.75" customHeight="1" x14ac:dyDescent="0.2">
      <c r="A31" s="127" t="s">
        <v>512</v>
      </c>
      <c r="B31" s="127" t="s">
        <v>241</v>
      </c>
      <c r="C31" s="127" t="s">
        <v>218</v>
      </c>
      <c r="D31" s="131">
        <v>3.9422347184104005</v>
      </c>
      <c r="E31" s="129" t="s">
        <v>600</v>
      </c>
      <c r="F31" s="129" t="s">
        <v>604</v>
      </c>
      <c r="G31" s="130">
        <v>0.65903802965534874</v>
      </c>
      <c r="H31" s="56"/>
      <c r="I31" s="56"/>
      <c r="J31" s="56"/>
      <c r="K31" s="56"/>
      <c r="L31" s="56"/>
      <c r="M31" s="56"/>
      <c r="N31" s="56"/>
      <c r="O31" s="56"/>
      <c r="P31" s="56"/>
      <c r="Q31" s="56"/>
      <c r="R31" s="56"/>
      <c r="S31" s="77"/>
      <c r="T31" s="77"/>
      <c r="U31" s="77"/>
    </row>
    <row r="32" spans="1:21" s="2" customFormat="1" ht="15.75" customHeight="1" x14ac:dyDescent="0.2">
      <c r="A32" s="127" t="s">
        <v>520</v>
      </c>
      <c r="B32" s="127" t="s">
        <v>226</v>
      </c>
      <c r="C32" s="127" t="s">
        <v>227</v>
      </c>
      <c r="D32" s="131">
        <v>1.0227403025999999E-2</v>
      </c>
      <c r="E32" s="129" t="s">
        <v>598</v>
      </c>
      <c r="F32" s="129" t="s">
        <v>609</v>
      </c>
      <c r="G32" s="130">
        <v>0.48067058548927138</v>
      </c>
      <c r="H32" s="56"/>
      <c r="I32" s="56"/>
      <c r="J32" s="56"/>
      <c r="K32" s="56"/>
      <c r="L32" s="56"/>
      <c r="M32" s="56"/>
      <c r="N32" s="56"/>
      <c r="O32" s="56"/>
      <c r="P32" s="56"/>
      <c r="Q32" s="56"/>
      <c r="R32" s="56"/>
      <c r="S32" s="77"/>
      <c r="T32" s="77"/>
      <c r="U32" s="77"/>
    </row>
    <row r="33" spans="1:21" s="2" customFormat="1" ht="15.75" customHeight="1" x14ac:dyDescent="0.2">
      <c r="A33" s="133" t="s">
        <v>522</v>
      </c>
      <c r="B33" s="127" t="s">
        <v>376</v>
      </c>
      <c r="C33" s="127" t="s">
        <v>339</v>
      </c>
      <c r="D33" s="128" t="s">
        <v>597</v>
      </c>
      <c r="E33" s="129" t="s">
        <v>603</v>
      </c>
      <c r="F33" s="129" t="s">
        <v>603</v>
      </c>
      <c r="G33" s="130">
        <v>0</v>
      </c>
      <c r="H33" s="56"/>
      <c r="I33" s="56"/>
      <c r="J33" s="56"/>
      <c r="K33" s="56"/>
      <c r="L33" s="56"/>
      <c r="M33" s="56"/>
      <c r="N33" s="56"/>
      <c r="O33" s="56"/>
      <c r="P33" s="56"/>
      <c r="Q33" s="56"/>
      <c r="R33" s="56"/>
      <c r="S33" s="77"/>
      <c r="T33" s="77"/>
      <c r="U33" s="77"/>
    </row>
    <row r="34" spans="1:21" s="2" customFormat="1" ht="15.75" customHeight="1" x14ac:dyDescent="0.2">
      <c r="A34" s="127" t="s">
        <v>537</v>
      </c>
      <c r="B34" s="127" t="s">
        <v>293</v>
      </c>
      <c r="C34" s="127" t="s">
        <v>231</v>
      </c>
      <c r="D34" s="128" t="s">
        <v>597</v>
      </c>
      <c r="E34" s="129" t="s">
        <v>600</v>
      </c>
      <c r="F34" s="129" t="s">
        <v>610</v>
      </c>
      <c r="G34" s="130">
        <v>0.99785180001100748</v>
      </c>
      <c r="H34" s="56"/>
      <c r="I34" s="56"/>
      <c r="J34" s="56"/>
      <c r="K34" s="56"/>
      <c r="L34" s="56"/>
      <c r="M34" s="56"/>
      <c r="N34" s="56"/>
      <c r="O34" s="56"/>
      <c r="P34" s="56"/>
      <c r="Q34" s="56"/>
      <c r="R34" s="56"/>
      <c r="S34" s="77"/>
      <c r="T34" s="77"/>
      <c r="U34" s="77"/>
    </row>
    <row r="35" spans="1:21" s="2" customFormat="1" ht="15.75" customHeight="1" x14ac:dyDescent="0.2">
      <c r="A35" s="127" t="s">
        <v>545</v>
      </c>
      <c r="B35" s="127" t="s">
        <v>293</v>
      </c>
      <c r="C35" s="127" t="s">
        <v>231</v>
      </c>
      <c r="D35" s="128" t="s">
        <v>597</v>
      </c>
      <c r="E35" s="129" t="s">
        <v>600</v>
      </c>
      <c r="F35" s="129" t="s">
        <v>611</v>
      </c>
      <c r="G35" s="130">
        <v>1</v>
      </c>
      <c r="H35" s="56"/>
      <c r="I35" s="56"/>
      <c r="J35" s="56"/>
      <c r="K35" s="56"/>
      <c r="L35" s="56"/>
      <c r="M35" s="56"/>
      <c r="N35" s="56"/>
      <c r="O35" s="56"/>
      <c r="P35" s="56"/>
      <c r="Q35" s="56"/>
      <c r="R35" s="56"/>
      <c r="S35" s="77"/>
      <c r="T35" s="77"/>
      <c r="U35" s="77"/>
    </row>
    <row r="36" spans="1:21" s="2" customFormat="1" ht="15.75" customHeight="1" x14ac:dyDescent="0.2">
      <c r="A36" s="127" t="s">
        <v>553</v>
      </c>
      <c r="B36" s="127" t="s">
        <v>238</v>
      </c>
      <c r="C36" s="127" t="s">
        <v>218</v>
      </c>
      <c r="D36" s="131">
        <v>3.1821249857750002</v>
      </c>
      <c r="E36" s="129" t="s">
        <v>600</v>
      </c>
      <c r="F36" s="129" t="s">
        <v>604</v>
      </c>
      <c r="G36" s="130">
        <v>0.58482410593057355</v>
      </c>
      <c r="H36" s="56"/>
      <c r="I36" s="56"/>
      <c r="J36" s="56"/>
      <c r="K36" s="56"/>
      <c r="L36" s="56"/>
      <c r="M36" s="56"/>
      <c r="N36" s="56"/>
      <c r="O36" s="56"/>
      <c r="P36" s="56"/>
      <c r="Q36" s="56"/>
      <c r="R36" s="56"/>
      <c r="S36" s="77"/>
      <c r="T36" s="77"/>
      <c r="U36" s="77"/>
    </row>
    <row r="37" spans="1:21" s="2" customFormat="1" ht="15.75" customHeight="1" x14ac:dyDescent="0.2">
      <c r="A37" s="127" t="s">
        <v>585</v>
      </c>
      <c r="B37" s="127" t="s">
        <v>226</v>
      </c>
      <c r="C37" s="127" t="s">
        <v>227</v>
      </c>
      <c r="D37" s="131">
        <v>0.61794069220000003</v>
      </c>
      <c r="E37" s="129" t="s">
        <v>600</v>
      </c>
      <c r="F37" s="129" t="s">
        <v>612</v>
      </c>
      <c r="G37" s="130">
        <v>6.3523890768449456E-2</v>
      </c>
      <c r="H37" s="56"/>
      <c r="I37" s="56"/>
      <c r="J37" s="56"/>
      <c r="K37" s="56"/>
      <c r="L37" s="56"/>
      <c r="M37" s="56"/>
      <c r="N37" s="56"/>
      <c r="O37" s="56"/>
      <c r="P37" s="56"/>
      <c r="Q37" s="56"/>
      <c r="R37" s="56"/>
      <c r="S37" s="77"/>
      <c r="T37" s="77"/>
      <c r="U37" s="77"/>
    </row>
    <row r="43" spans="1:21" ht="21" customHeight="1" x14ac:dyDescent="0.2">
      <c r="A43" s="226" t="s">
        <v>613</v>
      </c>
      <c r="B43" s="226"/>
      <c r="C43" s="226"/>
      <c r="D43" s="226"/>
    </row>
    <row r="44" spans="1:21" ht="145.5" customHeight="1" x14ac:dyDescent="0.2">
      <c r="A44" s="227" t="s">
        <v>614</v>
      </c>
      <c r="B44" s="227"/>
      <c r="C44" s="227"/>
      <c r="D44" s="227"/>
    </row>
  </sheetData>
  <sheetProtection autoFilter="0"/>
  <autoFilter ref="A4:G37" xr:uid="{79C491C3-DA52-419C-B5C6-D8AE974216B7}"/>
  <sortState xmlns:xlrd2="http://schemas.microsoft.com/office/spreadsheetml/2017/richdata2" ref="A5:T37">
    <sortCondition ref="A5:A37"/>
  </sortState>
  <mergeCells count="3">
    <mergeCell ref="A43:D43"/>
    <mergeCell ref="A44:D44"/>
    <mergeCell ref="B2:D2"/>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C72F5-170D-134B-8576-B4732B23EBEE}">
  <sheetPr>
    <tabColor theme="5"/>
  </sheetPr>
  <dimension ref="A1:AB154"/>
  <sheetViews>
    <sheetView showGridLines="0" zoomScale="75" zoomScaleNormal="75" workbookViewId="0">
      <pane xSplit="1" ySplit="8" topLeftCell="B9" activePane="bottomRight" state="frozen"/>
      <selection pane="topRight" activeCell="B1" sqref="B1"/>
      <selection pane="bottomLeft" activeCell="A9" sqref="A9"/>
      <selection pane="bottomRight" activeCell="B6" sqref="B6:C6"/>
    </sheetView>
  </sheetViews>
  <sheetFormatPr baseColWidth="10" defaultColWidth="11.5" defaultRowHeight="15" x14ac:dyDescent="0.2"/>
  <cols>
    <col min="1" max="1" width="60.83203125" style="49" customWidth="1"/>
    <col min="2" max="2" width="22.83203125" style="49" customWidth="1"/>
    <col min="3" max="3" width="28.33203125" style="49" customWidth="1"/>
    <col min="4" max="4" width="35.83203125" style="49" customWidth="1"/>
    <col min="5" max="5" width="36.1640625" style="49" customWidth="1"/>
    <col min="6" max="6" width="28.83203125" style="49" customWidth="1"/>
    <col min="7" max="7" width="31.1640625" style="49" customWidth="1"/>
    <col min="8" max="8" width="14.83203125" style="49" bestFit="1" customWidth="1"/>
    <col min="9" max="9" width="11.1640625" style="49" customWidth="1"/>
    <col min="10" max="10" width="14.83203125" style="49" bestFit="1" customWidth="1"/>
    <col min="11" max="11" width="14.33203125" style="49" bestFit="1" customWidth="1"/>
    <col min="12" max="12" width="14.83203125" style="49" bestFit="1" customWidth="1"/>
    <col min="13" max="13" width="16.33203125" style="49" bestFit="1" customWidth="1"/>
    <col min="14" max="15" width="26.1640625" style="49" bestFit="1" customWidth="1"/>
    <col min="16" max="16" width="23" style="49" bestFit="1" customWidth="1"/>
    <col min="17" max="19" width="26.1640625" style="49" bestFit="1" customWidth="1"/>
    <col min="20" max="25" width="11.5" style="49"/>
    <col min="26" max="28" width="11.5" style="1"/>
  </cols>
  <sheetData>
    <row r="1" spans="1:19" x14ac:dyDescent="0.2">
      <c r="A1" s="81" t="s">
        <v>615</v>
      </c>
      <c r="B1" s="71"/>
      <c r="C1" s="71"/>
      <c r="D1" s="71"/>
      <c r="E1" s="71"/>
      <c r="F1" s="71"/>
      <c r="G1" s="71"/>
    </row>
    <row r="2" spans="1:19" x14ac:dyDescent="0.2">
      <c r="A2" s="78"/>
      <c r="B2" s="71"/>
      <c r="C2" s="71"/>
      <c r="D2" s="71"/>
      <c r="E2" s="71"/>
      <c r="F2" s="71"/>
      <c r="G2" s="71"/>
    </row>
    <row r="3" spans="1:19" x14ac:dyDescent="0.2">
      <c r="A3" s="79"/>
      <c r="B3" s="72"/>
      <c r="C3" s="72"/>
      <c r="D3" s="72"/>
      <c r="E3" s="72"/>
      <c r="F3" s="72"/>
      <c r="G3" s="72"/>
    </row>
    <row r="4" spans="1:19" x14ac:dyDescent="0.2">
      <c r="A4" s="78"/>
      <c r="B4" s="72"/>
      <c r="C4" s="72"/>
      <c r="D4" s="72"/>
      <c r="E4" s="72"/>
      <c r="F4" s="72"/>
      <c r="G4" s="72"/>
    </row>
    <row r="5" spans="1:19" ht="24" customHeight="1" x14ac:dyDescent="0.2">
      <c r="A5" s="80"/>
      <c r="C5" s="74"/>
      <c r="D5" s="73"/>
      <c r="E5" s="73"/>
      <c r="F5" s="73"/>
      <c r="G5" s="73"/>
    </row>
    <row r="6" spans="1:19" ht="107" customHeight="1" x14ac:dyDescent="0.2">
      <c r="A6" s="54" t="s">
        <v>616</v>
      </c>
      <c r="B6" s="238" t="s">
        <v>750</v>
      </c>
      <c r="C6" s="239"/>
      <c r="D6" s="218" t="s">
        <v>617</v>
      </c>
      <c r="E6" s="234"/>
      <c r="F6" s="234"/>
      <c r="G6" s="234"/>
      <c r="H6" s="235" t="s">
        <v>618</v>
      </c>
      <c r="I6" s="236"/>
      <c r="J6" s="236"/>
      <c r="K6" s="236"/>
      <c r="L6" s="236"/>
      <c r="M6" s="236"/>
      <c r="N6" s="236"/>
      <c r="O6" s="236"/>
      <c r="P6" s="236"/>
      <c r="Q6" s="236"/>
      <c r="R6" s="236"/>
      <c r="S6" s="237"/>
    </row>
    <row r="7" spans="1:19" ht="99" x14ac:dyDescent="0.2">
      <c r="A7" s="65" t="s">
        <v>619</v>
      </c>
      <c r="B7" s="66" t="s">
        <v>160</v>
      </c>
      <c r="C7" s="66" t="s">
        <v>161</v>
      </c>
      <c r="D7" s="101" t="s">
        <v>620</v>
      </c>
      <c r="E7" s="102" t="s">
        <v>621</v>
      </c>
      <c r="F7" s="104" t="s">
        <v>622</v>
      </c>
      <c r="G7" s="102" t="s">
        <v>623</v>
      </c>
      <c r="H7" s="231" t="s">
        <v>624</v>
      </c>
      <c r="I7" s="232"/>
      <c r="J7" s="232"/>
      <c r="K7" s="232"/>
      <c r="L7" s="232"/>
      <c r="M7" s="233"/>
      <c r="N7" s="231" t="s">
        <v>625</v>
      </c>
      <c r="O7" s="232"/>
      <c r="P7" s="232"/>
      <c r="Q7" s="232"/>
      <c r="R7" s="232"/>
      <c r="S7" s="233"/>
    </row>
    <row r="8" spans="1:19" x14ac:dyDescent="0.2">
      <c r="A8" s="134"/>
      <c r="B8" s="135"/>
      <c r="C8" s="135"/>
      <c r="D8" s="136" t="s">
        <v>626</v>
      </c>
      <c r="E8" s="137" t="s">
        <v>626</v>
      </c>
      <c r="F8" s="136"/>
      <c r="G8" s="137"/>
      <c r="H8" s="101" t="s">
        <v>627</v>
      </c>
      <c r="I8" s="101" t="s">
        <v>628</v>
      </c>
      <c r="J8" s="101" t="s">
        <v>629</v>
      </c>
      <c r="K8" s="101" t="s">
        <v>630</v>
      </c>
      <c r="L8" s="101" t="s">
        <v>631</v>
      </c>
      <c r="M8" s="101" t="s">
        <v>632</v>
      </c>
      <c r="N8" s="138" t="s">
        <v>633</v>
      </c>
      <c r="O8" s="101" t="s">
        <v>634</v>
      </c>
      <c r="P8" s="101" t="s">
        <v>635</v>
      </c>
      <c r="Q8" s="101" t="s">
        <v>636</v>
      </c>
      <c r="R8" s="101" t="s">
        <v>637</v>
      </c>
      <c r="S8" s="139" t="s">
        <v>638</v>
      </c>
    </row>
    <row r="9" spans="1:19" x14ac:dyDescent="0.2">
      <c r="A9" s="127" t="s">
        <v>228</v>
      </c>
      <c r="B9" s="127" t="s">
        <v>230</v>
      </c>
      <c r="C9" s="127" t="s">
        <v>231</v>
      </c>
      <c r="D9" s="127" t="s">
        <v>639</v>
      </c>
      <c r="E9" s="127" t="s">
        <v>640</v>
      </c>
      <c r="F9" s="140" t="s">
        <v>641</v>
      </c>
      <c r="G9" s="141" t="s">
        <v>642</v>
      </c>
      <c r="H9" s="127" t="s">
        <v>643</v>
      </c>
      <c r="I9" s="127" t="s">
        <v>644</v>
      </c>
      <c r="J9" s="127" t="s">
        <v>645</v>
      </c>
      <c r="K9" s="127" t="s">
        <v>645</v>
      </c>
      <c r="L9" s="127" t="s">
        <v>645</v>
      </c>
      <c r="M9" s="127" t="s">
        <v>646</v>
      </c>
      <c r="N9" s="142" t="s">
        <v>647</v>
      </c>
      <c r="O9" s="142" t="s">
        <v>648</v>
      </c>
      <c r="P9" s="142" t="s">
        <v>649</v>
      </c>
      <c r="Q9" s="142" t="s">
        <v>648</v>
      </c>
      <c r="R9" s="142" t="s">
        <v>648</v>
      </c>
      <c r="S9" s="127" t="s">
        <v>648</v>
      </c>
    </row>
    <row r="10" spans="1:19" ht="29" x14ac:dyDescent="0.2">
      <c r="A10" s="127" t="s">
        <v>233</v>
      </c>
      <c r="B10" s="127" t="s">
        <v>226</v>
      </c>
      <c r="C10" s="127" t="s">
        <v>227</v>
      </c>
      <c r="D10" s="127" t="s">
        <v>650</v>
      </c>
      <c r="E10" s="127" t="s">
        <v>650</v>
      </c>
      <c r="F10" s="140" t="s">
        <v>651</v>
      </c>
      <c r="G10" s="141" t="s">
        <v>652</v>
      </c>
      <c r="H10" s="127" t="s">
        <v>645</v>
      </c>
      <c r="I10" s="127" t="s">
        <v>644</v>
      </c>
      <c r="J10" s="127" t="s">
        <v>653</v>
      </c>
      <c r="K10" s="127" t="s">
        <v>645</v>
      </c>
      <c r="L10" s="127" t="s">
        <v>645</v>
      </c>
      <c r="M10" s="127" t="s">
        <v>645</v>
      </c>
      <c r="N10" s="142" t="s">
        <v>649</v>
      </c>
      <c r="O10" s="142" t="s">
        <v>648</v>
      </c>
      <c r="P10" s="142" t="s">
        <v>654</v>
      </c>
      <c r="Q10" s="142" t="s">
        <v>654</v>
      </c>
      <c r="R10" s="142" t="s">
        <v>649</v>
      </c>
      <c r="S10" s="127" t="s">
        <v>648</v>
      </c>
    </row>
    <row r="11" spans="1:19" x14ac:dyDescent="0.2">
      <c r="A11" s="127" t="s">
        <v>246</v>
      </c>
      <c r="B11" s="127" t="s">
        <v>230</v>
      </c>
      <c r="C11" s="127" t="s">
        <v>231</v>
      </c>
      <c r="D11" s="127" t="s">
        <v>639</v>
      </c>
      <c r="E11" s="127" t="s">
        <v>640</v>
      </c>
      <c r="F11" s="140" t="s">
        <v>655</v>
      </c>
      <c r="G11" s="141" t="s">
        <v>656</v>
      </c>
      <c r="H11" s="127" t="s">
        <v>645</v>
      </c>
      <c r="I11" s="127" t="s">
        <v>644</v>
      </c>
      <c r="J11" s="127" t="s">
        <v>645</v>
      </c>
      <c r="K11" s="127" t="s">
        <v>644</v>
      </c>
      <c r="L11" s="127" t="s">
        <v>645</v>
      </c>
      <c r="M11" s="127" t="s">
        <v>645</v>
      </c>
      <c r="N11" s="142" t="s">
        <v>648</v>
      </c>
      <c r="O11" s="142" t="s">
        <v>648</v>
      </c>
      <c r="P11" s="142" t="s">
        <v>647</v>
      </c>
      <c r="Q11" s="142" t="s">
        <v>654</v>
      </c>
      <c r="R11" s="142" t="s">
        <v>648</v>
      </c>
      <c r="S11" s="127" t="s">
        <v>648</v>
      </c>
    </row>
    <row r="12" spans="1:19" x14ac:dyDescent="0.2">
      <c r="A12" s="127" t="s">
        <v>271</v>
      </c>
      <c r="B12" s="127" t="s">
        <v>230</v>
      </c>
      <c r="C12" s="127" t="s">
        <v>218</v>
      </c>
      <c r="D12" s="127" t="s">
        <v>640</v>
      </c>
      <c r="E12" s="127" t="s">
        <v>640</v>
      </c>
      <c r="F12" s="140" t="s">
        <v>657</v>
      </c>
      <c r="G12" s="141" t="s">
        <v>658</v>
      </c>
      <c r="H12" s="127" t="s">
        <v>653</v>
      </c>
      <c r="I12" s="127" t="s">
        <v>644</v>
      </c>
      <c r="J12" s="127" t="s">
        <v>645</v>
      </c>
      <c r="K12" s="127" t="s">
        <v>645</v>
      </c>
      <c r="L12" s="127" t="s">
        <v>645</v>
      </c>
      <c r="M12" s="127" t="s">
        <v>644</v>
      </c>
      <c r="N12" s="143" t="s">
        <v>648</v>
      </c>
      <c r="O12" s="143" t="s">
        <v>648</v>
      </c>
      <c r="P12" s="143" t="s">
        <v>647</v>
      </c>
      <c r="Q12" s="143" t="s">
        <v>654</v>
      </c>
      <c r="R12" s="143" t="s">
        <v>648</v>
      </c>
      <c r="S12" s="127" t="s">
        <v>648</v>
      </c>
    </row>
    <row r="13" spans="1:19" ht="29" x14ac:dyDescent="0.2">
      <c r="A13" s="127" t="s">
        <v>300</v>
      </c>
      <c r="B13" s="127" t="s">
        <v>255</v>
      </c>
      <c r="C13" s="127" t="s">
        <v>218</v>
      </c>
      <c r="D13" s="127" t="s">
        <v>659</v>
      </c>
      <c r="E13" s="127" t="s">
        <v>640</v>
      </c>
      <c r="F13" s="140" t="s">
        <v>597</v>
      </c>
      <c r="G13" s="141" t="s">
        <v>660</v>
      </c>
      <c r="H13" s="127" t="s">
        <v>644</v>
      </c>
      <c r="I13" s="127" t="s">
        <v>644</v>
      </c>
      <c r="J13" s="127" t="s">
        <v>645</v>
      </c>
      <c r="K13" s="127" t="s">
        <v>644</v>
      </c>
      <c r="L13" s="127" t="s">
        <v>645</v>
      </c>
      <c r="M13" s="127" t="s">
        <v>645</v>
      </c>
      <c r="N13" s="143" t="s">
        <v>648</v>
      </c>
      <c r="O13" s="143" t="s">
        <v>648</v>
      </c>
      <c r="P13" s="143" t="s">
        <v>654</v>
      </c>
      <c r="Q13" s="143" t="s">
        <v>648</v>
      </c>
      <c r="R13" s="143" t="s">
        <v>648</v>
      </c>
      <c r="S13" s="127" t="s">
        <v>648</v>
      </c>
    </row>
    <row r="14" spans="1:19" ht="29" x14ac:dyDescent="0.2">
      <c r="A14" s="127" t="s">
        <v>303</v>
      </c>
      <c r="B14" s="127" t="s">
        <v>305</v>
      </c>
      <c r="C14" s="127" t="s">
        <v>218</v>
      </c>
      <c r="D14" s="127" t="s">
        <v>650</v>
      </c>
      <c r="E14" s="127" t="s">
        <v>640</v>
      </c>
      <c r="F14" s="140" t="s">
        <v>661</v>
      </c>
      <c r="G14" s="141" t="s">
        <v>662</v>
      </c>
      <c r="H14" s="127" t="s">
        <v>645</v>
      </c>
      <c r="I14" s="127" t="s">
        <v>644</v>
      </c>
      <c r="J14" s="127" t="s">
        <v>644</v>
      </c>
      <c r="K14" s="127" t="s">
        <v>644</v>
      </c>
      <c r="L14" s="127" t="s">
        <v>645</v>
      </c>
      <c r="M14" s="127" t="s">
        <v>645</v>
      </c>
      <c r="N14" s="142" t="s">
        <v>648</v>
      </c>
      <c r="O14" s="142" t="s">
        <v>648</v>
      </c>
      <c r="P14" s="142" t="s">
        <v>654</v>
      </c>
      <c r="Q14" s="142" t="s">
        <v>649</v>
      </c>
      <c r="R14" s="142" t="s">
        <v>648</v>
      </c>
      <c r="S14" s="127" t="s">
        <v>648</v>
      </c>
    </row>
    <row r="15" spans="1:19" x14ac:dyDescent="0.2">
      <c r="A15" s="127" t="s">
        <v>346</v>
      </c>
      <c r="B15" s="127" t="s">
        <v>230</v>
      </c>
      <c r="C15" s="127" t="s">
        <v>231</v>
      </c>
      <c r="D15" s="127" t="s">
        <v>640</v>
      </c>
      <c r="E15" s="127" t="s">
        <v>640</v>
      </c>
      <c r="F15" s="140" t="s">
        <v>663</v>
      </c>
      <c r="G15" s="141" t="s">
        <v>664</v>
      </c>
      <c r="H15" s="127" t="s">
        <v>644</v>
      </c>
      <c r="I15" s="127" t="s">
        <v>645</v>
      </c>
      <c r="J15" s="127" t="s">
        <v>645</v>
      </c>
      <c r="K15" s="127" t="s">
        <v>644</v>
      </c>
      <c r="L15" s="127" t="s">
        <v>645</v>
      </c>
      <c r="M15" s="127" t="s">
        <v>643</v>
      </c>
      <c r="N15" s="142" t="s">
        <v>647</v>
      </c>
      <c r="O15" s="142" t="s">
        <v>648</v>
      </c>
      <c r="P15" s="142" t="s">
        <v>648</v>
      </c>
      <c r="Q15" s="142" t="s">
        <v>654</v>
      </c>
      <c r="R15" s="142" t="s">
        <v>648</v>
      </c>
      <c r="S15" s="127" t="s">
        <v>647</v>
      </c>
    </row>
    <row r="16" spans="1:19" x14ac:dyDescent="0.2">
      <c r="A16" s="127" t="s">
        <v>350</v>
      </c>
      <c r="B16" s="127" t="s">
        <v>230</v>
      </c>
      <c r="C16" s="127" t="s">
        <v>231</v>
      </c>
      <c r="D16" s="127" t="s">
        <v>639</v>
      </c>
      <c r="E16" s="127" t="s">
        <v>640</v>
      </c>
      <c r="F16" s="140" t="s">
        <v>665</v>
      </c>
      <c r="G16" s="141" t="s">
        <v>666</v>
      </c>
      <c r="H16" s="127" t="s">
        <v>653</v>
      </c>
      <c r="I16" s="127" t="s">
        <v>646</v>
      </c>
      <c r="J16" s="127" t="s">
        <v>645</v>
      </c>
      <c r="K16" s="127" t="s">
        <v>644</v>
      </c>
      <c r="L16" s="127" t="s">
        <v>645</v>
      </c>
      <c r="M16" s="127" t="s">
        <v>645</v>
      </c>
      <c r="N16" s="142" t="s">
        <v>648</v>
      </c>
      <c r="O16" s="142" t="s">
        <v>648</v>
      </c>
      <c r="P16" s="142" t="s">
        <v>647</v>
      </c>
      <c r="Q16" s="142" t="s">
        <v>654</v>
      </c>
      <c r="R16" s="142" t="s">
        <v>648</v>
      </c>
      <c r="S16" s="127" t="s">
        <v>648</v>
      </c>
    </row>
    <row r="17" spans="1:19" ht="29" x14ac:dyDescent="0.2">
      <c r="A17" s="127" t="s">
        <v>352</v>
      </c>
      <c r="B17" s="127" t="s">
        <v>265</v>
      </c>
      <c r="C17" s="127" t="s">
        <v>218</v>
      </c>
      <c r="D17" s="127" t="s">
        <v>659</v>
      </c>
      <c r="E17" s="127" t="s">
        <v>640</v>
      </c>
      <c r="F17" s="140" t="s">
        <v>597</v>
      </c>
      <c r="G17" s="141" t="s">
        <v>667</v>
      </c>
      <c r="H17" s="127" t="s">
        <v>644</v>
      </c>
      <c r="I17" s="127" t="s">
        <v>644</v>
      </c>
      <c r="J17" s="127" t="s">
        <v>644</v>
      </c>
      <c r="K17" s="127" t="s">
        <v>644</v>
      </c>
      <c r="L17" s="127" t="s">
        <v>645</v>
      </c>
      <c r="M17" s="127" t="s">
        <v>644</v>
      </c>
      <c r="N17" s="142" t="s">
        <v>648</v>
      </c>
      <c r="O17" s="142" t="s">
        <v>648</v>
      </c>
      <c r="P17" s="142" t="s">
        <v>654</v>
      </c>
      <c r="Q17" s="142" t="s">
        <v>648</v>
      </c>
      <c r="R17" s="142" t="s">
        <v>648</v>
      </c>
      <c r="S17" s="127" t="s">
        <v>648</v>
      </c>
    </row>
    <row r="18" spans="1:19" ht="29" x14ac:dyDescent="0.2">
      <c r="A18" s="127" t="s">
        <v>358</v>
      </c>
      <c r="B18" s="127" t="s">
        <v>238</v>
      </c>
      <c r="C18" s="127" t="s">
        <v>218</v>
      </c>
      <c r="D18" s="127" t="s">
        <v>659</v>
      </c>
      <c r="E18" s="127" t="s">
        <v>640</v>
      </c>
      <c r="F18" s="140" t="s">
        <v>668</v>
      </c>
      <c r="G18" s="141" t="s">
        <v>669</v>
      </c>
      <c r="H18" s="127" t="s">
        <v>644</v>
      </c>
      <c r="I18" s="127" t="s">
        <v>644</v>
      </c>
      <c r="J18" s="127" t="s">
        <v>644</v>
      </c>
      <c r="K18" s="127" t="s">
        <v>644</v>
      </c>
      <c r="L18" s="127" t="s">
        <v>643</v>
      </c>
      <c r="M18" s="127" t="s">
        <v>645</v>
      </c>
      <c r="N18" s="142" t="s">
        <v>649</v>
      </c>
      <c r="O18" s="142" t="s">
        <v>648</v>
      </c>
      <c r="P18" s="142" t="s">
        <v>648</v>
      </c>
      <c r="Q18" s="142" t="s">
        <v>648</v>
      </c>
      <c r="R18" s="142" t="s">
        <v>648</v>
      </c>
      <c r="S18" s="127" t="s">
        <v>648</v>
      </c>
    </row>
    <row r="19" spans="1:19" ht="29" x14ac:dyDescent="0.2">
      <c r="A19" s="127" t="s">
        <v>362</v>
      </c>
      <c r="B19" s="127" t="s">
        <v>364</v>
      </c>
      <c r="C19" s="127" t="s">
        <v>218</v>
      </c>
      <c r="D19" s="127" t="s">
        <v>659</v>
      </c>
      <c r="E19" s="127" t="s">
        <v>640</v>
      </c>
      <c r="F19" s="140" t="s">
        <v>670</v>
      </c>
      <c r="G19" s="141" t="s">
        <v>671</v>
      </c>
      <c r="H19" s="127" t="s">
        <v>644</v>
      </c>
      <c r="I19" s="127" t="s">
        <v>645</v>
      </c>
      <c r="J19" s="127" t="s">
        <v>646</v>
      </c>
      <c r="K19" s="127" t="s">
        <v>645</v>
      </c>
      <c r="L19" s="127" t="s">
        <v>644</v>
      </c>
      <c r="M19" s="127" t="s">
        <v>644</v>
      </c>
      <c r="N19" s="142" t="s">
        <v>649</v>
      </c>
      <c r="O19" s="142" t="s">
        <v>648</v>
      </c>
      <c r="P19" s="142" t="s">
        <v>654</v>
      </c>
      <c r="Q19" s="142" t="s">
        <v>654</v>
      </c>
      <c r="R19" s="142" t="s">
        <v>648</v>
      </c>
      <c r="S19" s="127" t="s">
        <v>648</v>
      </c>
    </row>
    <row r="20" spans="1:19" ht="29" x14ac:dyDescent="0.2">
      <c r="A20" s="127" t="s">
        <v>367</v>
      </c>
      <c r="B20" s="127" t="s">
        <v>238</v>
      </c>
      <c r="C20" s="127" t="s">
        <v>218</v>
      </c>
      <c r="D20" s="127" t="s">
        <v>659</v>
      </c>
      <c r="E20" s="127" t="s">
        <v>640</v>
      </c>
      <c r="F20" s="140" t="s">
        <v>672</v>
      </c>
      <c r="G20" s="141" t="s">
        <v>673</v>
      </c>
      <c r="H20" s="127" t="s">
        <v>644</v>
      </c>
      <c r="I20" s="127" t="s">
        <v>644</v>
      </c>
      <c r="J20" s="127" t="s">
        <v>645</v>
      </c>
      <c r="K20" s="127" t="s">
        <v>644</v>
      </c>
      <c r="L20" s="127" t="s">
        <v>644</v>
      </c>
      <c r="M20" s="127" t="s">
        <v>644</v>
      </c>
      <c r="N20" s="142" t="s">
        <v>649</v>
      </c>
      <c r="O20" s="142" t="s">
        <v>648</v>
      </c>
      <c r="P20" s="142" t="s">
        <v>649</v>
      </c>
      <c r="Q20" s="142" t="s">
        <v>648</v>
      </c>
      <c r="R20" s="142" t="s">
        <v>648</v>
      </c>
      <c r="S20" s="127" t="s">
        <v>648</v>
      </c>
    </row>
    <row r="21" spans="1:19" x14ac:dyDescent="0.2">
      <c r="A21" s="127" t="s">
        <v>374</v>
      </c>
      <c r="B21" s="127" t="s">
        <v>376</v>
      </c>
      <c r="C21" s="127" t="s">
        <v>339</v>
      </c>
      <c r="D21" s="127" t="s">
        <v>640</v>
      </c>
      <c r="E21" s="127" t="s">
        <v>640</v>
      </c>
      <c r="F21" s="140" t="s">
        <v>674</v>
      </c>
      <c r="G21" s="141" t="s">
        <v>597</v>
      </c>
      <c r="H21" s="127" t="s">
        <v>645</v>
      </c>
      <c r="I21" s="127" t="s">
        <v>645</v>
      </c>
      <c r="J21" s="127" t="s">
        <v>644</v>
      </c>
      <c r="K21" s="127" t="s">
        <v>645</v>
      </c>
      <c r="L21" s="127" t="s">
        <v>645</v>
      </c>
      <c r="M21" s="127" t="s">
        <v>645</v>
      </c>
      <c r="N21" s="142" t="s">
        <v>647</v>
      </c>
      <c r="O21" s="142" t="s">
        <v>648</v>
      </c>
      <c r="P21" s="142" t="s">
        <v>648</v>
      </c>
      <c r="Q21" s="142" t="s">
        <v>648</v>
      </c>
      <c r="R21" s="142" t="s">
        <v>648</v>
      </c>
      <c r="S21" s="127" t="s">
        <v>648</v>
      </c>
    </row>
    <row r="22" spans="1:19" ht="29" x14ac:dyDescent="0.2">
      <c r="A22" s="127" t="s">
        <v>377</v>
      </c>
      <c r="B22" s="127" t="s">
        <v>230</v>
      </c>
      <c r="C22" s="127" t="s">
        <v>231</v>
      </c>
      <c r="D22" s="127" t="s">
        <v>659</v>
      </c>
      <c r="E22" s="127" t="s">
        <v>639</v>
      </c>
      <c r="F22" s="140" t="s">
        <v>597</v>
      </c>
      <c r="G22" s="141" t="s">
        <v>675</v>
      </c>
      <c r="H22" s="127" t="s">
        <v>644</v>
      </c>
      <c r="I22" s="127" t="s">
        <v>645</v>
      </c>
      <c r="J22" s="127" t="s">
        <v>643</v>
      </c>
      <c r="K22" s="127" t="s">
        <v>644</v>
      </c>
      <c r="L22" s="127" t="s">
        <v>645</v>
      </c>
      <c r="M22" s="127" t="s">
        <v>645</v>
      </c>
      <c r="N22" s="142" t="s">
        <v>648</v>
      </c>
      <c r="O22" s="142" t="s">
        <v>648</v>
      </c>
      <c r="P22" s="142" t="s">
        <v>649</v>
      </c>
      <c r="Q22" s="142" t="s">
        <v>648</v>
      </c>
      <c r="R22" s="142" t="s">
        <v>648</v>
      </c>
      <c r="S22" s="127" t="s">
        <v>648</v>
      </c>
    </row>
    <row r="23" spans="1:19" ht="29" x14ac:dyDescent="0.2">
      <c r="A23" s="127" t="s">
        <v>383</v>
      </c>
      <c r="B23" s="127" t="s">
        <v>230</v>
      </c>
      <c r="C23" s="127" t="s">
        <v>231</v>
      </c>
      <c r="D23" s="127" t="s">
        <v>639</v>
      </c>
      <c r="E23" s="127" t="s">
        <v>659</v>
      </c>
      <c r="F23" s="140" t="s">
        <v>676</v>
      </c>
      <c r="G23" s="141" t="s">
        <v>597</v>
      </c>
      <c r="H23" s="127" t="s">
        <v>645</v>
      </c>
      <c r="I23" s="127" t="s">
        <v>644</v>
      </c>
      <c r="J23" s="127" t="s">
        <v>644</v>
      </c>
      <c r="K23" s="127" t="s">
        <v>645</v>
      </c>
      <c r="L23" s="127" t="s">
        <v>645</v>
      </c>
      <c r="M23" s="127" t="s">
        <v>645</v>
      </c>
      <c r="N23" s="142" t="s">
        <v>648</v>
      </c>
      <c r="O23" s="142" t="s">
        <v>648</v>
      </c>
      <c r="P23" s="142" t="s">
        <v>648</v>
      </c>
      <c r="Q23" s="142" t="s">
        <v>654</v>
      </c>
      <c r="R23" s="142" t="s">
        <v>648</v>
      </c>
      <c r="S23" s="127" t="s">
        <v>648</v>
      </c>
    </row>
    <row r="24" spans="1:19" x14ac:dyDescent="0.2">
      <c r="A24" s="127" t="s">
        <v>389</v>
      </c>
      <c r="B24" s="127" t="s">
        <v>391</v>
      </c>
      <c r="C24" s="127" t="s">
        <v>218</v>
      </c>
      <c r="D24" s="127" t="s">
        <v>639</v>
      </c>
      <c r="E24" s="127" t="s">
        <v>640</v>
      </c>
      <c r="F24" s="140" t="s">
        <v>677</v>
      </c>
      <c r="G24" s="141" t="s">
        <v>678</v>
      </c>
      <c r="H24" s="127" t="s">
        <v>644</v>
      </c>
      <c r="I24" s="127" t="s">
        <v>644</v>
      </c>
      <c r="J24" s="127" t="s">
        <v>645</v>
      </c>
      <c r="K24" s="127" t="s">
        <v>644</v>
      </c>
      <c r="L24" s="127" t="s">
        <v>644</v>
      </c>
      <c r="M24" s="127" t="s">
        <v>645</v>
      </c>
      <c r="N24" s="142" t="s">
        <v>648</v>
      </c>
      <c r="O24" s="142" t="s">
        <v>648</v>
      </c>
      <c r="P24" s="142" t="s">
        <v>647</v>
      </c>
      <c r="Q24" s="142" t="s">
        <v>654</v>
      </c>
      <c r="R24" s="142" t="s">
        <v>648</v>
      </c>
      <c r="S24" s="127" t="s">
        <v>648</v>
      </c>
    </row>
    <row r="25" spans="1:19" ht="29" x14ac:dyDescent="0.2">
      <c r="A25" s="127" t="s">
        <v>410</v>
      </c>
      <c r="B25" s="127" t="s">
        <v>412</v>
      </c>
      <c r="C25" s="127" t="s">
        <v>218</v>
      </c>
      <c r="D25" s="127" t="s">
        <v>659</v>
      </c>
      <c r="E25" s="127" t="s">
        <v>640</v>
      </c>
      <c r="F25" s="140" t="s">
        <v>672</v>
      </c>
      <c r="G25" s="141" t="s">
        <v>679</v>
      </c>
      <c r="H25" s="127" t="s">
        <v>644</v>
      </c>
      <c r="I25" s="127" t="s">
        <v>644</v>
      </c>
      <c r="J25" s="127" t="s">
        <v>645</v>
      </c>
      <c r="K25" s="127" t="s">
        <v>645</v>
      </c>
      <c r="L25" s="127" t="s">
        <v>644</v>
      </c>
      <c r="M25" s="127" t="s">
        <v>644</v>
      </c>
      <c r="N25" s="142" t="s">
        <v>654</v>
      </c>
      <c r="O25" s="142" t="s">
        <v>648</v>
      </c>
      <c r="P25" s="142" t="s">
        <v>649</v>
      </c>
      <c r="Q25" s="142" t="s">
        <v>654</v>
      </c>
      <c r="R25" s="142" t="s">
        <v>648</v>
      </c>
      <c r="S25" s="142" t="s">
        <v>649</v>
      </c>
    </row>
    <row r="26" spans="1:19" x14ac:dyDescent="0.2">
      <c r="A26" s="127" t="s">
        <v>421</v>
      </c>
      <c r="B26" s="127" t="s">
        <v>423</v>
      </c>
      <c r="C26" s="127" t="s">
        <v>251</v>
      </c>
      <c r="D26" s="127" t="s">
        <v>639</v>
      </c>
      <c r="E26" s="127" t="s">
        <v>640</v>
      </c>
      <c r="F26" s="140" t="s">
        <v>680</v>
      </c>
      <c r="G26" s="141" t="s">
        <v>681</v>
      </c>
      <c r="H26" s="127" t="s">
        <v>643</v>
      </c>
      <c r="I26" s="127" t="s">
        <v>646</v>
      </c>
      <c r="J26" s="127" t="s">
        <v>644</v>
      </c>
      <c r="K26" s="127" t="s">
        <v>644</v>
      </c>
      <c r="L26" s="127" t="s">
        <v>645</v>
      </c>
      <c r="M26" s="127" t="s">
        <v>645</v>
      </c>
      <c r="N26" s="142" t="s">
        <v>648</v>
      </c>
      <c r="O26" s="142" t="s">
        <v>648</v>
      </c>
      <c r="P26" s="142" t="s">
        <v>648</v>
      </c>
      <c r="Q26" s="142" t="s">
        <v>649</v>
      </c>
      <c r="R26" s="142" t="s">
        <v>648</v>
      </c>
      <c r="S26" s="142" t="s">
        <v>648</v>
      </c>
    </row>
    <row r="27" spans="1:19" ht="29" x14ac:dyDescent="0.2">
      <c r="A27" s="127" t="s">
        <v>442</v>
      </c>
      <c r="B27" s="127" t="s">
        <v>255</v>
      </c>
      <c r="C27" s="127" t="s">
        <v>218</v>
      </c>
      <c r="D27" s="127" t="s">
        <v>659</v>
      </c>
      <c r="E27" s="127" t="s">
        <v>640</v>
      </c>
      <c r="F27" s="140" t="s">
        <v>597</v>
      </c>
      <c r="G27" s="141" t="s">
        <v>682</v>
      </c>
      <c r="H27" s="127" t="s">
        <v>644</v>
      </c>
      <c r="I27" s="127" t="s">
        <v>645</v>
      </c>
      <c r="J27" s="127" t="s">
        <v>645</v>
      </c>
      <c r="K27" s="127" t="s">
        <v>645</v>
      </c>
      <c r="L27" s="127" t="s">
        <v>645</v>
      </c>
      <c r="M27" s="127" t="s">
        <v>644</v>
      </c>
      <c r="N27" s="142" t="s">
        <v>648</v>
      </c>
      <c r="O27" s="142" t="s">
        <v>648</v>
      </c>
      <c r="P27" s="142" t="s">
        <v>647</v>
      </c>
      <c r="Q27" s="142" t="s">
        <v>654</v>
      </c>
      <c r="R27" s="142" t="s">
        <v>648</v>
      </c>
      <c r="S27" s="127" t="s">
        <v>648</v>
      </c>
    </row>
    <row r="28" spans="1:19" ht="29" x14ac:dyDescent="0.2">
      <c r="A28" s="127" t="s">
        <v>444</v>
      </c>
      <c r="B28" s="127" t="s">
        <v>412</v>
      </c>
      <c r="C28" s="127" t="s">
        <v>218</v>
      </c>
      <c r="D28" s="127" t="s">
        <v>659</v>
      </c>
      <c r="E28" s="127" t="s">
        <v>640</v>
      </c>
      <c r="F28" s="140" t="s">
        <v>672</v>
      </c>
      <c r="G28" s="141" t="s">
        <v>683</v>
      </c>
      <c r="H28" s="127" t="s">
        <v>644</v>
      </c>
      <c r="I28" s="127" t="s">
        <v>644</v>
      </c>
      <c r="J28" s="127" t="s">
        <v>645</v>
      </c>
      <c r="K28" s="127" t="s">
        <v>645</v>
      </c>
      <c r="L28" s="127" t="s">
        <v>645</v>
      </c>
      <c r="M28" s="127" t="s">
        <v>644</v>
      </c>
      <c r="N28" s="143" t="s">
        <v>648</v>
      </c>
      <c r="O28" s="143" t="s">
        <v>648</v>
      </c>
      <c r="P28" s="143" t="s">
        <v>654</v>
      </c>
      <c r="Q28" s="143" t="s">
        <v>649</v>
      </c>
      <c r="R28" s="143" t="s">
        <v>648</v>
      </c>
      <c r="S28" s="127" t="s">
        <v>648</v>
      </c>
    </row>
    <row r="29" spans="1:19" x14ac:dyDescent="0.2">
      <c r="A29" s="127" t="s">
        <v>448</v>
      </c>
      <c r="B29" s="127" t="s">
        <v>230</v>
      </c>
      <c r="C29" s="127" t="s">
        <v>231</v>
      </c>
      <c r="D29" s="127" t="s">
        <v>639</v>
      </c>
      <c r="E29" s="127" t="s">
        <v>640</v>
      </c>
      <c r="F29" s="140" t="s">
        <v>684</v>
      </c>
      <c r="G29" s="141" t="s">
        <v>685</v>
      </c>
      <c r="H29" s="127" t="s">
        <v>644</v>
      </c>
      <c r="I29" s="127" t="s">
        <v>645</v>
      </c>
      <c r="J29" s="127" t="s">
        <v>645</v>
      </c>
      <c r="K29" s="127" t="s">
        <v>644</v>
      </c>
      <c r="L29" s="127" t="s">
        <v>645</v>
      </c>
      <c r="M29" s="127" t="s">
        <v>644</v>
      </c>
      <c r="N29" s="142" t="s">
        <v>647</v>
      </c>
      <c r="O29" s="142" t="s">
        <v>648</v>
      </c>
      <c r="P29" s="142" t="s">
        <v>648</v>
      </c>
      <c r="Q29" s="142" t="s">
        <v>654</v>
      </c>
      <c r="R29" s="142" t="s">
        <v>649</v>
      </c>
      <c r="S29" s="127" t="s">
        <v>647</v>
      </c>
    </row>
    <row r="30" spans="1:19" x14ac:dyDescent="0.2">
      <c r="A30" s="127" t="s">
        <v>454</v>
      </c>
      <c r="B30" s="127" t="s">
        <v>230</v>
      </c>
      <c r="C30" s="127" t="s">
        <v>231</v>
      </c>
      <c r="D30" s="127" t="s">
        <v>639</v>
      </c>
      <c r="E30" s="127" t="s">
        <v>640</v>
      </c>
      <c r="F30" s="140" t="s">
        <v>686</v>
      </c>
      <c r="G30" s="141" t="s">
        <v>687</v>
      </c>
      <c r="H30" s="127" t="s">
        <v>644</v>
      </c>
      <c r="I30" s="127" t="s">
        <v>645</v>
      </c>
      <c r="J30" s="127" t="s">
        <v>645</v>
      </c>
      <c r="K30" s="127" t="s">
        <v>645</v>
      </c>
      <c r="L30" s="127" t="s">
        <v>645</v>
      </c>
      <c r="M30" s="127" t="s">
        <v>643</v>
      </c>
      <c r="N30" s="142" t="s">
        <v>648</v>
      </c>
      <c r="O30" s="142" t="s">
        <v>648</v>
      </c>
      <c r="P30" s="142" t="s">
        <v>647</v>
      </c>
      <c r="Q30" s="142" t="s">
        <v>654</v>
      </c>
      <c r="R30" s="142" t="s">
        <v>648</v>
      </c>
      <c r="S30" s="127" t="s">
        <v>648</v>
      </c>
    </row>
    <row r="31" spans="1:19" x14ac:dyDescent="0.2">
      <c r="A31" s="127" t="s">
        <v>456</v>
      </c>
      <c r="B31" s="127" t="s">
        <v>319</v>
      </c>
      <c r="C31" s="127" t="s">
        <v>251</v>
      </c>
      <c r="D31" s="127" t="s">
        <v>640</v>
      </c>
      <c r="E31" s="127" t="s">
        <v>640</v>
      </c>
      <c r="F31" s="140" t="s">
        <v>688</v>
      </c>
      <c r="G31" s="141" t="s">
        <v>689</v>
      </c>
      <c r="H31" s="127" t="s">
        <v>645</v>
      </c>
      <c r="I31" s="127" t="s">
        <v>644</v>
      </c>
      <c r="J31" s="127" t="s">
        <v>644</v>
      </c>
      <c r="K31" s="127" t="s">
        <v>645</v>
      </c>
      <c r="L31" s="127" t="s">
        <v>645</v>
      </c>
      <c r="M31" s="127" t="s">
        <v>645</v>
      </c>
      <c r="N31" s="142" t="s">
        <v>648</v>
      </c>
      <c r="O31" s="142" t="s">
        <v>648</v>
      </c>
      <c r="P31" s="142" t="s">
        <v>649</v>
      </c>
      <c r="Q31" s="142" t="s">
        <v>648</v>
      </c>
      <c r="R31" s="142" t="s">
        <v>648</v>
      </c>
      <c r="S31" s="127" t="s">
        <v>648</v>
      </c>
    </row>
    <row r="32" spans="1:19" x14ac:dyDescent="0.2">
      <c r="A32" s="127" t="s">
        <v>482</v>
      </c>
      <c r="B32" s="127" t="s">
        <v>484</v>
      </c>
      <c r="C32" s="127" t="s">
        <v>218</v>
      </c>
      <c r="D32" s="127" t="s">
        <v>640</v>
      </c>
      <c r="E32" s="127" t="s">
        <v>640</v>
      </c>
      <c r="F32" s="140" t="s">
        <v>690</v>
      </c>
      <c r="G32" s="141" t="s">
        <v>687</v>
      </c>
      <c r="H32" s="127" t="s">
        <v>645</v>
      </c>
      <c r="I32" s="127" t="s">
        <v>644</v>
      </c>
      <c r="J32" s="127" t="s">
        <v>644</v>
      </c>
      <c r="K32" s="127" t="s">
        <v>645</v>
      </c>
      <c r="L32" s="127" t="s">
        <v>645</v>
      </c>
      <c r="M32" s="127" t="s">
        <v>645</v>
      </c>
      <c r="N32" s="142" t="s">
        <v>648</v>
      </c>
      <c r="O32" s="142" t="s">
        <v>648</v>
      </c>
      <c r="P32" s="142" t="s">
        <v>648</v>
      </c>
      <c r="Q32" s="142" t="s">
        <v>649</v>
      </c>
      <c r="R32" s="142" t="s">
        <v>648</v>
      </c>
      <c r="S32" s="127" t="s">
        <v>647</v>
      </c>
    </row>
    <row r="33" spans="1:19" x14ac:dyDescent="0.2">
      <c r="A33" s="132" t="s">
        <v>487</v>
      </c>
      <c r="B33" s="127" t="s">
        <v>259</v>
      </c>
      <c r="C33" s="127" t="s">
        <v>251</v>
      </c>
      <c r="D33" s="127" t="s">
        <v>639</v>
      </c>
      <c r="E33" s="127" t="s">
        <v>640</v>
      </c>
      <c r="F33" s="140" t="s">
        <v>691</v>
      </c>
      <c r="G33" s="141" t="s">
        <v>692</v>
      </c>
      <c r="H33" s="127" t="s">
        <v>645</v>
      </c>
      <c r="I33" s="127" t="s">
        <v>644</v>
      </c>
      <c r="J33" s="127" t="s">
        <v>644</v>
      </c>
      <c r="K33" s="127" t="s">
        <v>645</v>
      </c>
      <c r="L33" s="127" t="s">
        <v>645</v>
      </c>
      <c r="M33" s="127" t="s">
        <v>645</v>
      </c>
      <c r="N33" s="142" t="s">
        <v>647</v>
      </c>
      <c r="O33" s="142" t="s">
        <v>648</v>
      </c>
      <c r="P33" s="142" t="s">
        <v>649</v>
      </c>
      <c r="Q33" s="142" t="s">
        <v>648</v>
      </c>
      <c r="R33" s="142" t="s">
        <v>648</v>
      </c>
      <c r="S33" s="127" t="s">
        <v>648</v>
      </c>
    </row>
    <row r="34" spans="1:19" x14ac:dyDescent="0.2">
      <c r="A34" s="132" t="s">
        <v>489</v>
      </c>
      <c r="B34" s="127" t="s">
        <v>230</v>
      </c>
      <c r="C34" s="127" t="s">
        <v>231</v>
      </c>
      <c r="D34" s="127" t="s">
        <v>640</v>
      </c>
      <c r="E34" s="127" t="s">
        <v>640</v>
      </c>
      <c r="F34" s="140" t="s">
        <v>693</v>
      </c>
      <c r="G34" s="141" t="s">
        <v>694</v>
      </c>
      <c r="H34" s="127" t="s">
        <v>645</v>
      </c>
      <c r="I34" s="127" t="s">
        <v>644</v>
      </c>
      <c r="J34" s="127" t="s">
        <v>645</v>
      </c>
      <c r="K34" s="127" t="s">
        <v>645</v>
      </c>
      <c r="L34" s="127" t="s">
        <v>645</v>
      </c>
      <c r="M34" s="127" t="s">
        <v>645</v>
      </c>
      <c r="N34" s="142" t="s">
        <v>648</v>
      </c>
      <c r="O34" s="142" t="s">
        <v>648</v>
      </c>
      <c r="P34" s="142" t="s">
        <v>647</v>
      </c>
      <c r="Q34" s="142" t="s">
        <v>654</v>
      </c>
      <c r="R34" s="142" t="s">
        <v>648</v>
      </c>
      <c r="S34" s="127" t="s">
        <v>648</v>
      </c>
    </row>
    <row r="35" spans="1:19" x14ac:dyDescent="0.2">
      <c r="A35" s="127" t="s">
        <v>514</v>
      </c>
      <c r="B35" s="127" t="s">
        <v>265</v>
      </c>
      <c r="C35" s="127" t="s">
        <v>218</v>
      </c>
      <c r="D35" s="127" t="s">
        <v>639</v>
      </c>
      <c r="E35" s="127" t="s">
        <v>640</v>
      </c>
      <c r="F35" s="140" t="s">
        <v>695</v>
      </c>
      <c r="G35" s="141" t="s">
        <v>696</v>
      </c>
      <c r="H35" s="127" t="s">
        <v>653</v>
      </c>
      <c r="I35" s="127" t="s">
        <v>644</v>
      </c>
      <c r="J35" s="127" t="s">
        <v>645</v>
      </c>
      <c r="K35" s="127" t="s">
        <v>645</v>
      </c>
      <c r="L35" s="127" t="s">
        <v>645</v>
      </c>
      <c r="M35" s="127" t="s">
        <v>644</v>
      </c>
      <c r="N35" s="142" t="s">
        <v>648</v>
      </c>
      <c r="O35" s="142" t="s">
        <v>648</v>
      </c>
      <c r="P35" s="142" t="s">
        <v>654</v>
      </c>
      <c r="Q35" s="142" t="s">
        <v>648</v>
      </c>
      <c r="R35" s="142" t="s">
        <v>648</v>
      </c>
      <c r="S35" s="127" t="s">
        <v>648</v>
      </c>
    </row>
    <row r="36" spans="1:19" ht="29" x14ac:dyDescent="0.2">
      <c r="A36" s="127" t="s">
        <v>535</v>
      </c>
      <c r="B36" s="127" t="s">
        <v>255</v>
      </c>
      <c r="C36" s="127" t="s">
        <v>218</v>
      </c>
      <c r="D36" s="127" t="s">
        <v>659</v>
      </c>
      <c r="E36" s="127" t="s">
        <v>640</v>
      </c>
      <c r="F36" s="140" t="s">
        <v>672</v>
      </c>
      <c r="G36" s="141" t="s">
        <v>697</v>
      </c>
      <c r="H36" s="127" t="s">
        <v>644</v>
      </c>
      <c r="I36" s="127" t="s">
        <v>645</v>
      </c>
      <c r="J36" s="127" t="s">
        <v>645</v>
      </c>
      <c r="K36" s="127" t="s">
        <v>645</v>
      </c>
      <c r="L36" s="127" t="s">
        <v>645</v>
      </c>
      <c r="M36" s="127" t="s">
        <v>644</v>
      </c>
      <c r="N36" s="142" t="s">
        <v>648</v>
      </c>
      <c r="O36" s="142" t="s">
        <v>648</v>
      </c>
      <c r="P36" s="142" t="s">
        <v>648</v>
      </c>
      <c r="Q36" s="142" t="s">
        <v>654</v>
      </c>
      <c r="R36" s="142" t="s">
        <v>648</v>
      </c>
      <c r="S36" s="127" t="s">
        <v>648</v>
      </c>
    </row>
    <row r="37" spans="1:19" x14ac:dyDescent="0.2">
      <c r="A37" s="127" t="s">
        <v>547</v>
      </c>
      <c r="B37" s="127" t="s">
        <v>230</v>
      </c>
      <c r="C37" s="127" t="s">
        <v>231</v>
      </c>
      <c r="D37" s="127" t="s">
        <v>640</v>
      </c>
      <c r="E37" s="127" t="s">
        <v>640</v>
      </c>
      <c r="F37" s="140" t="s">
        <v>698</v>
      </c>
      <c r="G37" s="141" t="s">
        <v>699</v>
      </c>
      <c r="H37" s="127" t="s">
        <v>644</v>
      </c>
      <c r="I37" s="127" t="s">
        <v>644</v>
      </c>
      <c r="J37" s="127" t="s">
        <v>645</v>
      </c>
      <c r="K37" s="127" t="s">
        <v>644</v>
      </c>
      <c r="L37" s="127" t="s">
        <v>645</v>
      </c>
      <c r="M37" s="127" t="s">
        <v>643</v>
      </c>
      <c r="N37" s="142" t="s">
        <v>648</v>
      </c>
      <c r="O37" s="142" t="s">
        <v>648</v>
      </c>
      <c r="P37" s="142" t="s">
        <v>648</v>
      </c>
      <c r="Q37" s="142" t="s">
        <v>649</v>
      </c>
      <c r="R37" s="142" t="s">
        <v>648</v>
      </c>
      <c r="S37" s="127" t="s">
        <v>648</v>
      </c>
    </row>
    <row r="38" spans="1:19" ht="29" x14ac:dyDescent="0.2">
      <c r="A38" s="127" t="s">
        <v>561</v>
      </c>
      <c r="B38" s="127" t="s">
        <v>265</v>
      </c>
      <c r="C38" s="127" t="s">
        <v>218</v>
      </c>
      <c r="D38" s="127" t="s">
        <v>650</v>
      </c>
      <c r="E38" s="127" t="s">
        <v>640</v>
      </c>
      <c r="F38" s="140" t="s">
        <v>700</v>
      </c>
      <c r="G38" s="141" t="s">
        <v>678</v>
      </c>
      <c r="H38" s="127" t="s">
        <v>644</v>
      </c>
      <c r="I38" s="127" t="s">
        <v>645</v>
      </c>
      <c r="J38" s="127" t="s">
        <v>645</v>
      </c>
      <c r="K38" s="127" t="s">
        <v>645</v>
      </c>
      <c r="L38" s="127" t="s">
        <v>645</v>
      </c>
      <c r="M38" s="127" t="s">
        <v>645</v>
      </c>
      <c r="N38" s="127" t="s">
        <v>649</v>
      </c>
      <c r="O38" s="127" t="s">
        <v>648</v>
      </c>
      <c r="P38" s="127" t="s">
        <v>654</v>
      </c>
      <c r="Q38" s="127" t="s">
        <v>654</v>
      </c>
      <c r="R38" s="127" t="s">
        <v>648</v>
      </c>
      <c r="S38" s="127" t="s">
        <v>648</v>
      </c>
    </row>
    <row r="39" spans="1:19" x14ac:dyDescent="0.2">
      <c r="A39" s="127" t="s">
        <v>573</v>
      </c>
      <c r="B39" s="127" t="s">
        <v>230</v>
      </c>
      <c r="C39" s="127" t="s">
        <v>231</v>
      </c>
      <c r="D39" s="127" t="s">
        <v>639</v>
      </c>
      <c r="E39" s="127" t="s">
        <v>640</v>
      </c>
      <c r="F39" s="140" t="s">
        <v>701</v>
      </c>
      <c r="G39" s="141" t="s">
        <v>702</v>
      </c>
      <c r="H39" s="127" t="s">
        <v>644</v>
      </c>
      <c r="I39" s="127" t="s">
        <v>644</v>
      </c>
      <c r="J39" s="127" t="s">
        <v>645</v>
      </c>
      <c r="K39" s="127" t="s">
        <v>645</v>
      </c>
      <c r="L39" s="127" t="s">
        <v>645</v>
      </c>
      <c r="M39" s="127" t="s">
        <v>645</v>
      </c>
      <c r="N39" s="142" t="s">
        <v>647</v>
      </c>
      <c r="O39" s="142" t="s">
        <v>648</v>
      </c>
      <c r="P39" s="142" t="s">
        <v>647</v>
      </c>
      <c r="Q39" s="142" t="s">
        <v>654</v>
      </c>
      <c r="R39" s="142" t="s">
        <v>648</v>
      </c>
      <c r="S39" s="127" t="s">
        <v>648</v>
      </c>
    </row>
    <row r="40" spans="1:19" x14ac:dyDescent="0.2">
      <c r="A40" s="127" t="s">
        <v>581</v>
      </c>
      <c r="B40" s="127" t="s">
        <v>230</v>
      </c>
      <c r="C40" s="127" t="s">
        <v>231</v>
      </c>
      <c r="D40" s="127" t="s">
        <v>639</v>
      </c>
      <c r="E40" s="127" t="s">
        <v>640</v>
      </c>
      <c r="F40" s="140" t="s">
        <v>703</v>
      </c>
      <c r="G40" s="141" t="s">
        <v>704</v>
      </c>
      <c r="H40" s="127" t="s">
        <v>643</v>
      </c>
      <c r="I40" s="127" t="s">
        <v>644</v>
      </c>
      <c r="J40" s="127" t="s">
        <v>645</v>
      </c>
      <c r="K40" s="127" t="s">
        <v>645</v>
      </c>
      <c r="L40" s="127" t="s">
        <v>645</v>
      </c>
      <c r="M40" s="127" t="s">
        <v>644</v>
      </c>
      <c r="N40" s="142" t="s">
        <v>648</v>
      </c>
      <c r="O40" s="142" t="s">
        <v>648</v>
      </c>
      <c r="P40" s="142" t="s">
        <v>647</v>
      </c>
      <c r="Q40" s="142" t="s">
        <v>654</v>
      </c>
      <c r="R40" s="142" t="s">
        <v>648</v>
      </c>
      <c r="S40" s="127" t="s">
        <v>648</v>
      </c>
    </row>
    <row r="41" spans="1:19" x14ac:dyDescent="0.2">
      <c r="A41" s="127" t="s">
        <v>589</v>
      </c>
      <c r="B41" s="127" t="s">
        <v>230</v>
      </c>
      <c r="C41" s="127" t="s">
        <v>231</v>
      </c>
      <c r="D41" s="127" t="s">
        <v>639</v>
      </c>
      <c r="E41" s="127" t="s">
        <v>640</v>
      </c>
      <c r="F41" s="140" t="s">
        <v>705</v>
      </c>
      <c r="G41" s="141" t="s">
        <v>706</v>
      </c>
      <c r="H41" s="127" t="s">
        <v>653</v>
      </c>
      <c r="I41" s="127" t="s">
        <v>646</v>
      </c>
      <c r="J41" s="127" t="s">
        <v>645</v>
      </c>
      <c r="K41" s="127" t="s">
        <v>653</v>
      </c>
      <c r="L41" s="127" t="s">
        <v>645</v>
      </c>
      <c r="M41" s="127" t="s">
        <v>644</v>
      </c>
      <c r="N41" s="142" t="s">
        <v>648</v>
      </c>
      <c r="O41" s="142" t="s">
        <v>648</v>
      </c>
      <c r="P41" s="142" t="s">
        <v>649</v>
      </c>
      <c r="Q41" s="142" t="s">
        <v>654</v>
      </c>
      <c r="R41" s="142" t="s">
        <v>648</v>
      </c>
      <c r="S41" s="127" t="s">
        <v>648</v>
      </c>
    </row>
    <row r="42" spans="1:19" x14ac:dyDescent="0.2">
      <c r="A42" s="56"/>
      <c r="B42" s="56"/>
      <c r="C42" s="56"/>
      <c r="D42" s="56"/>
      <c r="E42" s="56"/>
      <c r="F42" s="82"/>
      <c r="G42" s="83"/>
      <c r="H42" s="56"/>
      <c r="I42" s="56"/>
      <c r="J42" s="56"/>
      <c r="K42" s="56"/>
      <c r="L42" s="56"/>
      <c r="M42" s="56"/>
      <c r="N42" s="58"/>
      <c r="O42" s="58"/>
      <c r="P42" s="58"/>
      <c r="Q42" s="58"/>
      <c r="R42" s="58"/>
      <c r="S42" s="56"/>
    </row>
    <row r="43" spans="1:19" x14ac:dyDescent="0.2">
      <c r="A43" s="56"/>
      <c r="B43" s="56"/>
      <c r="C43" s="56"/>
      <c r="D43" s="56"/>
      <c r="E43" s="56"/>
      <c r="F43" s="82"/>
      <c r="G43" s="83"/>
      <c r="H43" s="56"/>
      <c r="I43" s="56"/>
      <c r="J43" s="56"/>
      <c r="K43" s="56"/>
      <c r="L43" s="56"/>
      <c r="M43" s="56"/>
      <c r="N43" s="58"/>
      <c r="O43" s="58"/>
      <c r="P43" s="58"/>
      <c r="Q43" s="58"/>
      <c r="R43" s="58"/>
      <c r="S43" s="56"/>
    </row>
    <row r="44" spans="1:19" x14ac:dyDescent="0.2">
      <c r="A44" s="56"/>
      <c r="B44" s="56"/>
      <c r="C44" s="56"/>
      <c r="D44" s="56"/>
      <c r="E44" s="56"/>
      <c r="F44" s="82"/>
      <c r="G44" s="83"/>
      <c r="H44" s="56"/>
      <c r="I44" s="56"/>
      <c r="J44" s="56"/>
      <c r="K44" s="56"/>
      <c r="L44" s="56"/>
      <c r="M44" s="56"/>
      <c r="N44" s="58"/>
      <c r="O44" s="58"/>
      <c r="P44" s="58"/>
      <c r="Q44" s="58"/>
      <c r="R44" s="58"/>
      <c r="S44" s="56"/>
    </row>
    <row r="45" spans="1:19" x14ac:dyDescent="0.2">
      <c r="A45" s="84"/>
      <c r="B45" s="56"/>
      <c r="C45" s="56"/>
      <c r="D45" s="56"/>
      <c r="E45" s="56"/>
      <c r="F45" s="56"/>
      <c r="G45" s="56"/>
      <c r="H45" s="56"/>
      <c r="I45" s="56"/>
      <c r="J45" s="56"/>
      <c r="K45" s="56"/>
      <c r="L45" s="56"/>
      <c r="M45" s="56"/>
      <c r="N45" s="56"/>
      <c r="O45" s="56"/>
      <c r="P45" s="56"/>
      <c r="Q45" s="56"/>
      <c r="R45" s="56"/>
      <c r="S45" s="56"/>
    </row>
    <row r="46" spans="1:19" ht="24.75" customHeight="1" x14ac:dyDescent="0.2">
      <c r="A46" s="85"/>
      <c r="B46" s="85"/>
      <c r="D46" s="85"/>
      <c r="E46" s="85"/>
      <c r="F46" s="85"/>
      <c r="G46" s="85"/>
    </row>
    <row r="47" spans="1:19" ht="32" customHeight="1" x14ac:dyDescent="0.2">
      <c r="A47" s="229" t="s">
        <v>613</v>
      </c>
      <c r="B47" s="229"/>
      <c r="C47" s="229"/>
      <c r="D47" s="229"/>
      <c r="E47" s="85"/>
      <c r="F47" s="85"/>
      <c r="G47" s="85"/>
    </row>
    <row r="48" spans="1:19" ht="174" customHeight="1" x14ac:dyDescent="0.2">
      <c r="A48" s="230" t="s">
        <v>614</v>
      </c>
      <c r="B48" s="230"/>
      <c r="C48" s="230"/>
      <c r="D48" s="230"/>
      <c r="E48" s="85"/>
      <c r="F48" s="85"/>
      <c r="G48" s="85"/>
    </row>
    <row r="49" spans="1:7" ht="15" customHeight="1" x14ac:dyDescent="0.2">
      <c r="A49" s="85"/>
      <c r="B49" s="85"/>
      <c r="D49" s="85"/>
      <c r="E49" s="85"/>
      <c r="F49" s="85"/>
      <c r="G49" s="85"/>
    </row>
    <row r="50" spans="1:7" x14ac:dyDescent="0.2">
      <c r="E50" s="85"/>
      <c r="F50" s="85"/>
      <c r="G50" s="85"/>
    </row>
    <row r="51" spans="1:7" x14ac:dyDescent="0.2">
      <c r="A51" s="85"/>
      <c r="B51" s="85"/>
      <c r="D51" s="85"/>
      <c r="E51" s="85"/>
      <c r="F51" s="85"/>
      <c r="G51" s="85"/>
    </row>
    <row r="52" spans="1:7" x14ac:dyDescent="0.2">
      <c r="B52" s="85"/>
      <c r="D52" s="85"/>
      <c r="E52" s="85"/>
      <c r="F52" s="85"/>
      <c r="G52" s="85"/>
    </row>
    <row r="53" spans="1:7" x14ac:dyDescent="0.2">
      <c r="B53" s="85"/>
      <c r="D53" s="85"/>
      <c r="E53" s="85"/>
      <c r="F53" s="85"/>
      <c r="G53" s="85"/>
    </row>
    <row r="54" spans="1:7" x14ac:dyDescent="0.2">
      <c r="B54" s="85"/>
      <c r="D54" s="85"/>
      <c r="E54" s="85"/>
      <c r="F54" s="85"/>
      <c r="G54" s="85"/>
    </row>
    <row r="55" spans="1:7" x14ac:dyDescent="0.2">
      <c r="B55" s="85"/>
      <c r="D55" s="85"/>
      <c r="E55" s="85"/>
      <c r="F55" s="85"/>
      <c r="G55" s="85"/>
    </row>
    <row r="56" spans="1:7" x14ac:dyDescent="0.2">
      <c r="B56" s="85"/>
      <c r="D56" s="85"/>
      <c r="E56" s="85"/>
      <c r="F56" s="85"/>
      <c r="G56" s="85"/>
    </row>
    <row r="57" spans="1:7" x14ac:dyDescent="0.2">
      <c r="A57" s="86"/>
      <c r="B57" s="85"/>
      <c r="D57" s="85"/>
      <c r="E57" s="85"/>
      <c r="F57" s="85"/>
      <c r="G57" s="85"/>
    </row>
    <row r="58" spans="1:7" x14ac:dyDescent="0.2">
      <c r="B58" s="85"/>
      <c r="D58" s="85"/>
      <c r="E58" s="85"/>
      <c r="F58" s="85"/>
      <c r="G58" s="85"/>
    </row>
    <row r="59" spans="1:7" x14ac:dyDescent="0.2">
      <c r="B59" s="85"/>
      <c r="D59" s="85"/>
      <c r="E59" s="85"/>
      <c r="F59" s="85"/>
      <c r="G59" s="85"/>
    </row>
    <row r="60" spans="1:7" x14ac:dyDescent="0.2">
      <c r="A60" s="85"/>
      <c r="B60" s="85"/>
      <c r="D60" s="85"/>
      <c r="E60" s="85"/>
      <c r="F60" s="85"/>
      <c r="G60" s="85"/>
    </row>
    <row r="61" spans="1:7" x14ac:dyDescent="0.2">
      <c r="A61" s="85"/>
      <c r="B61" s="85"/>
      <c r="D61" s="85"/>
      <c r="E61" s="85"/>
      <c r="F61" s="85"/>
      <c r="G61" s="85"/>
    </row>
    <row r="62" spans="1:7" x14ac:dyDescent="0.2">
      <c r="A62" s="85"/>
      <c r="B62" s="85"/>
      <c r="D62" s="85"/>
      <c r="E62" s="85"/>
      <c r="F62" s="85"/>
      <c r="G62" s="85"/>
    </row>
    <row r="63" spans="1:7" x14ac:dyDescent="0.2">
      <c r="A63" s="85"/>
      <c r="B63" s="85"/>
      <c r="D63" s="85"/>
      <c r="E63" s="85"/>
      <c r="F63" s="85"/>
      <c r="G63" s="85"/>
    </row>
    <row r="64" spans="1:7" x14ac:dyDescent="0.2">
      <c r="A64" s="85"/>
      <c r="B64" s="85"/>
      <c r="D64" s="85"/>
      <c r="E64" s="85"/>
      <c r="F64" s="85"/>
      <c r="G64" s="85"/>
    </row>
    <row r="65" spans="1:7" x14ac:dyDescent="0.2">
      <c r="A65" s="85"/>
      <c r="B65" s="85"/>
      <c r="D65" s="85"/>
      <c r="E65" s="85"/>
      <c r="F65" s="85"/>
      <c r="G65" s="85"/>
    </row>
    <row r="66" spans="1:7" x14ac:dyDescent="0.2">
      <c r="A66" s="85"/>
      <c r="B66" s="85"/>
      <c r="D66" s="85"/>
      <c r="E66" s="85"/>
      <c r="F66" s="85"/>
      <c r="G66" s="85"/>
    </row>
    <row r="67" spans="1:7" x14ac:dyDescent="0.2">
      <c r="A67" s="85"/>
      <c r="B67" s="85"/>
      <c r="D67" s="85"/>
      <c r="E67" s="85"/>
      <c r="F67" s="85"/>
      <c r="G67" s="85"/>
    </row>
    <row r="68" spans="1:7" x14ac:dyDescent="0.2">
      <c r="B68" s="85"/>
      <c r="D68" s="85"/>
      <c r="E68" s="85"/>
      <c r="F68" s="85"/>
      <c r="G68" s="85"/>
    </row>
    <row r="69" spans="1:7" x14ac:dyDescent="0.2">
      <c r="B69" s="85"/>
      <c r="D69" s="85"/>
      <c r="E69" s="85"/>
      <c r="F69" s="85"/>
      <c r="G69" s="85"/>
    </row>
    <row r="70" spans="1:7" x14ac:dyDescent="0.2">
      <c r="A70" s="85"/>
      <c r="B70" s="85"/>
      <c r="D70" s="85"/>
      <c r="E70" s="85"/>
      <c r="F70" s="85"/>
      <c r="G70" s="85"/>
    </row>
    <row r="71" spans="1:7" x14ac:dyDescent="0.2">
      <c r="A71" s="85"/>
      <c r="B71" s="85"/>
      <c r="D71" s="85"/>
      <c r="E71" s="85"/>
      <c r="F71" s="85"/>
      <c r="G71" s="85"/>
    </row>
    <row r="72" spans="1:7" x14ac:dyDescent="0.2">
      <c r="A72" s="85"/>
      <c r="B72" s="85"/>
      <c r="D72" s="85"/>
      <c r="E72" s="85"/>
      <c r="F72" s="85"/>
      <c r="G72" s="85"/>
    </row>
    <row r="73" spans="1:7" x14ac:dyDescent="0.2">
      <c r="B73" s="85"/>
      <c r="D73" s="85"/>
      <c r="E73" s="85"/>
      <c r="F73" s="85"/>
      <c r="G73" s="85"/>
    </row>
    <row r="74" spans="1:7" x14ac:dyDescent="0.2">
      <c r="A74" s="85"/>
      <c r="B74" s="85"/>
      <c r="D74" s="85"/>
      <c r="E74" s="85"/>
      <c r="F74" s="85"/>
      <c r="G74" s="85"/>
    </row>
    <row r="75" spans="1:7" x14ac:dyDescent="0.2">
      <c r="A75" s="85"/>
      <c r="B75" s="85"/>
      <c r="D75" s="85"/>
      <c r="E75" s="85"/>
      <c r="F75" s="85"/>
      <c r="G75" s="85"/>
    </row>
    <row r="76" spans="1:7" x14ac:dyDescent="0.2">
      <c r="A76" s="85"/>
      <c r="B76" s="85"/>
      <c r="D76" s="85"/>
      <c r="E76" s="85"/>
      <c r="F76" s="85"/>
      <c r="G76" s="85"/>
    </row>
    <row r="77" spans="1:7" x14ac:dyDescent="0.2">
      <c r="A77" s="85"/>
      <c r="B77" s="85"/>
      <c r="D77" s="85"/>
      <c r="E77" s="85"/>
      <c r="F77" s="85"/>
      <c r="G77" s="85"/>
    </row>
    <row r="78" spans="1:7" x14ac:dyDescent="0.2">
      <c r="B78" s="85"/>
      <c r="D78" s="85"/>
      <c r="E78" s="85"/>
      <c r="F78" s="85"/>
      <c r="G78" s="85"/>
    </row>
    <row r="79" spans="1:7" x14ac:dyDescent="0.2">
      <c r="A79" s="85"/>
      <c r="B79" s="85"/>
      <c r="D79" s="85"/>
      <c r="E79" s="85"/>
      <c r="F79" s="85"/>
      <c r="G79" s="85"/>
    </row>
    <row r="80" spans="1:7" x14ac:dyDescent="0.2">
      <c r="B80" s="85"/>
      <c r="D80" s="85"/>
      <c r="E80" s="85"/>
      <c r="F80" s="85"/>
      <c r="G80" s="85"/>
    </row>
    <row r="81" spans="1:7" x14ac:dyDescent="0.2">
      <c r="B81" s="85"/>
      <c r="D81" s="85"/>
      <c r="E81" s="85"/>
      <c r="F81" s="85"/>
      <c r="G81" s="85"/>
    </row>
    <row r="82" spans="1:7" x14ac:dyDescent="0.2">
      <c r="A82" s="85"/>
      <c r="B82" s="85"/>
      <c r="D82" s="85"/>
      <c r="E82" s="85"/>
      <c r="F82" s="85"/>
      <c r="G82" s="85"/>
    </row>
    <row r="83" spans="1:7" x14ac:dyDescent="0.2">
      <c r="B83" s="85"/>
      <c r="D83" s="85"/>
      <c r="E83" s="85"/>
      <c r="F83" s="85"/>
      <c r="G83" s="85"/>
    </row>
    <row r="84" spans="1:7" x14ac:dyDescent="0.2">
      <c r="A84" s="85"/>
      <c r="B84" s="85"/>
      <c r="D84" s="85"/>
      <c r="E84" s="85"/>
      <c r="F84" s="85"/>
      <c r="G84" s="85"/>
    </row>
    <row r="85" spans="1:7" x14ac:dyDescent="0.2">
      <c r="A85" s="86"/>
      <c r="B85" s="85"/>
      <c r="D85" s="85"/>
      <c r="E85" s="85"/>
      <c r="F85" s="85"/>
      <c r="G85" s="85"/>
    </row>
    <row r="86" spans="1:7" x14ac:dyDescent="0.2">
      <c r="A86" s="85"/>
      <c r="B86" s="85"/>
      <c r="D86" s="85"/>
      <c r="E86" s="85"/>
      <c r="F86" s="85"/>
      <c r="G86" s="85"/>
    </row>
    <row r="87" spans="1:7" x14ac:dyDescent="0.2">
      <c r="B87" s="85"/>
      <c r="D87" s="85"/>
      <c r="E87" s="85"/>
      <c r="F87" s="85"/>
      <c r="G87" s="85"/>
    </row>
    <row r="88" spans="1:7" x14ac:dyDescent="0.2">
      <c r="B88" s="85"/>
      <c r="D88" s="85"/>
      <c r="E88" s="85"/>
      <c r="F88" s="85"/>
      <c r="G88" s="85"/>
    </row>
    <row r="89" spans="1:7" x14ac:dyDescent="0.2">
      <c r="B89" s="85"/>
      <c r="D89" s="85"/>
      <c r="E89" s="85"/>
      <c r="F89" s="85"/>
      <c r="G89" s="85"/>
    </row>
    <row r="90" spans="1:7" x14ac:dyDescent="0.2">
      <c r="A90" s="85"/>
      <c r="B90" s="85"/>
      <c r="D90" s="85"/>
      <c r="E90" s="85"/>
      <c r="F90" s="85"/>
      <c r="G90" s="85"/>
    </row>
    <row r="91" spans="1:7" x14ac:dyDescent="0.2">
      <c r="A91" s="85"/>
      <c r="B91" s="85"/>
      <c r="D91" s="85"/>
      <c r="E91" s="85"/>
      <c r="F91" s="85"/>
      <c r="G91" s="85"/>
    </row>
    <row r="92" spans="1:7" x14ac:dyDescent="0.2">
      <c r="B92" s="85"/>
      <c r="D92" s="85"/>
      <c r="E92" s="85"/>
      <c r="F92" s="85"/>
      <c r="G92" s="85"/>
    </row>
    <row r="93" spans="1:7" x14ac:dyDescent="0.2">
      <c r="B93" s="85"/>
      <c r="D93" s="85"/>
      <c r="E93" s="85"/>
      <c r="F93" s="85"/>
      <c r="G93" s="85"/>
    </row>
    <row r="94" spans="1:7" x14ac:dyDescent="0.2">
      <c r="B94" s="85"/>
      <c r="D94" s="85"/>
      <c r="E94" s="85"/>
      <c r="F94" s="85"/>
      <c r="G94" s="85"/>
    </row>
    <row r="95" spans="1:7" x14ac:dyDescent="0.2">
      <c r="A95" s="85"/>
      <c r="B95" s="85"/>
      <c r="D95" s="85"/>
      <c r="E95" s="85"/>
      <c r="F95" s="85"/>
      <c r="G95" s="85"/>
    </row>
    <row r="96" spans="1:7" x14ac:dyDescent="0.2">
      <c r="A96" s="85"/>
      <c r="B96" s="85"/>
      <c r="D96" s="85"/>
      <c r="E96" s="85"/>
      <c r="F96" s="85"/>
      <c r="G96" s="85"/>
    </row>
    <row r="97" spans="1:7" x14ac:dyDescent="0.2">
      <c r="A97" s="85"/>
      <c r="B97" s="85"/>
      <c r="D97" s="85"/>
      <c r="E97" s="85"/>
      <c r="F97" s="85"/>
      <c r="G97" s="85"/>
    </row>
    <row r="98" spans="1:7" x14ac:dyDescent="0.2">
      <c r="A98" s="85"/>
      <c r="B98" s="85"/>
      <c r="D98" s="85"/>
      <c r="E98" s="85"/>
      <c r="F98" s="85"/>
      <c r="G98" s="85"/>
    </row>
    <row r="99" spans="1:7" x14ac:dyDescent="0.2">
      <c r="A99" s="85"/>
      <c r="B99" s="85"/>
      <c r="D99" s="85"/>
      <c r="E99" s="85"/>
      <c r="F99" s="85"/>
      <c r="G99" s="85"/>
    </row>
    <row r="100" spans="1:7" x14ac:dyDescent="0.2">
      <c r="A100" s="85"/>
      <c r="B100" s="85"/>
      <c r="D100" s="85"/>
      <c r="E100" s="85"/>
      <c r="F100" s="85"/>
      <c r="G100" s="85"/>
    </row>
    <row r="101" spans="1:7" x14ac:dyDescent="0.2">
      <c r="A101" s="85"/>
      <c r="B101" s="85"/>
      <c r="D101" s="85"/>
      <c r="E101" s="85"/>
      <c r="F101" s="85"/>
      <c r="G101" s="85"/>
    </row>
    <row r="102" spans="1:7" x14ac:dyDescent="0.2">
      <c r="A102" s="85"/>
      <c r="B102" s="85"/>
      <c r="D102" s="85"/>
      <c r="E102" s="85"/>
      <c r="F102" s="85"/>
      <c r="G102" s="85"/>
    </row>
    <row r="103" spans="1:7" x14ac:dyDescent="0.2">
      <c r="A103" s="85"/>
      <c r="B103" s="85"/>
      <c r="D103" s="85"/>
      <c r="E103" s="85"/>
      <c r="F103" s="85"/>
      <c r="G103" s="85"/>
    </row>
    <row r="104" spans="1:7" x14ac:dyDescent="0.2">
      <c r="A104" s="85"/>
      <c r="B104" s="85"/>
      <c r="D104" s="85"/>
      <c r="E104" s="85"/>
      <c r="F104" s="85"/>
      <c r="G104" s="85"/>
    </row>
    <row r="105" spans="1:7" x14ac:dyDescent="0.2">
      <c r="A105" s="85"/>
      <c r="B105" s="85"/>
      <c r="D105" s="85"/>
      <c r="E105" s="85"/>
      <c r="F105" s="85"/>
      <c r="G105" s="85"/>
    </row>
    <row r="106" spans="1:7" x14ac:dyDescent="0.2">
      <c r="A106" s="85"/>
      <c r="B106" s="85"/>
      <c r="D106" s="85"/>
      <c r="E106" s="85"/>
      <c r="F106" s="85"/>
      <c r="G106" s="85"/>
    </row>
    <row r="107" spans="1:7" x14ac:dyDescent="0.2">
      <c r="A107" s="86"/>
      <c r="B107" s="85"/>
      <c r="D107" s="85"/>
      <c r="E107" s="85"/>
      <c r="F107" s="85"/>
      <c r="G107" s="85"/>
    </row>
    <row r="108" spans="1:7" x14ac:dyDescent="0.2">
      <c r="A108" s="85"/>
      <c r="B108" s="85"/>
      <c r="D108" s="85"/>
      <c r="E108" s="85"/>
      <c r="F108" s="85"/>
      <c r="G108" s="85"/>
    </row>
    <row r="109" spans="1:7" x14ac:dyDescent="0.2">
      <c r="B109" s="85"/>
      <c r="D109" s="85"/>
      <c r="E109" s="85"/>
      <c r="F109" s="85"/>
      <c r="G109" s="85"/>
    </row>
    <row r="110" spans="1:7" x14ac:dyDescent="0.2">
      <c r="A110" s="85"/>
      <c r="B110" s="85"/>
      <c r="D110" s="85"/>
      <c r="E110" s="85"/>
      <c r="F110" s="85"/>
      <c r="G110" s="85"/>
    </row>
    <row r="111" spans="1:7" x14ac:dyDescent="0.2">
      <c r="B111" s="85"/>
      <c r="D111" s="85"/>
      <c r="E111" s="85"/>
      <c r="F111" s="85"/>
      <c r="G111" s="85"/>
    </row>
    <row r="112" spans="1:7" x14ac:dyDescent="0.2">
      <c r="A112" s="86"/>
      <c r="B112" s="85"/>
      <c r="D112" s="85"/>
      <c r="E112" s="85"/>
      <c r="F112" s="85"/>
      <c r="G112" s="85"/>
    </row>
    <row r="113" spans="1:7" x14ac:dyDescent="0.2">
      <c r="A113" s="86"/>
      <c r="B113" s="85"/>
      <c r="D113" s="85"/>
      <c r="E113" s="85"/>
      <c r="F113" s="85"/>
      <c r="G113" s="85"/>
    </row>
    <row r="114" spans="1:7" x14ac:dyDescent="0.2">
      <c r="A114" s="85"/>
      <c r="B114" s="85"/>
      <c r="D114" s="85"/>
      <c r="E114" s="85"/>
      <c r="F114" s="85"/>
      <c r="G114" s="85"/>
    </row>
    <row r="115" spans="1:7" x14ac:dyDescent="0.2">
      <c r="B115" s="85"/>
      <c r="D115" s="85"/>
      <c r="E115" s="85"/>
      <c r="F115" s="85"/>
      <c r="G115" s="85"/>
    </row>
    <row r="116" spans="1:7" x14ac:dyDescent="0.2">
      <c r="A116" s="85"/>
      <c r="B116" s="85"/>
      <c r="D116" s="85"/>
      <c r="E116" s="85"/>
      <c r="F116" s="85"/>
      <c r="G116" s="85"/>
    </row>
    <row r="117" spans="1:7" x14ac:dyDescent="0.2">
      <c r="A117" s="86"/>
      <c r="B117" s="85"/>
      <c r="D117" s="85"/>
      <c r="E117" s="85"/>
      <c r="F117" s="85"/>
      <c r="G117" s="85"/>
    </row>
    <row r="118" spans="1:7" x14ac:dyDescent="0.2">
      <c r="A118" s="85"/>
      <c r="B118" s="85"/>
      <c r="D118" s="85"/>
      <c r="E118" s="85"/>
      <c r="F118" s="85"/>
      <c r="G118" s="85"/>
    </row>
    <row r="119" spans="1:7" x14ac:dyDescent="0.2">
      <c r="A119" s="85"/>
      <c r="B119" s="85"/>
      <c r="D119" s="85"/>
      <c r="E119" s="85"/>
      <c r="F119" s="85"/>
      <c r="G119" s="85"/>
    </row>
    <row r="120" spans="1:7" x14ac:dyDescent="0.2">
      <c r="B120" s="85"/>
      <c r="D120" s="85"/>
      <c r="E120" s="85"/>
      <c r="F120" s="85"/>
      <c r="G120" s="85"/>
    </row>
    <row r="121" spans="1:7" x14ac:dyDescent="0.2">
      <c r="A121" s="86"/>
      <c r="B121" s="85"/>
      <c r="D121" s="85"/>
      <c r="E121" s="85"/>
      <c r="F121" s="85"/>
      <c r="G121" s="85"/>
    </row>
    <row r="122" spans="1:7" x14ac:dyDescent="0.2">
      <c r="A122" s="86"/>
      <c r="B122" s="85"/>
      <c r="D122" s="85"/>
      <c r="E122" s="85"/>
      <c r="F122" s="85"/>
      <c r="G122" s="85"/>
    </row>
    <row r="123" spans="1:7" x14ac:dyDescent="0.2">
      <c r="A123" s="85"/>
      <c r="B123" s="85"/>
      <c r="D123" s="85"/>
      <c r="E123" s="85"/>
      <c r="F123" s="85"/>
      <c r="G123" s="85"/>
    </row>
    <row r="124" spans="1:7" x14ac:dyDescent="0.2">
      <c r="A124" s="85"/>
      <c r="B124" s="85"/>
      <c r="D124" s="85"/>
      <c r="E124" s="85"/>
      <c r="F124" s="85"/>
      <c r="G124" s="85"/>
    </row>
    <row r="125" spans="1:7" x14ac:dyDescent="0.2">
      <c r="A125" s="85"/>
      <c r="B125" s="85"/>
      <c r="D125" s="85"/>
      <c r="E125" s="85"/>
      <c r="F125" s="85"/>
      <c r="G125" s="85"/>
    </row>
    <row r="126" spans="1:7" x14ac:dyDescent="0.2">
      <c r="A126" s="85"/>
      <c r="B126" s="85"/>
      <c r="D126" s="85"/>
      <c r="E126" s="85"/>
      <c r="F126" s="85"/>
      <c r="G126" s="85"/>
    </row>
    <row r="127" spans="1:7" x14ac:dyDescent="0.2">
      <c r="A127" s="85"/>
      <c r="B127" s="85"/>
      <c r="D127" s="85"/>
      <c r="E127" s="85"/>
      <c r="F127" s="85"/>
      <c r="G127" s="85"/>
    </row>
    <row r="128" spans="1:7" x14ac:dyDescent="0.2">
      <c r="A128" s="85"/>
      <c r="B128" s="85"/>
      <c r="D128" s="85"/>
      <c r="E128" s="85"/>
      <c r="F128" s="85"/>
      <c r="G128" s="85"/>
    </row>
    <row r="129" spans="1:7" x14ac:dyDescent="0.2">
      <c r="A129" s="55"/>
      <c r="B129" s="85"/>
      <c r="D129" s="85"/>
      <c r="E129" s="85"/>
      <c r="F129" s="85"/>
      <c r="G129" s="85"/>
    </row>
    <row r="130" spans="1:7" x14ac:dyDescent="0.2">
      <c r="A130" s="85"/>
      <c r="B130" s="85"/>
      <c r="D130" s="85"/>
      <c r="E130" s="85"/>
      <c r="F130" s="85"/>
      <c r="G130" s="85"/>
    </row>
    <row r="131" spans="1:7" x14ac:dyDescent="0.2">
      <c r="A131" s="86"/>
      <c r="B131" s="85"/>
      <c r="D131" s="85"/>
      <c r="E131" s="85"/>
      <c r="F131" s="85"/>
      <c r="G131" s="85"/>
    </row>
    <row r="132" spans="1:7" x14ac:dyDescent="0.2">
      <c r="A132" s="85"/>
      <c r="B132" s="85"/>
      <c r="D132" s="85"/>
      <c r="E132" s="85"/>
      <c r="F132" s="85"/>
      <c r="G132" s="85"/>
    </row>
    <row r="133" spans="1:7" x14ac:dyDescent="0.2">
      <c r="B133" s="85"/>
      <c r="D133" s="85"/>
      <c r="E133" s="85"/>
      <c r="F133" s="85"/>
      <c r="G133" s="85"/>
    </row>
    <row r="134" spans="1:7" x14ac:dyDescent="0.2">
      <c r="A134" s="85"/>
      <c r="B134" s="85"/>
      <c r="D134" s="85"/>
      <c r="E134" s="85"/>
      <c r="F134" s="85"/>
      <c r="G134" s="85"/>
    </row>
    <row r="135" spans="1:7" x14ac:dyDescent="0.2">
      <c r="A135" s="85"/>
      <c r="B135" s="85"/>
      <c r="D135" s="85"/>
      <c r="E135" s="85"/>
      <c r="F135" s="85"/>
      <c r="G135" s="85"/>
    </row>
    <row r="136" spans="1:7" x14ac:dyDescent="0.2">
      <c r="A136" s="85"/>
      <c r="B136" s="85"/>
      <c r="D136" s="85"/>
      <c r="E136" s="85"/>
      <c r="F136" s="85"/>
      <c r="G136" s="85"/>
    </row>
    <row r="137" spans="1:7" x14ac:dyDescent="0.2">
      <c r="F137" s="85"/>
      <c r="G137" s="85"/>
    </row>
    <row r="138" spans="1:7" x14ac:dyDescent="0.2">
      <c r="A138" s="85"/>
      <c r="B138" s="85"/>
      <c r="D138" s="85"/>
      <c r="E138" s="85"/>
      <c r="F138" s="85"/>
      <c r="G138" s="85"/>
    </row>
    <row r="139" spans="1:7" x14ac:dyDescent="0.2">
      <c r="A139" s="85"/>
      <c r="B139" s="85"/>
      <c r="D139" s="85"/>
      <c r="E139" s="85"/>
      <c r="F139" s="85"/>
      <c r="G139" s="85"/>
    </row>
    <row r="140" spans="1:7" x14ac:dyDescent="0.2">
      <c r="A140" s="85"/>
      <c r="B140" s="85"/>
      <c r="D140" s="85"/>
      <c r="E140" s="85"/>
      <c r="F140" s="85"/>
      <c r="G140" s="85"/>
    </row>
    <row r="141" spans="1:7" x14ac:dyDescent="0.2">
      <c r="A141" s="85"/>
      <c r="B141" s="85"/>
      <c r="D141" s="85"/>
      <c r="E141" s="85"/>
      <c r="F141" s="85"/>
      <c r="G141" s="85"/>
    </row>
    <row r="142" spans="1:7" x14ac:dyDescent="0.2">
      <c r="A142" s="85"/>
      <c r="B142" s="85"/>
      <c r="D142" s="85"/>
      <c r="E142" s="85"/>
      <c r="F142" s="85"/>
      <c r="G142" s="85"/>
    </row>
    <row r="143" spans="1:7" x14ac:dyDescent="0.2">
      <c r="A143" s="85"/>
      <c r="B143" s="85"/>
      <c r="D143" s="85"/>
      <c r="E143" s="85"/>
      <c r="F143" s="85"/>
      <c r="G143" s="85"/>
    </row>
    <row r="144" spans="1:7" x14ac:dyDescent="0.2">
      <c r="B144" s="85"/>
      <c r="D144" s="85"/>
      <c r="E144" s="85"/>
      <c r="F144" s="85"/>
      <c r="G144" s="85"/>
    </row>
    <row r="145" spans="1:7" x14ac:dyDescent="0.2">
      <c r="B145" s="85"/>
      <c r="D145" s="85"/>
      <c r="E145" s="85"/>
      <c r="F145" s="85"/>
      <c r="G145" s="85"/>
    </row>
    <row r="146" spans="1:7" x14ac:dyDescent="0.2">
      <c r="B146" s="85"/>
      <c r="D146" s="85"/>
      <c r="E146" s="85"/>
      <c r="F146" s="85"/>
      <c r="G146" s="85"/>
    </row>
    <row r="147" spans="1:7" x14ac:dyDescent="0.2">
      <c r="A147" s="86"/>
      <c r="B147" s="85"/>
      <c r="D147" s="85"/>
      <c r="E147" s="85"/>
      <c r="F147" s="85"/>
      <c r="G147" s="85"/>
    </row>
    <row r="148" spans="1:7" x14ac:dyDescent="0.2">
      <c r="B148" s="85"/>
      <c r="D148" s="85"/>
      <c r="E148" s="85"/>
      <c r="F148" s="85"/>
      <c r="G148" s="85"/>
    </row>
    <row r="149" spans="1:7" x14ac:dyDescent="0.2">
      <c r="A149" s="85"/>
      <c r="B149" s="85"/>
      <c r="D149" s="85"/>
      <c r="E149" s="85"/>
      <c r="F149" s="85"/>
      <c r="G149" s="85"/>
    </row>
    <row r="150" spans="1:7" x14ac:dyDescent="0.2">
      <c r="A150" s="85"/>
      <c r="B150" s="85"/>
      <c r="D150" s="85"/>
      <c r="E150" s="85"/>
      <c r="F150" s="85"/>
      <c r="G150" s="85"/>
    </row>
    <row r="151" spans="1:7" x14ac:dyDescent="0.2">
      <c r="A151" s="85"/>
      <c r="B151" s="85"/>
      <c r="D151" s="85"/>
      <c r="E151" s="85"/>
      <c r="F151" s="85"/>
      <c r="G151" s="85"/>
    </row>
    <row r="152" spans="1:7" x14ac:dyDescent="0.2">
      <c r="A152" s="85"/>
      <c r="B152" s="85"/>
      <c r="D152" s="85"/>
      <c r="E152" s="85"/>
      <c r="F152" s="85"/>
      <c r="G152" s="85"/>
    </row>
    <row r="153" spans="1:7" x14ac:dyDescent="0.2">
      <c r="A153" s="85"/>
      <c r="B153" s="85"/>
      <c r="D153" s="85"/>
      <c r="E153" s="85"/>
      <c r="F153" s="85"/>
      <c r="G153" s="85"/>
    </row>
    <row r="154" spans="1:7" x14ac:dyDescent="0.2">
      <c r="A154" s="85"/>
      <c r="B154" s="85"/>
      <c r="D154" s="85"/>
      <c r="E154" s="85"/>
      <c r="F154" s="85"/>
      <c r="G154" s="85"/>
    </row>
  </sheetData>
  <sheetProtection autoFilter="0"/>
  <autoFilter ref="A8:S41" xr:uid="{0347325A-2304-49D0-A3DF-8538D1CF5B03}"/>
  <mergeCells count="7">
    <mergeCell ref="A47:D47"/>
    <mergeCell ref="A48:D48"/>
    <mergeCell ref="H7:M7"/>
    <mergeCell ref="N7:S7"/>
    <mergeCell ref="D6:G6"/>
    <mergeCell ref="H6:S6"/>
    <mergeCell ref="B6:C6"/>
  </mergeCells>
  <conditionalFormatting sqref="N9:R44">
    <cfRule type="colorScale" priority="13">
      <colorScale>
        <cfvo type="min"/>
        <cfvo type="percentile" val="50"/>
        <cfvo type="max"/>
        <color rgb="FFF8696B"/>
        <color rgb="FFFFEB84"/>
        <color rgb="FF63BE7B"/>
      </colorScale>
    </cfRule>
  </conditionalFormatting>
  <conditionalFormatting sqref="H9:M41">
    <cfRule type="containsText" dxfId="15" priority="12" operator="containsText" text="ahead">
      <formula>NOT(ISERROR(SEARCH("ahead",H9)))</formula>
    </cfRule>
  </conditionalFormatting>
  <conditionalFormatting sqref="H9:M41">
    <cfRule type="containsText" dxfId="14" priority="11" operator="containsText" text="behind">
      <formula>NOT(ISERROR(SEARCH("behind",H9)))</formula>
    </cfRule>
  </conditionalFormatting>
  <conditionalFormatting sqref="H9:M41">
    <cfRule type="cellIs" dxfId="13" priority="10" operator="equal">
      <formula>"behind"</formula>
    </cfRule>
  </conditionalFormatting>
  <conditionalFormatting sqref="H9:M41">
    <cfRule type="containsText" dxfId="12" priority="9" operator="containsText" text="Aligned">
      <formula>NOT(ISERROR(SEARCH("Aligned",H9)))</formula>
    </cfRule>
  </conditionalFormatting>
  <conditionalFormatting sqref="D9:E41">
    <cfRule type="cellIs" dxfId="11" priority="8" operator="equal">
      <formula>4</formula>
    </cfRule>
  </conditionalFormatting>
  <conditionalFormatting sqref="D9:E41">
    <cfRule type="cellIs" dxfId="10" priority="7" operator="equal">
      <formula>3</formula>
    </cfRule>
  </conditionalFormatting>
  <conditionalFormatting sqref="D9:E41">
    <cfRule type="cellIs" dxfId="9" priority="6" operator="equal">
      <formula>2</formula>
    </cfRule>
  </conditionalFormatting>
  <conditionalFormatting sqref="D9:E41">
    <cfRule type="cellIs" dxfId="8" priority="5" operator="equal">
      <formula>1</formula>
    </cfRule>
  </conditionalFormatting>
  <conditionalFormatting sqref="D9:E42">
    <cfRule type="containsText" dxfId="7" priority="1" operator="containsText" text="3">
      <formula>NOT(ISERROR(SEARCH("3",D9)))</formula>
    </cfRule>
    <cfRule type="containsText" dxfId="6" priority="2" operator="containsText" text="1">
      <formula>NOT(ISERROR(SEARCH("1",D9)))</formula>
    </cfRule>
    <cfRule type="containsText" dxfId="5" priority="3" operator="containsText" text="2">
      <formula>NOT(ISERROR(SEARCH("2",D9)))</formula>
    </cfRule>
    <cfRule type="containsText" dxfId="4" priority="4" operator="containsText" text="4">
      <formula>NOT(ISERROR(SEARCH("4",D9)))</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16565-F7A0-DE46-9B2F-4D0F0858B93B}">
  <sheetPr>
    <tabColor theme="5"/>
  </sheetPr>
  <dimension ref="A1:S167"/>
  <sheetViews>
    <sheetView showGridLines="0" zoomScale="75" zoomScaleNormal="75" workbookViewId="0">
      <pane xSplit="1" ySplit="4" topLeftCell="B5" activePane="bottomRight" state="frozen"/>
      <selection pane="topRight" activeCell="B1" sqref="B1"/>
      <selection pane="bottomLeft" activeCell="A5" sqref="A5"/>
      <selection pane="bottomRight" activeCell="H21" sqref="H21"/>
    </sheetView>
  </sheetViews>
  <sheetFormatPr baseColWidth="10" defaultColWidth="11.5" defaultRowHeight="16" x14ac:dyDescent="0.2"/>
  <cols>
    <col min="1" max="1" width="53.33203125" style="49" customWidth="1"/>
    <col min="2" max="2" width="10.6640625" style="49" bestFit="1" customWidth="1"/>
    <col min="3" max="3" width="22" style="49" customWidth="1"/>
    <col min="4" max="4" width="27.1640625" style="49" bestFit="1" customWidth="1"/>
    <col min="5" max="5" width="9.33203125" style="49" bestFit="1" customWidth="1"/>
    <col min="6" max="6" width="37.33203125" style="49" customWidth="1"/>
    <col min="7" max="7" width="27.1640625" style="49" bestFit="1" customWidth="1"/>
    <col min="8" max="8" width="31.6640625" style="49" customWidth="1"/>
    <col min="9" max="9" width="34.83203125" style="49" customWidth="1"/>
    <col min="10" max="12" width="55.6640625" style="49" customWidth="1"/>
    <col min="13" max="15" width="55.6640625" style="87" customWidth="1"/>
    <col min="16" max="18" width="55.6640625" style="1" customWidth="1"/>
    <col min="19" max="19" width="11.5" style="1"/>
  </cols>
  <sheetData>
    <row r="1" spans="1:19" x14ac:dyDescent="0.2">
      <c r="A1" s="81" t="s">
        <v>707</v>
      </c>
      <c r="B1" s="71"/>
      <c r="C1" s="71"/>
      <c r="D1" s="71"/>
      <c r="E1" s="71"/>
      <c r="F1" s="71"/>
      <c r="G1" s="71"/>
      <c r="M1" s="63"/>
      <c r="N1" s="63"/>
      <c r="O1" s="63"/>
    </row>
    <row r="2" spans="1:19" s="170" customFormat="1" ht="88" customHeight="1" x14ac:dyDescent="0.2">
      <c r="A2" s="171" t="s">
        <v>708</v>
      </c>
      <c r="B2" s="242" t="s">
        <v>750</v>
      </c>
      <c r="C2" s="243"/>
      <c r="D2" s="243"/>
      <c r="E2" s="51"/>
      <c r="F2" s="51"/>
      <c r="G2" s="51"/>
      <c r="H2" s="167"/>
      <c r="I2" s="167"/>
      <c r="J2" s="167"/>
      <c r="K2" s="167"/>
      <c r="L2" s="167"/>
      <c r="M2" s="168"/>
      <c r="N2" s="168"/>
      <c r="O2" s="168"/>
      <c r="P2" s="169"/>
      <c r="Q2" s="169"/>
      <c r="R2" s="169"/>
      <c r="S2" s="169"/>
    </row>
    <row r="3" spans="1:19" x14ac:dyDescent="0.2">
      <c r="A3" s="67"/>
      <c r="B3" s="67"/>
      <c r="C3" s="67"/>
      <c r="D3" s="240" t="s">
        <v>709</v>
      </c>
      <c r="E3" s="241"/>
      <c r="F3" s="241"/>
      <c r="G3" s="240" t="s">
        <v>710</v>
      </c>
      <c r="H3" s="241"/>
      <c r="I3" s="241"/>
      <c r="M3" s="63"/>
      <c r="N3" s="63"/>
      <c r="O3" s="63"/>
    </row>
    <row r="4" spans="1:19" ht="28" customHeight="1" x14ac:dyDescent="0.2">
      <c r="A4" s="67" t="s">
        <v>158</v>
      </c>
      <c r="B4" s="67" t="s">
        <v>160</v>
      </c>
      <c r="C4" s="67" t="s">
        <v>161</v>
      </c>
      <c r="D4" s="68" t="s">
        <v>711</v>
      </c>
      <c r="E4" s="68" t="s">
        <v>712</v>
      </c>
      <c r="F4" s="68" t="s">
        <v>713</v>
      </c>
      <c r="G4" s="68" t="s">
        <v>711</v>
      </c>
      <c r="H4" s="68" t="s">
        <v>712</v>
      </c>
      <c r="I4" s="68" t="s">
        <v>713</v>
      </c>
      <c r="J4" s="90"/>
      <c r="M4" s="63"/>
      <c r="N4" s="63"/>
      <c r="O4" s="63"/>
    </row>
    <row r="5" spans="1:19" ht="17" customHeight="1" x14ac:dyDescent="0.2">
      <c r="A5" s="127" t="s">
        <v>269</v>
      </c>
      <c r="B5" s="127" t="s">
        <v>265</v>
      </c>
      <c r="C5" s="127" t="s">
        <v>218</v>
      </c>
      <c r="D5" s="142" t="s">
        <v>646</v>
      </c>
      <c r="E5" s="142" t="s">
        <v>644</v>
      </c>
      <c r="F5" s="142" t="s">
        <v>645</v>
      </c>
      <c r="G5" s="142" t="s">
        <v>648</v>
      </c>
      <c r="H5" s="142" t="s">
        <v>648</v>
      </c>
      <c r="I5" s="142" t="s">
        <v>654</v>
      </c>
      <c r="J5" s="91"/>
      <c r="K5" s="56"/>
      <c r="L5" s="56"/>
      <c r="M5" s="77"/>
      <c r="N5" s="77"/>
      <c r="O5" s="77"/>
      <c r="P5" s="77"/>
      <c r="Q5" s="77"/>
      <c r="R5" s="77"/>
    </row>
    <row r="6" spans="1:19" ht="17" customHeight="1" x14ac:dyDescent="0.2">
      <c r="A6" s="127" t="s">
        <v>334</v>
      </c>
      <c r="B6" s="127" t="s">
        <v>265</v>
      </c>
      <c r="C6" s="127" t="s">
        <v>218</v>
      </c>
      <c r="D6" s="142" t="s">
        <v>653</v>
      </c>
      <c r="E6" s="142" t="s">
        <v>644</v>
      </c>
      <c r="F6" s="142" t="s">
        <v>646</v>
      </c>
      <c r="G6" s="142" t="s">
        <v>647</v>
      </c>
      <c r="H6" s="142" t="s">
        <v>648</v>
      </c>
      <c r="I6" s="142" t="s">
        <v>649</v>
      </c>
      <c r="J6" s="89"/>
      <c r="K6" s="56"/>
      <c r="L6" s="56"/>
      <c r="M6" s="77"/>
      <c r="N6" s="77"/>
      <c r="O6" s="77"/>
      <c r="P6" s="77"/>
      <c r="Q6" s="77"/>
      <c r="R6" s="77"/>
    </row>
    <row r="7" spans="1:19" ht="17" customHeight="1" x14ac:dyDescent="0.2">
      <c r="A7" s="127" t="s">
        <v>381</v>
      </c>
      <c r="B7" s="127" t="s">
        <v>364</v>
      </c>
      <c r="C7" s="127" t="s">
        <v>218</v>
      </c>
      <c r="D7" s="142" t="s">
        <v>653</v>
      </c>
      <c r="E7" s="142" t="s">
        <v>646</v>
      </c>
      <c r="F7" s="142" t="s">
        <v>644</v>
      </c>
      <c r="G7" s="142" t="s">
        <v>648</v>
      </c>
      <c r="H7" s="142" t="s">
        <v>648</v>
      </c>
      <c r="I7" s="142" t="s">
        <v>654</v>
      </c>
      <c r="J7" s="89"/>
      <c r="K7" s="56"/>
      <c r="L7" s="56"/>
      <c r="M7" s="77"/>
      <c r="N7" s="77"/>
      <c r="O7" s="77"/>
      <c r="P7" s="77"/>
      <c r="Q7" s="77"/>
      <c r="R7" s="77"/>
    </row>
    <row r="8" spans="1:19" ht="17" customHeight="1" x14ac:dyDescent="0.2">
      <c r="A8" s="127" t="s">
        <v>385</v>
      </c>
      <c r="B8" s="127" t="s">
        <v>230</v>
      </c>
      <c r="C8" s="127" t="s">
        <v>231</v>
      </c>
      <c r="D8" s="142" t="s">
        <v>646</v>
      </c>
      <c r="E8" s="142" t="s">
        <v>646</v>
      </c>
      <c r="F8" s="142" t="s">
        <v>645</v>
      </c>
      <c r="G8" s="142" t="s">
        <v>648</v>
      </c>
      <c r="H8" s="142" t="s">
        <v>648</v>
      </c>
      <c r="I8" s="142" t="s">
        <v>649</v>
      </c>
      <c r="J8" s="89"/>
      <c r="K8" s="56"/>
      <c r="L8" s="56"/>
      <c r="M8" s="77"/>
      <c r="N8" s="77"/>
      <c r="O8" s="77"/>
      <c r="P8" s="77"/>
      <c r="Q8" s="77"/>
      <c r="R8" s="77"/>
    </row>
    <row r="9" spans="1:19" ht="17" customHeight="1" x14ac:dyDescent="0.2">
      <c r="A9" s="127" t="s">
        <v>397</v>
      </c>
      <c r="B9" s="127" t="s">
        <v>230</v>
      </c>
      <c r="C9" s="127" t="s">
        <v>231</v>
      </c>
      <c r="D9" s="142" t="s">
        <v>646</v>
      </c>
      <c r="E9" s="142" t="s">
        <v>645</v>
      </c>
      <c r="F9" s="142" t="s">
        <v>644</v>
      </c>
      <c r="G9" s="142" t="s">
        <v>648</v>
      </c>
      <c r="H9" s="142" t="s">
        <v>648</v>
      </c>
      <c r="I9" s="142" t="s">
        <v>654</v>
      </c>
      <c r="J9" s="56"/>
      <c r="K9" s="56"/>
      <c r="L9" s="56"/>
      <c r="M9" s="77"/>
      <c r="N9" s="77"/>
      <c r="O9" s="77"/>
      <c r="P9" s="77"/>
      <c r="Q9" s="77"/>
      <c r="R9" s="77"/>
    </row>
    <row r="10" spans="1:19" ht="17" customHeight="1" x14ac:dyDescent="0.2">
      <c r="A10" s="127" t="s">
        <v>408</v>
      </c>
      <c r="B10" s="127" t="s">
        <v>333</v>
      </c>
      <c r="C10" s="127" t="s">
        <v>251</v>
      </c>
      <c r="D10" s="142" t="s">
        <v>646</v>
      </c>
      <c r="E10" s="142" t="s">
        <v>644</v>
      </c>
      <c r="F10" s="142" t="s">
        <v>645</v>
      </c>
      <c r="G10" s="142" t="s">
        <v>647</v>
      </c>
      <c r="H10" s="142" t="s">
        <v>648</v>
      </c>
      <c r="I10" s="142" t="s">
        <v>654</v>
      </c>
      <c r="J10" s="56"/>
      <c r="K10" s="56"/>
      <c r="L10" s="56"/>
      <c r="M10" s="77"/>
      <c r="N10" s="77"/>
      <c r="O10" s="77"/>
      <c r="P10" s="77"/>
      <c r="Q10" s="77"/>
      <c r="R10" s="77"/>
    </row>
    <row r="11" spans="1:19" ht="17" customHeight="1" x14ac:dyDescent="0.2">
      <c r="A11" s="127" t="s">
        <v>452</v>
      </c>
      <c r="B11" s="127" t="s">
        <v>333</v>
      </c>
      <c r="C11" s="127" t="s">
        <v>251</v>
      </c>
      <c r="D11" s="142" t="s">
        <v>643</v>
      </c>
      <c r="E11" s="142" t="s">
        <v>645</v>
      </c>
      <c r="F11" s="142" t="s">
        <v>645</v>
      </c>
      <c r="G11" s="142" t="s">
        <v>648</v>
      </c>
      <c r="H11" s="142" t="s">
        <v>648</v>
      </c>
      <c r="I11" s="142" t="s">
        <v>647</v>
      </c>
      <c r="J11" s="56"/>
      <c r="K11" s="56"/>
      <c r="L11" s="56"/>
      <c r="M11" s="77"/>
      <c r="N11" s="77"/>
      <c r="O11" s="77"/>
      <c r="P11" s="77"/>
      <c r="Q11" s="77"/>
      <c r="R11" s="77"/>
    </row>
    <row r="12" spans="1:19" ht="17" customHeight="1" x14ac:dyDescent="0.2">
      <c r="A12" s="127" t="s">
        <v>478</v>
      </c>
      <c r="B12" s="127" t="s">
        <v>238</v>
      </c>
      <c r="C12" s="127" t="s">
        <v>218</v>
      </c>
      <c r="D12" s="142" t="s">
        <v>643</v>
      </c>
      <c r="E12" s="142" t="s">
        <v>645</v>
      </c>
      <c r="F12" s="142" t="s">
        <v>653</v>
      </c>
      <c r="G12" s="142" t="s">
        <v>648</v>
      </c>
      <c r="H12" s="142" t="s">
        <v>648</v>
      </c>
      <c r="I12" s="142" t="s">
        <v>654</v>
      </c>
      <c r="J12" s="56"/>
      <c r="K12" s="56"/>
      <c r="L12" s="56"/>
      <c r="M12" s="77"/>
      <c r="N12" s="77"/>
      <c r="O12" s="77"/>
      <c r="P12" s="77"/>
      <c r="Q12" s="77"/>
      <c r="R12" s="77"/>
    </row>
    <row r="13" spans="1:19" ht="17" customHeight="1" x14ac:dyDescent="0.2">
      <c r="A13" s="127" t="s">
        <v>502</v>
      </c>
      <c r="B13" s="127" t="s">
        <v>238</v>
      </c>
      <c r="C13" s="127" t="s">
        <v>218</v>
      </c>
      <c r="D13" s="142" t="s">
        <v>643</v>
      </c>
      <c r="E13" s="142" t="s">
        <v>645</v>
      </c>
      <c r="F13" s="142" t="s">
        <v>646</v>
      </c>
      <c r="G13" s="142" t="s">
        <v>648</v>
      </c>
      <c r="H13" s="142" t="s">
        <v>648</v>
      </c>
      <c r="I13" s="142" t="s">
        <v>654</v>
      </c>
      <c r="J13" s="56"/>
      <c r="K13" s="56"/>
      <c r="L13" s="56"/>
      <c r="M13" s="77"/>
      <c r="N13" s="77"/>
      <c r="O13" s="77"/>
      <c r="P13" s="77"/>
      <c r="Q13" s="77"/>
      <c r="R13" s="77"/>
    </row>
    <row r="14" spans="1:19" ht="17" customHeight="1" x14ac:dyDescent="0.2">
      <c r="A14" s="127" t="s">
        <v>516</v>
      </c>
      <c r="B14" s="127" t="s">
        <v>259</v>
      </c>
      <c r="C14" s="127" t="s">
        <v>251</v>
      </c>
      <c r="D14" s="142" t="s">
        <v>646</v>
      </c>
      <c r="E14" s="142" t="s">
        <v>645</v>
      </c>
      <c r="F14" s="142" t="s">
        <v>644</v>
      </c>
      <c r="G14" s="142" t="s">
        <v>648</v>
      </c>
      <c r="H14" s="142" t="s">
        <v>648</v>
      </c>
      <c r="I14" s="142" t="s">
        <v>647</v>
      </c>
      <c r="J14" s="56"/>
      <c r="K14" s="56"/>
      <c r="L14" s="56"/>
      <c r="M14" s="77"/>
      <c r="N14" s="77"/>
      <c r="O14" s="77"/>
      <c r="P14" s="77"/>
      <c r="Q14" s="77"/>
      <c r="R14" s="77"/>
    </row>
    <row r="15" spans="1:19" ht="17" customHeight="1" x14ac:dyDescent="0.2">
      <c r="A15" s="127" t="s">
        <v>541</v>
      </c>
      <c r="B15" s="127" t="s">
        <v>333</v>
      </c>
      <c r="C15" s="127" t="s">
        <v>251</v>
      </c>
      <c r="D15" s="142" t="s">
        <v>653</v>
      </c>
      <c r="E15" s="142" t="s">
        <v>644</v>
      </c>
      <c r="F15" s="142" t="s">
        <v>645</v>
      </c>
      <c r="G15" s="142" t="s">
        <v>648</v>
      </c>
      <c r="H15" s="142" t="s">
        <v>648</v>
      </c>
      <c r="I15" s="142" t="s">
        <v>648</v>
      </c>
      <c r="J15" s="56"/>
      <c r="K15" s="56"/>
      <c r="L15" s="56"/>
      <c r="M15" s="77"/>
      <c r="N15" s="77"/>
      <c r="O15" s="77"/>
      <c r="P15" s="77"/>
      <c r="Q15" s="77"/>
      <c r="R15" s="77"/>
    </row>
    <row r="16" spans="1:19" ht="17" customHeight="1" x14ac:dyDescent="0.2">
      <c r="A16" s="127" t="s">
        <v>555</v>
      </c>
      <c r="B16" s="127" t="s">
        <v>333</v>
      </c>
      <c r="C16" s="127" t="s">
        <v>251</v>
      </c>
      <c r="D16" s="142" t="s">
        <v>653</v>
      </c>
      <c r="E16" s="142" t="s">
        <v>644</v>
      </c>
      <c r="F16" s="142" t="s">
        <v>645</v>
      </c>
      <c r="G16" s="142" t="s">
        <v>648</v>
      </c>
      <c r="H16" s="142" t="s">
        <v>648</v>
      </c>
      <c r="I16" s="142" t="s">
        <v>647</v>
      </c>
      <c r="J16" s="56"/>
      <c r="K16" s="56"/>
      <c r="L16" s="56"/>
      <c r="M16" s="77"/>
      <c r="N16" s="77"/>
      <c r="O16" s="77"/>
      <c r="P16" s="77"/>
      <c r="Q16" s="77"/>
      <c r="R16" s="77"/>
    </row>
    <row r="17" spans="1:18" ht="17" customHeight="1" x14ac:dyDescent="0.2">
      <c r="A17" s="127" t="s">
        <v>575</v>
      </c>
      <c r="B17" s="127" t="s">
        <v>265</v>
      </c>
      <c r="C17" s="127" t="s">
        <v>218</v>
      </c>
      <c r="D17" s="142" t="s">
        <v>646</v>
      </c>
      <c r="E17" s="142" t="s">
        <v>645</v>
      </c>
      <c r="F17" s="142" t="s">
        <v>644</v>
      </c>
      <c r="G17" s="142" t="s">
        <v>648</v>
      </c>
      <c r="H17" s="142" t="s">
        <v>648</v>
      </c>
      <c r="I17" s="142" t="s">
        <v>649</v>
      </c>
      <c r="J17" s="56"/>
      <c r="K17" s="56"/>
      <c r="L17" s="56"/>
      <c r="M17" s="77"/>
      <c r="N17" s="77"/>
      <c r="O17" s="77"/>
      <c r="P17" s="77"/>
      <c r="Q17" s="77"/>
      <c r="R17" s="77"/>
    </row>
    <row r="18" spans="1:18" ht="17" customHeight="1" x14ac:dyDescent="0.2">
      <c r="A18" s="127" t="s">
        <v>577</v>
      </c>
      <c r="B18" s="127" t="s">
        <v>534</v>
      </c>
      <c r="C18" s="127" t="s">
        <v>218</v>
      </c>
      <c r="D18" s="142" t="s">
        <v>644</v>
      </c>
      <c r="E18" s="142" t="s">
        <v>645</v>
      </c>
      <c r="F18" s="142" t="s">
        <v>644</v>
      </c>
      <c r="G18" s="142" t="s">
        <v>647</v>
      </c>
      <c r="H18" s="142" t="s">
        <v>648</v>
      </c>
      <c r="I18" s="142" t="s">
        <v>648</v>
      </c>
      <c r="J18" s="56"/>
      <c r="K18" s="56"/>
      <c r="L18" s="56"/>
      <c r="M18" s="77"/>
      <c r="N18" s="77"/>
      <c r="O18" s="77"/>
      <c r="P18" s="77"/>
      <c r="Q18" s="77"/>
      <c r="R18" s="77"/>
    </row>
    <row r="19" spans="1:18" ht="17" customHeight="1" x14ac:dyDescent="0.2">
      <c r="A19" s="56"/>
      <c r="B19" s="56"/>
      <c r="C19" s="56"/>
      <c r="D19" s="58"/>
      <c r="E19" s="58"/>
      <c r="F19" s="58"/>
      <c r="G19" s="58"/>
      <c r="H19" s="58"/>
      <c r="I19" s="58"/>
      <c r="J19" s="56"/>
      <c r="K19" s="56"/>
      <c r="L19" s="56"/>
      <c r="M19" s="77"/>
      <c r="N19" s="77"/>
      <c r="O19" s="77"/>
      <c r="P19" s="77"/>
      <c r="Q19" s="77"/>
      <c r="R19" s="77"/>
    </row>
    <row r="20" spans="1:18" ht="17" customHeight="1" x14ac:dyDescent="0.2">
      <c r="A20" s="56"/>
      <c r="B20" s="56"/>
      <c r="C20" s="56"/>
      <c r="D20" s="58"/>
      <c r="E20" s="58"/>
      <c r="F20" s="58"/>
      <c r="G20" s="58"/>
      <c r="H20" s="58"/>
      <c r="I20" s="58"/>
      <c r="J20" s="56"/>
      <c r="K20" s="56"/>
      <c r="L20" s="56"/>
      <c r="M20" s="77"/>
      <c r="N20" s="77"/>
      <c r="O20" s="77"/>
      <c r="P20" s="77"/>
      <c r="Q20" s="77"/>
      <c r="R20" s="77"/>
    </row>
    <row r="21" spans="1:18" ht="72" customHeight="1" x14ac:dyDescent="0.2">
      <c r="A21" s="56"/>
      <c r="B21" s="56"/>
      <c r="C21" s="56"/>
      <c r="D21" s="92"/>
      <c r="E21" s="58"/>
      <c r="F21" s="58"/>
      <c r="G21" s="58"/>
      <c r="H21" s="58"/>
      <c r="I21" s="58"/>
      <c r="J21" s="56"/>
      <c r="K21" s="56"/>
      <c r="L21" s="56"/>
      <c r="M21" s="77"/>
      <c r="N21" s="77"/>
      <c r="O21" s="77"/>
      <c r="P21" s="77"/>
      <c r="Q21" s="77"/>
      <c r="R21" s="77"/>
    </row>
    <row r="22" spans="1:18" x14ac:dyDescent="0.2">
      <c r="A22" s="57"/>
      <c r="B22" s="56"/>
      <c r="C22" s="56"/>
      <c r="D22" s="58"/>
      <c r="E22" s="58"/>
      <c r="F22" s="58"/>
      <c r="G22" s="58"/>
      <c r="H22" s="58"/>
      <c r="I22" s="58"/>
      <c r="J22" s="56"/>
      <c r="K22" s="56"/>
      <c r="L22" s="56"/>
      <c r="M22" s="77"/>
      <c r="N22" s="77"/>
      <c r="O22" s="77"/>
      <c r="P22" s="77"/>
      <c r="Q22" s="77"/>
      <c r="R22" s="77"/>
    </row>
    <row r="23" spans="1:18" x14ac:dyDescent="0.2">
      <c r="A23" s="57"/>
      <c r="B23" s="56"/>
      <c r="C23" s="56"/>
      <c r="D23" s="58"/>
      <c r="E23" s="58"/>
      <c r="F23" s="58"/>
      <c r="G23" s="58"/>
      <c r="H23" s="58"/>
      <c r="I23" s="58"/>
      <c r="J23" s="56"/>
      <c r="K23" s="56"/>
      <c r="L23" s="56"/>
      <c r="M23" s="77"/>
      <c r="N23" s="77"/>
      <c r="O23" s="77"/>
      <c r="P23" s="77"/>
      <c r="Q23" s="77"/>
      <c r="R23" s="77"/>
    </row>
    <row r="24" spans="1:18" x14ac:dyDescent="0.2">
      <c r="A24" s="56"/>
      <c r="B24" s="56"/>
      <c r="C24" s="56"/>
      <c r="D24" s="56"/>
      <c r="E24" s="56"/>
      <c r="F24" s="56"/>
      <c r="G24" s="56"/>
      <c r="H24" s="56"/>
      <c r="I24" s="56"/>
      <c r="J24" s="56"/>
      <c r="K24" s="56"/>
      <c r="L24" s="56"/>
      <c r="M24" s="77"/>
      <c r="N24" s="77"/>
      <c r="O24" s="77"/>
      <c r="P24" s="77"/>
      <c r="Q24" s="77"/>
      <c r="R24" s="77"/>
    </row>
    <row r="25" spans="1:18" ht="15.75" customHeight="1" x14ac:dyDescent="0.2">
      <c r="A25" s="56"/>
      <c r="B25" s="56"/>
      <c r="C25" s="56"/>
      <c r="D25" s="56"/>
      <c r="E25" s="56"/>
      <c r="F25" s="56"/>
      <c r="G25" s="56"/>
      <c r="H25" s="56"/>
      <c r="I25" s="56"/>
      <c r="J25" s="56"/>
      <c r="K25" s="56"/>
      <c r="L25" s="56"/>
      <c r="M25" s="77"/>
      <c r="N25" s="77"/>
      <c r="O25" s="77"/>
      <c r="P25" s="77"/>
      <c r="Q25" s="77"/>
      <c r="R25" s="77"/>
    </row>
    <row r="26" spans="1:18" x14ac:dyDescent="0.2">
      <c r="A26" s="56"/>
      <c r="B26" s="56"/>
      <c r="C26" s="56"/>
      <c r="D26" s="56"/>
      <c r="E26" s="56"/>
      <c r="F26" s="56"/>
      <c r="G26" s="56"/>
      <c r="H26" s="56"/>
      <c r="I26" s="56"/>
      <c r="J26" s="56"/>
      <c r="K26" s="56"/>
      <c r="L26" s="56"/>
      <c r="M26" s="77"/>
      <c r="N26" s="77"/>
      <c r="O26" s="77"/>
      <c r="P26" s="77"/>
      <c r="Q26" s="77"/>
      <c r="R26" s="77"/>
    </row>
    <row r="27" spans="1:18" ht="15.75" customHeight="1" x14ac:dyDescent="0.2">
      <c r="A27" s="56"/>
      <c r="B27" s="56"/>
      <c r="C27" s="56"/>
      <c r="D27" s="56"/>
      <c r="E27" s="56"/>
      <c r="F27" s="56"/>
      <c r="G27" s="56"/>
      <c r="H27" s="56"/>
      <c r="I27" s="56"/>
      <c r="J27" s="56"/>
      <c r="K27" s="56"/>
      <c r="L27" s="56"/>
      <c r="M27" s="77"/>
      <c r="N27" s="77"/>
      <c r="O27" s="77"/>
      <c r="P27" s="77"/>
      <c r="Q27" s="77"/>
      <c r="R27" s="77"/>
    </row>
    <row r="28" spans="1:18" x14ac:dyDescent="0.2">
      <c r="A28" s="56"/>
      <c r="B28" s="56"/>
      <c r="C28" s="56"/>
      <c r="D28" s="56"/>
      <c r="E28" s="56"/>
      <c r="F28" s="56"/>
      <c r="G28" s="56"/>
      <c r="H28" s="56"/>
      <c r="I28" s="56"/>
      <c r="J28" s="56"/>
      <c r="K28" s="56"/>
      <c r="L28" s="56"/>
      <c r="M28" s="77"/>
      <c r="N28" s="77"/>
      <c r="O28" s="77"/>
      <c r="P28" s="77"/>
      <c r="Q28" s="77"/>
      <c r="R28" s="77"/>
    </row>
    <row r="29" spans="1:18" x14ac:dyDescent="0.2">
      <c r="A29" s="56"/>
      <c r="B29" s="56"/>
      <c r="C29" s="56"/>
      <c r="D29" s="56"/>
      <c r="E29" s="56"/>
      <c r="F29" s="56"/>
      <c r="G29" s="56"/>
      <c r="H29" s="56"/>
      <c r="I29" s="56"/>
      <c r="J29" s="56"/>
      <c r="K29" s="56"/>
      <c r="L29" s="56"/>
      <c r="M29" s="77"/>
      <c r="N29" s="77"/>
      <c r="O29" s="77"/>
      <c r="P29" s="77"/>
      <c r="Q29" s="77"/>
      <c r="R29" s="77"/>
    </row>
    <row r="30" spans="1:18" x14ac:dyDescent="0.2">
      <c r="A30" s="56"/>
      <c r="B30" s="56"/>
      <c r="C30" s="56"/>
      <c r="D30" s="56"/>
      <c r="E30" s="56"/>
      <c r="F30" s="56"/>
      <c r="G30" s="56"/>
      <c r="H30" s="56"/>
      <c r="I30" s="56"/>
      <c r="J30" s="56"/>
      <c r="K30" s="56"/>
      <c r="L30" s="56"/>
      <c r="M30" s="77"/>
      <c r="N30" s="77"/>
      <c r="O30" s="77"/>
      <c r="P30" s="77"/>
      <c r="Q30" s="77"/>
      <c r="R30" s="77"/>
    </row>
    <row r="31" spans="1:18" x14ac:dyDescent="0.2">
      <c r="A31" s="56"/>
      <c r="B31" s="56"/>
      <c r="C31" s="56"/>
      <c r="D31" s="56"/>
      <c r="E31" s="56"/>
      <c r="F31" s="56"/>
      <c r="G31" s="56"/>
      <c r="H31" s="56"/>
      <c r="I31" s="56"/>
      <c r="J31" s="56"/>
      <c r="K31" s="56"/>
      <c r="L31" s="56"/>
      <c r="M31" s="77"/>
      <c r="N31" s="77"/>
      <c r="O31" s="77"/>
      <c r="P31" s="77"/>
      <c r="Q31" s="77"/>
      <c r="R31" s="77"/>
    </row>
    <row r="32" spans="1:18" x14ac:dyDescent="0.2">
      <c r="A32" s="56"/>
      <c r="B32" s="56"/>
      <c r="C32" s="56"/>
      <c r="D32" s="56"/>
      <c r="E32" s="56"/>
      <c r="F32" s="56"/>
      <c r="G32" s="56"/>
      <c r="H32" s="56"/>
      <c r="I32" s="56"/>
      <c r="J32" s="56"/>
      <c r="K32" s="56"/>
      <c r="L32" s="56"/>
      <c r="M32" s="77"/>
      <c r="N32" s="77"/>
      <c r="O32" s="77"/>
      <c r="P32" s="77"/>
      <c r="Q32" s="77"/>
      <c r="R32" s="77"/>
    </row>
    <row r="33" spans="1:18" x14ac:dyDescent="0.2">
      <c r="A33" s="56"/>
      <c r="B33" s="56"/>
      <c r="C33" s="56"/>
      <c r="D33" s="56"/>
      <c r="E33" s="56"/>
      <c r="F33" s="56"/>
      <c r="G33" s="56"/>
      <c r="H33" s="56"/>
      <c r="I33" s="56"/>
      <c r="J33" s="56"/>
      <c r="K33" s="56"/>
      <c r="L33" s="56"/>
      <c r="M33" s="77"/>
      <c r="N33" s="77"/>
      <c r="O33" s="77"/>
      <c r="P33" s="77"/>
      <c r="Q33" s="77"/>
      <c r="R33" s="77"/>
    </row>
    <row r="34" spans="1:18" x14ac:dyDescent="0.2">
      <c r="A34" s="56"/>
      <c r="B34" s="56"/>
      <c r="C34" s="56"/>
      <c r="D34" s="56"/>
      <c r="E34" s="56"/>
      <c r="F34" s="56"/>
      <c r="G34" s="56"/>
      <c r="H34" s="56"/>
      <c r="I34" s="56"/>
      <c r="J34" s="56"/>
      <c r="K34" s="56"/>
      <c r="L34" s="56"/>
      <c r="M34" s="77"/>
      <c r="N34" s="77"/>
      <c r="O34" s="77"/>
      <c r="P34" s="77"/>
      <c r="Q34" s="77"/>
      <c r="R34" s="77"/>
    </row>
    <row r="35" spans="1:18" x14ac:dyDescent="0.2">
      <c r="A35" s="56"/>
      <c r="B35" s="56"/>
      <c r="C35" s="56"/>
      <c r="D35" s="56"/>
      <c r="E35" s="56"/>
      <c r="F35" s="56"/>
      <c r="G35" s="56"/>
      <c r="H35" s="56"/>
      <c r="I35" s="56"/>
      <c r="J35" s="56"/>
      <c r="K35" s="56"/>
      <c r="L35" s="56"/>
      <c r="M35" s="77"/>
      <c r="N35" s="77"/>
      <c r="O35" s="77"/>
      <c r="P35" s="77"/>
      <c r="Q35" s="77"/>
      <c r="R35" s="77"/>
    </row>
    <row r="36" spans="1:18" x14ac:dyDescent="0.2">
      <c r="A36" s="56"/>
      <c r="B36" s="56"/>
      <c r="C36" s="56"/>
      <c r="D36" s="56"/>
      <c r="E36" s="56"/>
      <c r="F36" s="56"/>
      <c r="G36" s="56"/>
      <c r="H36" s="56"/>
      <c r="I36" s="56"/>
      <c r="J36" s="56"/>
      <c r="K36" s="56"/>
      <c r="L36" s="56"/>
      <c r="M36" s="77"/>
      <c r="N36" s="77"/>
      <c r="O36" s="77"/>
      <c r="P36" s="77"/>
      <c r="Q36" s="77"/>
      <c r="R36" s="77"/>
    </row>
    <row r="37" spans="1:18" x14ac:dyDescent="0.2">
      <c r="A37" s="56"/>
      <c r="B37" s="56"/>
      <c r="C37" s="56"/>
      <c r="D37" s="56"/>
      <c r="E37" s="56"/>
      <c r="F37" s="56"/>
      <c r="G37" s="56"/>
      <c r="H37" s="56"/>
      <c r="I37" s="56"/>
      <c r="J37" s="56"/>
      <c r="K37" s="56"/>
      <c r="L37" s="56"/>
      <c r="M37" s="77"/>
      <c r="N37" s="77"/>
      <c r="O37" s="77"/>
      <c r="P37" s="77"/>
      <c r="Q37" s="77"/>
      <c r="R37" s="77"/>
    </row>
    <row r="38" spans="1:18" x14ac:dyDescent="0.2">
      <c r="A38" s="56"/>
      <c r="B38" s="56"/>
      <c r="C38" s="56"/>
      <c r="D38" s="56"/>
      <c r="E38" s="56"/>
      <c r="F38" s="56"/>
      <c r="G38" s="56"/>
      <c r="H38" s="56"/>
      <c r="I38" s="56"/>
      <c r="J38" s="56"/>
      <c r="K38" s="56"/>
      <c r="L38" s="56"/>
      <c r="M38" s="77"/>
      <c r="N38" s="77"/>
      <c r="O38" s="77"/>
      <c r="P38" s="77"/>
      <c r="Q38" s="77"/>
      <c r="R38" s="77"/>
    </row>
    <row r="39" spans="1:18" x14ac:dyDescent="0.2">
      <c r="A39" s="56"/>
      <c r="B39" s="56"/>
      <c r="C39" s="56"/>
      <c r="D39" s="56"/>
      <c r="E39" s="56"/>
      <c r="F39" s="56"/>
      <c r="G39" s="56"/>
      <c r="H39" s="56"/>
      <c r="I39" s="56"/>
      <c r="M39" s="63"/>
      <c r="N39" s="63"/>
      <c r="O39" s="63"/>
    </row>
    <row r="40" spans="1:18" x14ac:dyDescent="0.2">
      <c r="A40" s="56"/>
      <c r="B40" s="56"/>
      <c r="C40" s="56"/>
      <c r="D40" s="56"/>
      <c r="E40" s="56"/>
      <c r="F40" s="56"/>
      <c r="G40" s="56"/>
      <c r="H40" s="56"/>
      <c r="I40" s="56"/>
      <c r="M40" s="63"/>
      <c r="N40" s="63"/>
      <c r="O40" s="63"/>
    </row>
    <row r="41" spans="1:18" x14ac:dyDescent="0.2">
      <c r="A41" s="56"/>
      <c r="B41" s="56"/>
      <c r="C41" s="56"/>
      <c r="D41" s="56"/>
      <c r="E41" s="56"/>
      <c r="F41" s="56"/>
      <c r="G41" s="56"/>
      <c r="H41" s="56"/>
      <c r="I41" s="56"/>
      <c r="M41" s="63"/>
      <c r="N41" s="63"/>
      <c r="O41" s="63"/>
    </row>
    <row r="42" spans="1:18" x14ac:dyDescent="0.2">
      <c r="A42" s="85"/>
      <c r="B42" s="85"/>
      <c r="D42" s="85"/>
      <c r="E42" s="85"/>
      <c r="F42" s="85"/>
      <c r="G42" s="85"/>
      <c r="M42" s="63"/>
      <c r="N42" s="63"/>
      <c r="O42" s="63"/>
    </row>
    <row r="43" spans="1:18" x14ac:dyDescent="0.2">
      <c r="A43" s="85"/>
      <c r="B43" s="85"/>
      <c r="D43" s="85"/>
      <c r="E43" s="85"/>
      <c r="F43" s="85"/>
      <c r="G43" s="85"/>
      <c r="M43" s="63"/>
      <c r="N43" s="63"/>
      <c r="O43" s="63"/>
    </row>
    <row r="44" spans="1:18" x14ac:dyDescent="0.2">
      <c r="A44" s="85"/>
      <c r="B44" s="85"/>
      <c r="D44" s="85"/>
      <c r="E44" s="85"/>
      <c r="F44" s="85"/>
      <c r="G44" s="85"/>
      <c r="M44" s="63"/>
      <c r="N44" s="63"/>
      <c r="O44" s="63"/>
    </row>
    <row r="45" spans="1:18" x14ac:dyDescent="0.2">
      <c r="A45" s="85"/>
      <c r="B45" s="85"/>
      <c r="D45" s="85"/>
      <c r="E45" s="85"/>
      <c r="F45" s="85"/>
      <c r="G45" s="85"/>
      <c r="M45" s="63"/>
      <c r="N45" s="63"/>
      <c r="O45" s="63"/>
    </row>
    <row r="46" spans="1:18" x14ac:dyDescent="0.2">
      <c r="A46" s="85"/>
      <c r="B46" s="85"/>
      <c r="D46" s="85"/>
      <c r="E46" s="85"/>
      <c r="F46" s="85"/>
      <c r="G46" s="85"/>
      <c r="M46" s="63"/>
      <c r="N46" s="63"/>
      <c r="O46" s="63"/>
    </row>
    <row r="47" spans="1:18" x14ac:dyDescent="0.2">
      <c r="A47" s="85"/>
      <c r="B47" s="85"/>
      <c r="D47" s="85"/>
      <c r="E47" s="85"/>
      <c r="F47" s="85"/>
      <c r="G47" s="85"/>
      <c r="M47" s="63"/>
      <c r="N47" s="63"/>
      <c r="O47" s="63"/>
    </row>
    <row r="48" spans="1:18" x14ac:dyDescent="0.2">
      <c r="A48" s="85"/>
      <c r="B48" s="85"/>
      <c r="D48" s="85"/>
      <c r="E48" s="85"/>
      <c r="F48" s="85"/>
      <c r="G48" s="85"/>
      <c r="M48" s="63"/>
      <c r="N48" s="63"/>
      <c r="O48" s="63"/>
    </row>
    <row r="49" spans="1:15" x14ac:dyDescent="0.2">
      <c r="A49" s="85"/>
      <c r="B49" s="85"/>
      <c r="D49" s="85"/>
      <c r="E49" s="85"/>
      <c r="F49" s="85"/>
      <c r="G49" s="85"/>
      <c r="M49" s="63"/>
      <c r="N49" s="63"/>
      <c r="O49" s="63"/>
    </row>
    <row r="50" spans="1:15" x14ac:dyDescent="0.2">
      <c r="A50" s="85"/>
      <c r="B50" s="85"/>
      <c r="D50" s="85"/>
      <c r="E50" s="85"/>
      <c r="F50" s="85"/>
      <c r="G50" s="85"/>
      <c r="M50" s="63"/>
      <c r="N50" s="63"/>
      <c r="O50" s="63"/>
    </row>
    <row r="51" spans="1:15" x14ac:dyDescent="0.2">
      <c r="A51" s="85"/>
      <c r="B51" s="85"/>
      <c r="D51" s="85"/>
      <c r="E51" s="85"/>
      <c r="F51" s="85"/>
      <c r="G51" s="85"/>
      <c r="M51" s="63"/>
      <c r="N51" s="63"/>
      <c r="O51" s="63"/>
    </row>
    <row r="52" spans="1:15" x14ac:dyDescent="0.2">
      <c r="B52" s="85"/>
      <c r="D52" s="85"/>
      <c r="E52" s="85"/>
      <c r="F52" s="85"/>
      <c r="G52" s="85"/>
      <c r="M52" s="63"/>
      <c r="N52" s="63"/>
      <c r="O52" s="63"/>
    </row>
    <row r="53" spans="1:15" x14ac:dyDescent="0.2">
      <c r="B53" s="85"/>
      <c r="D53" s="85"/>
      <c r="E53" s="85"/>
      <c r="F53" s="85"/>
      <c r="G53" s="85"/>
      <c r="M53" s="63"/>
      <c r="N53" s="63"/>
      <c r="O53" s="63"/>
    </row>
    <row r="54" spans="1:15" x14ac:dyDescent="0.2">
      <c r="B54" s="85"/>
      <c r="D54" s="85"/>
      <c r="E54" s="85"/>
      <c r="F54" s="85"/>
      <c r="G54" s="85"/>
      <c r="M54" s="63"/>
      <c r="N54" s="63"/>
      <c r="O54" s="63"/>
    </row>
    <row r="55" spans="1:15" x14ac:dyDescent="0.2">
      <c r="B55" s="85"/>
      <c r="D55" s="85"/>
      <c r="E55" s="85"/>
      <c r="F55" s="85"/>
      <c r="G55" s="85"/>
      <c r="M55" s="63"/>
      <c r="N55" s="63"/>
      <c r="O55" s="63"/>
    </row>
    <row r="56" spans="1:15" x14ac:dyDescent="0.2">
      <c r="B56" s="85"/>
      <c r="D56" s="85"/>
      <c r="E56" s="85"/>
      <c r="F56" s="85"/>
      <c r="G56" s="85"/>
      <c r="M56" s="63"/>
      <c r="N56" s="63"/>
      <c r="O56" s="63"/>
    </row>
    <row r="57" spans="1:15" x14ac:dyDescent="0.2">
      <c r="A57" s="86"/>
      <c r="B57" s="85"/>
      <c r="D57" s="85"/>
      <c r="E57" s="85"/>
      <c r="F57" s="85"/>
      <c r="G57" s="85"/>
      <c r="M57" s="63"/>
      <c r="N57" s="63"/>
      <c r="O57" s="63"/>
    </row>
    <row r="58" spans="1:15" x14ac:dyDescent="0.2">
      <c r="B58" s="85"/>
      <c r="D58" s="85"/>
      <c r="E58" s="85"/>
      <c r="F58" s="85"/>
      <c r="G58" s="85"/>
      <c r="M58" s="63"/>
      <c r="N58" s="63"/>
      <c r="O58" s="63"/>
    </row>
    <row r="59" spans="1:15" x14ac:dyDescent="0.2">
      <c r="B59" s="85"/>
      <c r="D59" s="85"/>
      <c r="E59" s="85"/>
      <c r="F59" s="85"/>
      <c r="G59" s="85"/>
      <c r="M59" s="63"/>
      <c r="N59" s="63"/>
      <c r="O59" s="63"/>
    </row>
    <row r="60" spans="1:15" x14ac:dyDescent="0.2">
      <c r="A60" s="85"/>
      <c r="B60" s="85"/>
      <c r="D60" s="85"/>
      <c r="E60" s="85"/>
      <c r="F60" s="85"/>
      <c r="G60" s="85"/>
      <c r="M60" s="63"/>
      <c r="N60" s="63"/>
      <c r="O60" s="63"/>
    </row>
    <row r="61" spans="1:15" x14ac:dyDescent="0.2">
      <c r="A61" s="85"/>
      <c r="B61" s="85"/>
      <c r="D61" s="85"/>
      <c r="E61" s="85"/>
      <c r="F61" s="85"/>
      <c r="G61" s="85"/>
      <c r="M61" s="63"/>
      <c r="N61" s="63"/>
      <c r="O61" s="63"/>
    </row>
    <row r="62" spans="1:15" x14ac:dyDescent="0.2">
      <c r="A62" s="85"/>
      <c r="B62" s="85"/>
      <c r="D62" s="85"/>
      <c r="E62" s="85"/>
      <c r="F62" s="85"/>
      <c r="G62" s="85"/>
      <c r="M62" s="63"/>
      <c r="N62" s="63"/>
      <c r="O62" s="63"/>
    </row>
    <row r="63" spans="1:15" x14ac:dyDescent="0.2">
      <c r="A63" s="85"/>
      <c r="B63" s="85"/>
      <c r="D63" s="85"/>
      <c r="E63" s="85"/>
      <c r="F63" s="85"/>
      <c r="G63" s="85"/>
      <c r="M63" s="63"/>
      <c r="N63" s="63"/>
      <c r="O63" s="63"/>
    </row>
    <row r="64" spans="1:15" x14ac:dyDescent="0.2">
      <c r="A64" s="85"/>
      <c r="B64" s="85"/>
      <c r="D64" s="85"/>
      <c r="E64" s="85"/>
      <c r="F64" s="85"/>
      <c r="G64" s="85"/>
      <c r="M64" s="63"/>
      <c r="N64" s="63"/>
      <c r="O64" s="63"/>
    </row>
    <row r="65" spans="1:15" x14ac:dyDescent="0.2">
      <c r="A65" s="85"/>
      <c r="B65" s="85"/>
      <c r="D65" s="85"/>
      <c r="E65" s="85"/>
      <c r="F65" s="85"/>
      <c r="G65" s="85"/>
      <c r="M65" s="63"/>
      <c r="N65" s="63"/>
      <c r="O65" s="63"/>
    </row>
    <row r="66" spans="1:15" x14ac:dyDescent="0.2">
      <c r="A66" s="85"/>
      <c r="B66" s="85"/>
      <c r="D66" s="85"/>
      <c r="E66" s="85"/>
      <c r="F66" s="85"/>
      <c r="G66" s="85"/>
      <c r="M66" s="63"/>
      <c r="N66" s="63"/>
      <c r="O66" s="63"/>
    </row>
    <row r="67" spans="1:15" x14ac:dyDescent="0.2">
      <c r="A67" s="85"/>
      <c r="B67" s="85"/>
      <c r="D67" s="85"/>
      <c r="E67" s="85"/>
      <c r="F67" s="85"/>
      <c r="G67" s="85"/>
      <c r="M67" s="63"/>
      <c r="N67" s="63"/>
      <c r="O67" s="63"/>
    </row>
    <row r="68" spans="1:15" x14ac:dyDescent="0.2">
      <c r="B68" s="85"/>
      <c r="D68" s="85"/>
      <c r="E68" s="85"/>
      <c r="F68" s="85"/>
      <c r="G68" s="85"/>
      <c r="M68" s="63"/>
      <c r="N68" s="63"/>
      <c r="O68" s="63"/>
    </row>
    <row r="69" spans="1:15" x14ac:dyDescent="0.2">
      <c r="B69" s="85"/>
      <c r="D69" s="85"/>
      <c r="E69" s="85"/>
      <c r="F69" s="85"/>
      <c r="G69" s="85"/>
      <c r="M69" s="63"/>
      <c r="N69" s="63"/>
      <c r="O69" s="63"/>
    </row>
    <row r="70" spans="1:15" x14ac:dyDescent="0.2">
      <c r="A70" s="85"/>
      <c r="B70" s="85"/>
      <c r="D70" s="85"/>
      <c r="E70" s="85"/>
      <c r="F70" s="85"/>
      <c r="G70" s="85"/>
      <c r="M70" s="63"/>
      <c r="N70" s="63"/>
      <c r="O70" s="63"/>
    </row>
    <row r="71" spans="1:15" x14ac:dyDescent="0.2">
      <c r="A71" s="85"/>
      <c r="B71" s="85"/>
      <c r="D71" s="85"/>
      <c r="E71" s="85"/>
      <c r="F71" s="85"/>
      <c r="G71" s="85"/>
      <c r="M71" s="63"/>
      <c r="N71" s="63"/>
      <c r="O71" s="63"/>
    </row>
    <row r="72" spans="1:15" x14ac:dyDescent="0.2">
      <c r="A72" s="85"/>
      <c r="B72" s="85"/>
      <c r="D72" s="85"/>
      <c r="E72" s="85"/>
      <c r="F72" s="85"/>
      <c r="G72" s="85"/>
      <c r="M72" s="63"/>
      <c r="N72" s="63"/>
      <c r="O72" s="63"/>
    </row>
    <row r="73" spans="1:15" x14ac:dyDescent="0.2">
      <c r="B73" s="85"/>
      <c r="D73" s="85"/>
      <c r="E73" s="85"/>
      <c r="F73" s="85"/>
      <c r="G73" s="85"/>
      <c r="M73" s="63"/>
      <c r="N73" s="63"/>
      <c r="O73" s="63"/>
    </row>
    <row r="74" spans="1:15" x14ac:dyDescent="0.2">
      <c r="A74" s="85"/>
      <c r="B74" s="85"/>
      <c r="D74" s="85"/>
      <c r="E74" s="85"/>
      <c r="F74" s="85"/>
      <c r="G74" s="85"/>
      <c r="M74" s="63"/>
      <c r="N74" s="63"/>
      <c r="O74" s="63"/>
    </row>
    <row r="75" spans="1:15" x14ac:dyDescent="0.2">
      <c r="A75" s="85"/>
      <c r="B75" s="85"/>
      <c r="D75" s="85"/>
      <c r="E75" s="85"/>
      <c r="F75" s="85"/>
      <c r="G75" s="85"/>
      <c r="M75" s="63"/>
      <c r="N75" s="63"/>
      <c r="O75" s="63"/>
    </row>
    <row r="76" spans="1:15" x14ac:dyDescent="0.2">
      <c r="A76" s="85"/>
      <c r="B76" s="85"/>
      <c r="D76" s="85"/>
      <c r="E76" s="85"/>
      <c r="F76" s="85"/>
      <c r="G76" s="85"/>
      <c r="M76" s="63"/>
      <c r="N76" s="63"/>
      <c r="O76" s="63"/>
    </row>
    <row r="77" spans="1:15" x14ac:dyDescent="0.2">
      <c r="A77" s="85"/>
      <c r="B77" s="85"/>
      <c r="D77" s="85"/>
      <c r="E77" s="85"/>
      <c r="F77" s="85"/>
      <c r="G77" s="85"/>
      <c r="M77" s="63"/>
      <c r="N77" s="63"/>
      <c r="O77" s="63"/>
    </row>
    <row r="78" spans="1:15" x14ac:dyDescent="0.2">
      <c r="B78" s="85"/>
      <c r="D78" s="85"/>
      <c r="E78" s="85"/>
      <c r="F78" s="85"/>
      <c r="G78" s="85"/>
      <c r="M78" s="63"/>
      <c r="N78" s="63"/>
      <c r="O78" s="63"/>
    </row>
    <row r="79" spans="1:15" x14ac:dyDescent="0.2">
      <c r="A79" s="85"/>
      <c r="B79" s="85"/>
      <c r="D79" s="85"/>
      <c r="E79" s="85"/>
      <c r="F79" s="85"/>
      <c r="G79" s="85"/>
      <c r="M79" s="63"/>
      <c r="N79" s="63"/>
      <c r="O79" s="63"/>
    </row>
    <row r="80" spans="1:15" x14ac:dyDescent="0.2">
      <c r="B80" s="85"/>
      <c r="D80" s="85"/>
      <c r="E80" s="85"/>
      <c r="F80" s="85"/>
      <c r="G80" s="85"/>
      <c r="M80" s="63"/>
      <c r="N80" s="63"/>
      <c r="O80" s="63"/>
    </row>
    <row r="81" spans="1:15" x14ac:dyDescent="0.2">
      <c r="B81" s="85"/>
      <c r="D81" s="85"/>
      <c r="E81" s="85"/>
      <c r="F81" s="85"/>
      <c r="G81" s="85"/>
      <c r="M81" s="63"/>
      <c r="N81" s="63"/>
      <c r="O81" s="63"/>
    </row>
    <row r="82" spans="1:15" x14ac:dyDescent="0.2">
      <c r="A82" s="85"/>
      <c r="B82" s="85"/>
      <c r="D82" s="85"/>
      <c r="E82" s="85"/>
      <c r="F82" s="85"/>
      <c r="G82" s="85"/>
      <c r="M82" s="63"/>
      <c r="N82" s="63"/>
      <c r="O82" s="63"/>
    </row>
    <row r="83" spans="1:15" x14ac:dyDescent="0.2">
      <c r="B83" s="85"/>
      <c r="D83" s="85"/>
      <c r="E83" s="85"/>
      <c r="F83" s="85"/>
      <c r="G83" s="85"/>
      <c r="M83" s="63"/>
      <c r="N83" s="63"/>
      <c r="O83" s="63"/>
    </row>
    <row r="84" spans="1:15" x14ac:dyDescent="0.2">
      <c r="A84" s="85"/>
      <c r="B84" s="85"/>
      <c r="D84" s="85"/>
      <c r="E84" s="85"/>
      <c r="F84" s="85"/>
      <c r="G84" s="85"/>
      <c r="M84" s="63"/>
      <c r="N84" s="63"/>
      <c r="O84" s="63"/>
    </row>
    <row r="85" spans="1:15" x14ac:dyDescent="0.2">
      <c r="A85" s="86"/>
      <c r="B85" s="85"/>
      <c r="D85" s="85"/>
      <c r="E85" s="85"/>
      <c r="F85" s="85"/>
      <c r="G85" s="85"/>
      <c r="M85" s="63"/>
      <c r="N85" s="63"/>
      <c r="O85" s="63"/>
    </row>
    <row r="86" spans="1:15" x14ac:dyDescent="0.2">
      <c r="A86" s="85"/>
      <c r="B86" s="85"/>
      <c r="D86" s="85"/>
      <c r="E86" s="85"/>
      <c r="F86" s="85"/>
      <c r="G86" s="85"/>
      <c r="M86" s="63"/>
      <c r="N86" s="63"/>
      <c r="O86" s="63"/>
    </row>
    <row r="87" spans="1:15" x14ac:dyDescent="0.2">
      <c r="B87" s="85"/>
      <c r="D87" s="85"/>
      <c r="E87" s="85"/>
      <c r="F87" s="85"/>
      <c r="G87" s="85"/>
      <c r="M87" s="63"/>
      <c r="N87" s="63"/>
      <c r="O87" s="63"/>
    </row>
    <row r="88" spans="1:15" x14ac:dyDescent="0.2">
      <c r="B88" s="85"/>
      <c r="D88" s="85"/>
      <c r="E88" s="85"/>
      <c r="F88" s="85"/>
      <c r="G88" s="85"/>
      <c r="M88" s="63"/>
      <c r="N88" s="63"/>
      <c r="O88" s="63"/>
    </row>
    <row r="89" spans="1:15" x14ac:dyDescent="0.2">
      <c r="B89" s="85"/>
      <c r="D89" s="85"/>
      <c r="E89" s="85"/>
      <c r="F89" s="85"/>
      <c r="G89" s="85"/>
      <c r="M89" s="63"/>
      <c r="N89" s="63"/>
      <c r="O89" s="63"/>
    </row>
    <row r="90" spans="1:15" x14ac:dyDescent="0.2">
      <c r="A90" s="85"/>
      <c r="B90" s="85"/>
      <c r="D90" s="85"/>
      <c r="E90" s="85"/>
      <c r="F90" s="85"/>
      <c r="G90" s="85"/>
      <c r="M90" s="63"/>
      <c r="N90" s="63"/>
      <c r="O90" s="63"/>
    </row>
    <row r="91" spans="1:15" x14ac:dyDescent="0.2">
      <c r="A91" s="85"/>
      <c r="B91" s="85"/>
      <c r="D91" s="85"/>
      <c r="E91" s="85"/>
      <c r="F91" s="85"/>
      <c r="G91" s="85"/>
      <c r="M91" s="63"/>
      <c r="N91" s="63"/>
      <c r="O91" s="63"/>
    </row>
    <row r="92" spans="1:15" x14ac:dyDescent="0.2">
      <c r="B92" s="85"/>
      <c r="D92" s="85"/>
      <c r="E92" s="85"/>
      <c r="F92" s="85"/>
      <c r="G92" s="85"/>
      <c r="M92" s="63"/>
      <c r="N92" s="63"/>
      <c r="O92" s="63"/>
    </row>
    <row r="93" spans="1:15" x14ac:dyDescent="0.2">
      <c r="B93" s="85"/>
      <c r="D93" s="85"/>
      <c r="E93" s="85"/>
      <c r="F93" s="85"/>
      <c r="G93" s="85"/>
      <c r="M93" s="63"/>
      <c r="N93" s="63"/>
      <c r="O93" s="63"/>
    </row>
    <row r="94" spans="1:15" x14ac:dyDescent="0.2">
      <c r="B94" s="85"/>
      <c r="D94" s="85"/>
      <c r="E94" s="85"/>
      <c r="F94" s="85"/>
      <c r="G94" s="85"/>
      <c r="M94" s="63"/>
      <c r="N94" s="63"/>
      <c r="O94" s="63"/>
    </row>
    <row r="95" spans="1:15" x14ac:dyDescent="0.2">
      <c r="A95" s="85"/>
      <c r="B95" s="85"/>
      <c r="D95" s="85"/>
      <c r="E95" s="85"/>
      <c r="F95" s="85"/>
      <c r="G95" s="85"/>
      <c r="M95" s="63"/>
      <c r="N95" s="63"/>
      <c r="O95" s="63"/>
    </row>
    <row r="96" spans="1:15" x14ac:dyDescent="0.2">
      <c r="A96" s="85"/>
      <c r="B96" s="85"/>
      <c r="D96" s="85"/>
      <c r="E96" s="85"/>
      <c r="F96" s="85"/>
      <c r="G96" s="85"/>
      <c r="M96" s="63"/>
      <c r="N96" s="63"/>
      <c r="O96" s="63"/>
    </row>
    <row r="97" spans="1:15" x14ac:dyDescent="0.2">
      <c r="A97" s="85"/>
      <c r="B97" s="85"/>
      <c r="D97" s="85"/>
      <c r="E97" s="85"/>
      <c r="F97" s="85"/>
      <c r="G97" s="85"/>
      <c r="M97" s="63"/>
      <c r="N97" s="63"/>
      <c r="O97" s="63"/>
    </row>
    <row r="98" spans="1:15" x14ac:dyDescent="0.2">
      <c r="A98" s="85"/>
      <c r="B98" s="85"/>
      <c r="D98" s="85"/>
      <c r="E98" s="85"/>
      <c r="F98" s="85"/>
      <c r="G98" s="85"/>
      <c r="M98" s="63"/>
      <c r="N98" s="63"/>
      <c r="O98" s="63"/>
    </row>
    <row r="99" spans="1:15" x14ac:dyDescent="0.2">
      <c r="A99" s="85"/>
      <c r="B99" s="85"/>
      <c r="D99" s="85"/>
      <c r="E99" s="85"/>
      <c r="F99" s="85"/>
      <c r="G99" s="85"/>
      <c r="M99" s="63"/>
      <c r="N99" s="63"/>
      <c r="O99" s="63"/>
    </row>
    <row r="100" spans="1:15" x14ac:dyDescent="0.2">
      <c r="A100" s="85"/>
      <c r="B100" s="85"/>
      <c r="D100" s="85"/>
      <c r="E100" s="85"/>
      <c r="F100" s="85"/>
      <c r="G100" s="85"/>
      <c r="M100" s="63"/>
      <c r="N100" s="63"/>
      <c r="O100" s="63"/>
    </row>
    <row r="101" spans="1:15" x14ac:dyDescent="0.2">
      <c r="A101" s="85"/>
      <c r="B101" s="85"/>
      <c r="D101" s="85"/>
      <c r="E101" s="85"/>
      <c r="F101" s="85"/>
      <c r="G101" s="85"/>
      <c r="M101" s="63"/>
      <c r="N101" s="63"/>
      <c r="O101" s="63"/>
    </row>
    <row r="102" spans="1:15" x14ac:dyDescent="0.2">
      <c r="A102" s="85"/>
      <c r="B102" s="85"/>
      <c r="D102" s="85"/>
      <c r="E102" s="85"/>
      <c r="F102" s="85"/>
      <c r="G102" s="85"/>
      <c r="M102" s="63"/>
      <c r="N102" s="63"/>
      <c r="O102" s="63"/>
    </row>
    <row r="103" spans="1:15" x14ac:dyDescent="0.2">
      <c r="A103" s="85"/>
      <c r="B103" s="85"/>
      <c r="D103" s="85"/>
      <c r="E103" s="85"/>
      <c r="F103" s="85"/>
      <c r="G103" s="85"/>
      <c r="M103" s="63"/>
      <c r="N103" s="63"/>
      <c r="O103" s="63"/>
    </row>
    <row r="104" spans="1:15" x14ac:dyDescent="0.2">
      <c r="A104" s="85"/>
      <c r="B104" s="85"/>
      <c r="D104" s="85"/>
      <c r="E104" s="85"/>
      <c r="F104" s="85"/>
      <c r="G104" s="85"/>
      <c r="M104" s="63"/>
      <c r="N104" s="63"/>
      <c r="O104" s="63"/>
    </row>
    <row r="105" spans="1:15" x14ac:dyDescent="0.2">
      <c r="A105" s="85"/>
      <c r="B105" s="85"/>
      <c r="D105" s="85"/>
      <c r="E105" s="85"/>
      <c r="F105" s="85"/>
      <c r="G105" s="85"/>
      <c r="M105" s="63"/>
      <c r="N105" s="63"/>
      <c r="O105" s="63"/>
    </row>
    <row r="106" spans="1:15" x14ac:dyDescent="0.2">
      <c r="A106" s="85"/>
      <c r="B106" s="85"/>
      <c r="D106" s="85"/>
      <c r="E106" s="85"/>
      <c r="F106" s="85"/>
      <c r="G106" s="85"/>
      <c r="M106" s="63"/>
      <c r="N106" s="63"/>
      <c r="O106" s="63"/>
    </row>
    <row r="107" spans="1:15" x14ac:dyDescent="0.2">
      <c r="A107" s="86"/>
      <c r="B107" s="85"/>
      <c r="D107" s="85"/>
      <c r="E107" s="85"/>
      <c r="F107" s="85"/>
      <c r="G107" s="85"/>
      <c r="M107" s="63"/>
      <c r="N107" s="63"/>
      <c r="O107" s="63"/>
    </row>
    <row r="108" spans="1:15" x14ac:dyDescent="0.2">
      <c r="A108" s="85"/>
      <c r="B108" s="85"/>
      <c r="D108" s="85"/>
      <c r="E108" s="85"/>
      <c r="F108" s="85"/>
      <c r="G108" s="85"/>
      <c r="M108" s="63"/>
      <c r="N108" s="63"/>
      <c r="O108" s="63"/>
    </row>
    <row r="109" spans="1:15" x14ac:dyDescent="0.2">
      <c r="B109" s="85"/>
      <c r="D109" s="85"/>
      <c r="E109" s="85"/>
      <c r="F109" s="85"/>
      <c r="G109" s="85"/>
      <c r="M109" s="63"/>
      <c r="N109" s="63"/>
      <c r="O109" s="63"/>
    </row>
    <row r="110" spans="1:15" x14ac:dyDescent="0.2">
      <c r="A110" s="85"/>
      <c r="B110" s="85"/>
      <c r="D110" s="85"/>
      <c r="E110" s="85"/>
      <c r="F110" s="85"/>
      <c r="G110" s="85"/>
      <c r="M110" s="63"/>
      <c r="N110" s="63"/>
      <c r="O110" s="63"/>
    </row>
    <row r="111" spans="1:15" x14ac:dyDescent="0.2">
      <c r="B111" s="85"/>
      <c r="D111" s="85"/>
      <c r="E111" s="85"/>
      <c r="F111" s="85"/>
      <c r="G111" s="85"/>
      <c r="M111" s="63"/>
      <c r="N111" s="63"/>
      <c r="O111" s="63"/>
    </row>
    <row r="112" spans="1:15" x14ac:dyDescent="0.2">
      <c r="A112" s="86"/>
      <c r="B112" s="85"/>
      <c r="D112" s="85"/>
      <c r="E112" s="85"/>
      <c r="F112" s="85"/>
      <c r="G112" s="85"/>
      <c r="M112" s="63"/>
      <c r="N112" s="63"/>
      <c r="O112" s="63"/>
    </row>
    <row r="113" spans="1:15" x14ac:dyDescent="0.2">
      <c r="A113" s="86"/>
      <c r="B113" s="85"/>
      <c r="D113" s="85"/>
      <c r="E113" s="85"/>
      <c r="F113" s="85"/>
      <c r="G113" s="85"/>
      <c r="M113" s="63"/>
      <c r="N113" s="63"/>
      <c r="O113" s="63"/>
    </row>
    <row r="114" spans="1:15" x14ac:dyDescent="0.2">
      <c r="A114" s="85"/>
      <c r="B114" s="85"/>
      <c r="D114" s="85"/>
      <c r="E114" s="85"/>
      <c r="F114" s="85"/>
      <c r="G114" s="85"/>
      <c r="M114" s="63"/>
      <c r="N114" s="63"/>
      <c r="O114" s="63"/>
    </row>
    <row r="115" spans="1:15" x14ac:dyDescent="0.2">
      <c r="B115" s="85"/>
      <c r="D115" s="85"/>
      <c r="E115" s="85"/>
      <c r="F115" s="85"/>
      <c r="G115" s="85"/>
      <c r="M115" s="63"/>
      <c r="N115" s="63"/>
      <c r="O115" s="63"/>
    </row>
    <row r="116" spans="1:15" x14ac:dyDescent="0.2">
      <c r="A116" s="85"/>
      <c r="B116" s="85"/>
      <c r="D116" s="85"/>
      <c r="E116" s="85"/>
      <c r="F116" s="85"/>
      <c r="G116" s="85"/>
      <c r="M116" s="63"/>
      <c r="N116" s="63"/>
      <c r="O116" s="63"/>
    </row>
    <row r="117" spans="1:15" x14ac:dyDescent="0.2">
      <c r="A117" s="86"/>
      <c r="B117" s="85"/>
      <c r="D117" s="85"/>
      <c r="E117" s="85"/>
      <c r="F117" s="85"/>
      <c r="G117" s="85"/>
      <c r="M117" s="63"/>
      <c r="N117" s="63"/>
      <c r="O117" s="63"/>
    </row>
    <row r="118" spans="1:15" x14ac:dyDescent="0.2">
      <c r="A118" s="85"/>
      <c r="B118" s="85"/>
      <c r="D118" s="85"/>
      <c r="E118" s="85"/>
      <c r="F118" s="85"/>
      <c r="G118" s="85"/>
      <c r="M118" s="63"/>
      <c r="N118" s="63"/>
      <c r="O118" s="63"/>
    </row>
    <row r="119" spans="1:15" x14ac:dyDescent="0.2">
      <c r="A119" s="85"/>
      <c r="B119" s="85"/>
      <c r="D119" s="85"/>
      <c r="E119" s="85"/>
      <c r="F119" s="85"/>
      <c r="G119" s="85"/>
      <c r="M119" s="63"/>
      <c r="N119" s="63"/>
      <c r="O119" s="63"/>
    </row>
    <row r="120" spans="1:15" x14ac:dyDescent="0.2">
      <c r="B120" s="85"/>
      <c r="D120" s="85"/>
      <c r="E120" s="85"/>
      <c r="F120" s="85"/>
      <c r="G120" s="85"/>
      <c r="M120" s="63"/>
      <c r="N120" s="63"/>
      <c r="O120" s="63"/>
    </row>
    <row r="121" spans="1:15" x14ac:dyDescent="0.2">
      <c r="A121" s="86"/>
      <c r="B121" s="85"/>
      <c r="D121" s="85"/>
      <c r="E121" s="85"/>
      <c r="F121" s="85"/>
      <c r="G121" s="85"/>
      <c r="M121" s="63"/>
      <c r="N121" s="63"/>
      <c r="O121" s="63"/>
    </row>
    <row r="122" spans="1:15" x14ac:dyDescent="0.2">
      <c r="A122" s="86"/>
      <c r="B122" s="85"/>
      <c r="D122" s="85"/>
      <c r="E122" s="85"/>
      <c r="F122" s="85"/>
      <c r="G122" s="85"/>
      <c r="M122" s="63"/>
      <c r="N122" s="63"/>
      <c r="O122" s="63"/>
    </row>
    <row r="123" spans="1:15" x14ac:dyDescent="0.2">
      <c r="A123" s="85"/>
      <c r="B123" s="85"/>
      <c r="D123" s="85"/>
      <c r="E123" s="85"/>
      <c r="F123" s="85"/>
      <c r="G123" s="85"/>
      <c r="M123" s="63"/>
      <c r="N123" s="63"/>
      <c r="O123" s="63"/>
    </row>
    <row r="124" spans="1:15" x14ac:dyDescent="0.2">
      <c r="A124" s="85"/>
      <c r="B124" s="85"/>
      <c r="D124" s="85"/>
      <c r="E124" s="85"/>
      <c r="F124" s="85"/>
      <c r="G124" s="85"/>
      <c r="M124" s="63"/>
      <c r="N124" s="63"/>
      <c r="O124" s="63"/>
    </row>
    <row r="125" spans="1:15" x14ac:dyDescent="0.2">
      <c r="A125" s="85"/>
      <c r="B125" s="85"/>
      <c r="D125" s="85"/>
      <c r="E125" s="85"/>
      <c r="F125" s="85"/>
      <c r="G125" s="85"/>
      <c r="M125" s="63"/>
      <c r="N125" s="63"/>
      <c r="O125" s="63"/>
    </row>
    <row r="126" spans="1:15" x14ac:dyDescent="0.2">
      <c r="A126" s="85"/>
      <c r="B126" s="85"/>
      <c r="D126" s="85"/>
      <c r="E126" s="85"/>
      <c r="F126" s="85"/>
      <c r="G126" s="85"/>
      <c r="M126" s="63"/>
      <c r="N126" s="63"/>
      <c r="O126" s="63"/>
    </row>
    <row r="127" spans="1:15" x14ac:dyDescent="0.2">
      <c r="A127" s="85"/>
      <c r="B127" s="85"/>
      <c r="D127" s="85"/>
      <c r="E127" s="85"/>
      <c r="F127" s="85"/>
      <c r="G127" s="85"/>
      <c r="M127" s="63"/>
      <c r="N127" s="63"/>
      <c r="O127" s="63"/>
    </row>
    <row r="128" spans="1:15" x14ac:dyDescent="0.2">
      <c r="A128" s="85"/>
      <c r="B128" s="85"/>
      <c r="D128" s="85"/>
      <c r="E128" s="85"/>
      <c r="F128" s="85"/>
      <c r="G128" s="85"/>
      <c r="M128" s="63"/>
      <c r="N128" s="63"/>
      <c r="O128" s="63"/>
    </row>
    <row r="129" spans="1:15" x14ac:dyDescent="0.2">
      <c r="A129" s="55"/>
      <c r="B129" s="85"/>
      <c r="D129" s="85"/>
      <c r="E129" s="85"/>
      <c r="F129" s="85"/>
      <c r="G129" s="85"/>
      <c r="M129" s="63"/>
      <c r="N129" s="63"/>
      <c r="O129" s="63"/>
    </row>
    <row r="130" spans="1:15" x14ac:dyDescent="0.2">
      <c r="A130" s="85"/>
      <c r="B130" s="85"/>
      <c r="D130" s="85"/>
      <c r="E130" s="85"/>
      <c r="F130" s="85"/>
      <c r="G130" s="85"/>
      <c r="M130" s="63"/>
      <c r="N130" s="63"/>
      <c r="O130" s="63"/>
    </row>
    <row r="131" spans="1:15" x14ac:dyDescent="0.2">
      <c r="A131" s="86"/>
      <c r="B131" s="85"/>
      <c r="D131" s="85"/>
      <c r="E131" s="85"/>
      <c r="F131" s="85"/>
      <c r="G131" s="85"/>
      <c r="M131" s="63"/>
      <c r="N131" s="63"/>
      <c r="O131" s="63"/>
    </row>
    <row r="132" spans="1:15" x14ac:dyDescent="0.2">
      <c r="A132" s="85"/>
      <c r="B132" s="85"/>
      <c r="D132" s="85"/>
      <c r="E132" s="85"/>
      <c r="F132" s="85"/>
      <c r="G132" s="85"/>
      <c r="M132" s="63"/>
      <c r="N132" s="63"/>
      <c r="O132" s="63"/>
    </row>
    <row r="133" spans="1:15" x14ac:dyDescent="0.2">
      <c r="B133" s="85"/>
      <c r="D133" s="85"/>
      <c r="E133" s="85"/>
      <c r="F133" s="85"/>
      <c r="G133" s="85"/>
      <c r="M133" s="63"/>
      <c r="N133" s="63"/>
      <c r="O133" s="63"/>
    </row>
    <row r="134" spans="1:15" x14ac:dyDescent="0.2">
      <c r="A134" s="85"/>
      <c r="B134" s="85"/>
      <c r="D134" s="85"/>
      <c r="E134" s="85"/>
      <c r="F134" s="85"/>
      <c r="G134" s="85"/>
      <c r="M134" s="63"/>
      <c r="N134" s="63"/>
      <c r="O134" s="63"/>
    </row>
    <row r="135" spans="1:15" x14ac:dyDescent="0.2">
      <c r="A135" s="85"/>
      <c r="B135" s="85"/>
      <c r="D135" s="85"/>
      <c r="E135" s="85"/>
      <c r="F135" s="85"/>
      <c r="G135" s="85"/>
      <c r="M135" s="63"/>
      <c r="N135" s="63"/>
      <c r="O135" s="63"/>
    </row>
    <row r="136" spans="1:15" x14ac:dyDescent="0.2">
      <c r="A136" s="85"/>
      <c r="B136" s="85"/>
      <c r="D136" s="85"/>
      <c r="E136" s="85"/>
      <c r="F136" s="85"/>
      <c r="G136" s="85"/>
      <c r="M136" s="63"/>
      <c r="N136" s="63"/>
      <c r="O136" s="63"/>
    </row>
    <row r="137" spans="1:15" x14ac:dyDescent="0.2">
      <c r="F137" s="85"/>
      <c r="G137" s="85"/>
      <c r="M137" s="63"/>
      <c r="N137" s="63"/>
      <c r="O137" s="63"/>
    </row>
    <row r="138" spans="1:15" x14ac:dyDescent="0.2">
      <c r="A138" s="85"/>
      <c r="B138" s="85"/>
      <c r="D138" s="85"/>
      <c r="E138" s="85"/>
      <c r="F138" s="85"/>
      <c r="G138" s="85"/>
      <c r="M138" s="63"/>
      <c r="N138" s="63"/>
      <c r="O138" s="63"/>
    </row>
    <row r="139" spans="1:15" x14ac:dyDescent="0.2">
      <c r="A139" s="85"/>
      <c r="B139" s="85"/>
      <c r="D139" s="85"/>
      <c r="E139" s="85"/>
      <c r="F139" s="85"/>
      <c r="G139" s="85"/>
      <c r="M139" s="63"/>
      <c r="N139" s="63"/>
      <c r="O139" s="63"/>
    </row>
    <row r="140" spans="1:15" x14ac:dyDescent="0.2">
      <c r="A140" s="85"/>
      <c r="B140" s="85"/>
      <c r="D140" s="85"/>
      <c r="E140" s="85"/>
      <c r="F140" s="85"/>
      <c r="G140" s="85"/>
      <c r="M140" s="63"/>
      <c r="N140" s="63"/>
      <c r="O140" s="63"/>
    </row>
    <row r="141" spans="1:15" x14ac:dyDescent="0.2">
      <c r="A141" s="85"/>
      <c r="B141" s="85"/>
      <c r="D141" s="85"/>
      <c r="E141" s="85"/>
      <c r="F141" s="85"/>
      <c r="G141" s="85"/>
      <c r="M141" s="63"/>
      <c r="N141" s="63"/>
      <c r="O141" s="63"/>
    </row>
    <row r="142" spans="1:15" x14ac:dyDescent="0.2">
      <c r="A142" s="85"/>
      <c r="B142" s="85"/>
      <c r="D142" s="85"/>
      <c r="E142" s="85"/>
      <c r="F142" s="85"/>
      <c r="G142" s="85"/>
      <c r="M142" s="63"/>
      <c r="N142" s="63"/>
      <c r="O142" s="63"/>
    </row>
    <row r="143" spans="1:15" x14ac:dyDescent="0.2">
      <c r="A143" s="85"/>
      <c r="B143" s="85"/>
      <c r="D143" s="85"/>
      <c r="E143" s="85"/>
      <c r="F143" s="85"/>
      <c r="G143" s="85"/>
      <c r="M143" s="63"/>
      <c r="N143" s="63"/>
      <c r="O143" s="63"/>
    </row>
    <row r="144" spans="1:15" x14ac:dyDescent="0.2">
      <c r="B144" s="85"/>
      <c r="D144" s="85"/>
      <c r="E144" s="85"/>
      <c r="F144" s="85"/>
      <c r="G144" s="85"/>
      <c r="M144" s="63"/>
      <c r="N144" s="63"/>
      <c r="O144" s="63"/>
    </row>
    <row r="145" spans="1:15" x14ac:dyDescent="0.2">
      <c r="B145" s="85"/>
      <c r="D145" s="85"/>
      <c r="E145" s="85"/>
      <c r="F145" s="85"/>
      <c r="G145" s="85"/>
      <c r="M145" s="63"/>
      <c r="N145" s="63"/>
      <c r="O145" s="63"/>
    </row>
    <row r="146" spans="1:15" x14ac:dyDescent="0.2">
      <c r="B146" s="85"/>
      <c r="D146" s="85"/>
      <c r="E146" s="85"/>
      <c r="F146" s="85"/>
      <c r="G146" s="85"/>
      <c r="M146" s="63"/>
      <c r="N146" s="63"/>
      <c r="O146" s="63"/>
    </row>
    <row r="147" spans="1:15" x14ac:dyDescent="0.2">
      <c r="A147" s="86"/>
      <c r="B147" s="85"/>
      <c r="D147" s="85"/>
      <c r="E147" s="85"/>
      <c r="F147" s="85"/>
      <c r="G147" s="85"/>
      <c r="M147" s="63"/>
      <c r="N147" s="63"/>
      <c r="O147" s="63"/>
    </row>
    <row r="148" spans="1:15" x14ac:dyDescent="0.2">
      <c r="B148" s="85"/>
      <c r="D148" s="85"/>
      <c r="E148" s="85"/>
      <c r="F148" s="85"/>
      <c r="G148" s="85"/>
      <c r="M148" s="63"/>
      <c r="N148" s="63"/>
      <c r="O148" s="63"/>
    </row>
    <row r="149" spans="1:15" x14ac:dyDescent="0.2">
      <c r="A149" s="85"/>
      <c r="B149" s="85"/>
      <c r="D149" s="85"/>
      <c r="E149" s="85"/>
      <c r="F149" s="85"/>
      <c r="G149" s="85"/>
      <c r="M149" s="63"/>
      <c r="N149" s="63"/>
      <c r="O149" s="63"/>
    </row>
    <row r="150" spans="1:15" x14ac:dyDescent="0.2">
      <c r="A150" s="85"/>
      <c r="B150" s="85"/>
      <c r="D150" s="85"/>
      <c r="E150" s="85"/>
      <c r="F150" s="85"/>
      <c r="G150" s="85"/>
      <c r="M150" s="63"/>
      <c r="N150" s="63"/>
      <c r="O150" s="63"/>
    </row>
    <row r="151" spans="1:15" x14ac:dyDescent="0.2">
      <c r="A151" s="85"/>
      <c r="B151" s="85"/>
      <c r="D151" s="85"/>
      <c r="E151" s="85"/>
      <c r="F151" s="85"/>
      <c r="G151" s="85"/>
      <c r="M151" s="63"/>
      <c r="N151" s="63"/>
      <c r="O151" s="63"/>
    </row>
    <row r="152" spans="1:15" x14ac:dyDescent="0.2">
      <c r="A152" s="85"/>
      <c r="B152" s="85"/>
      <c r="D152" s="85"/>
      <c r="E152" s="85"/>
      <c r="F152" s="85"/>
      <c r="G152" s="85"/>
      <c r="M152" s="63"/>
      <c r="N152" s="63"/>
      <c r="O152" s="63"/>
    </row>
    <row r="153" spans="1:15" x14ac:dyDescent="0.2">
      <c r="A153" s="85"/>
      <c r="B153" s="85"/>
      <c r="D153" s="85"/>
      <c r="E153" s="85"/>
      <c r="F153" s="85"/>
      <c r="G153" s="85"/>
      <c r="M153" s="63"/>
      <c r="N153" s="63"/>
      <c r="O153" s="63"/>
    </row>
    <row r="154" spans="1:15" x14ac:dyDescent="0.2">
      <c r="A154" s="85"/>
      <c r="B154" s="85"/>
      <c r="D154" s="85"/>
      <c r="E154" s="85"/>
      <c r="F154" s="85"/>
      <c r="G154" s="85"/>
      <c r="M154" s="63"/>
      <c r="N154" s="63"/>
      <c r="O154" s="63"/>
    </row>
    <row r="155" spans="1:15" x14ac:dyDescent="0.2">
      <c r="A155" s="85"/>
      <c r="B155" s="85"/>
      <c r="D155" s="85"/>
      <c r="E155" s="85"/>
      <c r="F155" s="85"/>
      <c r="G155" s="85"/>
      <c r="M155" s="63"/>
      <c r="N155" s="63"/>
      <c r="O155" s="63"/>
    </row>
    <row r="156" spans="1:15" x14ac:dyDescent="0.2">
      <c r="A156" s="85"/>
      <c r="B156" s="85"/>
      <c r="D156" s="85"/>
      <c r="E156" s="85"/>
      <c r="F156" s="85"/>
      <c r="G156" s="85"/>
      <c r="M156" s="63"/>
      <c r="N156" s="63"/>
      <c r="O156" s="63"/>
    </row>
    <row r="157" spans="1:15" x14ac:dyDescent="0.2">
      <c r="A157" s="85"/>
      <c r="B157" s="85"/>
      <c r="D157" s="85"/>
      <c r="E157" s="85"/>
      <c r="F157" s="85"/>
      <c r="G157" s="85"/>
      <c r="M157" s="63"/>
      <c r="N157" s="63"/>
      <c r="O157" s="63"/>
    </row>
    <row r="158" spans="1:15" x14ac:dyDescent="0.2">
      <c r="A158" s="85"/>
      <c r="B158" s="85"/>
      <c r="D158" s="85"/>
      <c r="E158" s="85"/>
      <c r="F158" s="85"/>
      <c r="G158" s="85"/>
      <c r="M158" s="63"/>
      <c r="N158" s="63"/>
      <c r="O158" s="63"/>
    </row>
    <row r="159" spans="1:15" x14ac:dyDescent="0.2">
      <c r="A159" s="85"/>
      <c r="B159" s="85"/>
      <c r="D159" s="85"/>
      <c r="E159" s="85"/>
      <c r="F159" s="85"/>
      <c r="G159" s="85"/>
      <c r="M159" s="63"/>
      <c r="N159" s="63"/>
      <c r="O159" s="63"/>
    </row>
    <row r="160" spans="1:15" x14ac:dyDescent="0.2">
      <c r="A160" s="85"/>
      <c r="B160" s="85"/>
      <c r="D160" s="85"/>
      <c r="E160" s="85"/>
      <c r="F160" s="85"/>
      <c r="G160" s="85"/>
      <c r="M160" s="63"/>
      <c r="N160" s="63"/>
      <c r="O160" s="63"/>
    </row>
    <row r="161" spans="1:15" x14ac:dyDescent="0.2">
      <c r="A161" s="85"/>
      <c r="B161" s="85"/>
      <c r="D161" s="85"/>
      <c r="E161" s="85"/>
      <c r="F161" s="85"/>
      <c r="G161" s="85"/>
      <c r="M161" s="63"/>
      <c r="N161" s="63"/>
      <c r="O161" s="63"/>
    </row>
    <row r="162" spans="1:15" x14ac:dyDescent="0.2">
      <c r="A162" s="85"/>
      <c r="B162" s="85"/>
      <c r="D162" s="85"/>
      <c r="E162" s="85"/>
      <c r="F162" s="85"/>
      <c r="G162" s="85"/>
      <c r="M162" s="63"/>
      <c r="N162" s="63"/>
      <c r="O162" s="63"/>
    </row>
    <row r="163" spans="1:15" x14ac:dyDescent="0.2">
      <c r="M163" s="63"/>
      <c r="N163" s="63"/>
      <c r="O163" s="63"/>
    </row>
    <row r="164" spans="1:15" x14ac:dyDescent="0.2">
      <c r="M164" s="63"/>
      <c r="N164" s="63"/>
      <c r="O164" s="63"/>
    </row>
    <row r="165" spans="1:15" x14ac:dyDescent="0.2">
      <c r="M165" s="63"/>
      <c r="N165" s="63"/>
      <c r="O165" s="63"/>
    </row>
    <row r="166" spans="1:15" x14ac:dyDescent="0.2">
      <c r="M166" s="63"/>
      <c r="N166" s="63"/>
      <c r="O166" s="63"/>
    </row>
    <row r="167" spans="1:15" x14ac:dyDescent="0.2">
      <c r="M167" s="63"/>
      <c r="N167" s="63"/>
      <c r="O167" s="63"/>
    </row>
  </sheetData>
  <sheetProtection autoFilter="0"/>
  <autoFilter ref="B4:I4" xr:uid="{63C50CA0-F678-494E-9DAF-8D56E0AE505E}"/>
  <mergeCells count="3">
    <mergeCell ref="D3:F3"/>
    <mergeCell ref="G3:I3"/>
    <mergeCell ref="B2:D2"/>
  </mergeCells>
  <conditionalFormatting sqref="D5:F18">
    <cfRule type="containsText" dxfId="3" priority="7" operator="containsText" text="Aligned">
      <formula>NOT(ISERROR(SEARCH("Aligned",D5)))</formula>
    </cfRule>
  </conditionalFormatting>
  <conditionalFormatting sqref="D5:F18">
    <cfRule type="containsText" dxfId="2" priority="4" operator="containsText" text="Behind">
      <formula>NOT(ISERROR(SEARCH("Behind",D5)))</formula>
    </cfRule>
  </conditionalFormatting>
  <conditionalFormatting sqref="D5:F18">
    <cfRule type="cellIs" dxfId="1" priority="2" operator="equal">
      <formula>"Behind"</formula>
    </cfRule>
  </conditionalFormatting>
  <conditionalFormatting sqref="D5:F18">
    <cfRule type="containsText" dxfId="0" priority="1" operator="containsText" text="Ahead">
      <formula>NOT(ISERROR(SEARCH("Ahead",D5)))</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0B773-FAC9-4F46-A611-6B4A27E556AC}">
  <dimension ref="A3:B24"/>
  <sheetViews>
    <sheetView showGridLines="0" zoomScale="75" zoomScaleNormal="75" workbookViewId="0">
      <selection activeCell="C13" sqref="C13"/>
    </sheetView>
  </sheetViews>
  <sheetFormatPr baseColWidth="10" defaultColWidth="11.5" defaultRowHeight="15" x14ac:dyDescent="0.2"/>
  <cols>
    <col min="1" max="1" width="15.33203125" style="28" customWidth="1"/>
    <col min="2" max="2" width="146.1640625" customWidth="1"/>
  </cols>
  <sheetData>
    <row r="3" spans="1:2" x14ac:dyDescent="0.2">
      <c r="A3" s="62"/>
      <c r="B3" s="59" t="s">
        <v>714</v>
      </c>
    </row>
    <row r="4" spans="1:2" x14ac:dyDescent="0.2">
      <c r="A4" s="62"/>
      <c r="B4" s="61" t="s">
        <v>715</v>
      </c>
    </row>
    <row r="5" spans="1:2" x14ac:dyDescent="0.2">
      <c r="A5" s="62"/>
      <c r="B5" s="61"/>
    </row>
    <row r="6" spans="1:2" x14ac:dyDescent="0.2">
      <c r="A6" s="62"/>
      <c r="B6" s="59" t="s">
        <v>716</v>
      </c>
    </row>
    <row r="7" spans="1:2" ht="70" x14ac:dyDescent="0.2">
      <c r="B7" s="60" t="s">
        <v>717</v>
      </c>
    </row>
    <row r="8" spans="1:2" ht="42" x14ac:dyDescent="0.2">
      <c r="B8" s="60" t="s">
        <v>718</v>
      </c>
    </row>
    <row r="9" spans="1:2" ht="28" x14ac:dyDescent="0.2">
      <c r="B9" s="60" t="s">
        <v>719</v>
      </c>
    </row>
    <row r="10" spans="1:2" x14ac:dyDescent="0.2">
      <c r="B10" s="60" t="s">
        <v>720</v>
      </c>
    </row>
    <row r="11" spans="1:2" x14ac:dyDescent="0.2">
      <c r="A11"/>
      <c r="B11" s="60"/>
    </row>
    <row r="12" spans="1:2" x14ac:dyDescent="0.2">
      <c r="A12"/>
      <c r="B12" s="59" t="s">
        <v>721</v>
      </c>
    </row>
    <row r="13" spans="1:2" ht="254.25" customHeight="1" x14ac:dyDescent="0.2">
      <c r="A13"/>
      <c r="B13" s="60" t="s">
        <v>722</v>
      </c>
    </row>
    <row r="14" spans="1:2" x14ac:dyDescent="0.2">
      <c r="A14"/>
      <c r="B14" s="60"/>
    </row>
    <row r="15" spans="1:2" x14ac:dyDescent="0.2">
      <c r="A15"/>
      <c r="B15" s="59" t="s">
        <v>723</v>
      </c>
    </row>
    <row r="16" spans="1:2" ht="70" x14ac:dyDescent="0.2">
      <c r="A16"/>
      <c r="B16" s="61" t="s">
        <v>724</v>
      </c>
    </row>
    <row r="17" spans="1:2" ht="42" x14ac:dyDescent="0.2">
      <c r="A17"/>
      <c r="B17" s="60" t="s">
        <v>725</v>
      </c>
    </row>
    <row r="18" spans="1:2" x14ac:dyDescent="0.2">
      <c r="A18"/>
      <c r="B18" s="60"/>
    </row>
    <row r="19" spans="1:2" x14ac:dyDescent="0.2">
      <c r="A19"/>
      <c r="B19" s="59" t="s">
        <v>726</v>
      </c>
    </row>
    <row r="20" spans="1:2" ht="77.25" customHeight="1" x14ac:dyDescent="0.2">
      <c r="A20"/>
      <c r="B20" s="60" t="s">
        <v>727</v>
      </c>
    </row>
    <row r="21" spans="1:2" x14ac:dyDescent="0.2">
      <c r="A21"/>
      <c r="B21" s="60"/>
    </row>
    <row r="22" spans="1:2" x14ac:dyDescent="0.2">
      <c r="A22"/>
      <c r="B22" s="59" t="s">
        <v>728</v>
      </c>
    </row>
    <row r="23" spans="1:2" ht="28" x14ac:dyDescent="0.2">
      <c r="A23"/>
      <c r="B23" s="60" t="s">
        <v>729</v>
      </c>
    </row>
    <row r="24" spans="1:2" x14ac:dyDescent="0.2">
      <c r="A24"/>
      <c r="B24" s="60"/>
    </row>
  </sheetData>
  <sheetProtection algorithmName="SHA-512" hashValue="h4KXOUGlqzwReCRWhlYIcQMtKS6Psh/HDqlvIdcl8PeBcVL1O4Zm5DHc9l+1CJKI/7yLTwb3kpXwDBSNVC6Pfw==" saltValue="muWANTqS3IeN4JPYpa1hxA==" spinCount="100000" sheet="1" objects="1" scenarios="1" autoFilter="0"/>
  <hyperlinks>
    <hyperlink ref="B16" r:id="rId1" display="https://www.climateaction100.org/" xr:uid="{612F7045-0366-6A49-98D6-F76C98D1E122}"/>
    <hyperlink ref="B4" r:id="rId2" display="mailto:info@climateaction100.org" xr:uid="{96320F94-CDBB-FD4B-BFB1-84EACB87EFB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5924-EB4B-42BF-979C-AB5C0157BDCA}">
  <dimension ref="A2:B22"/>
  <sheetViews>
    <sheetView showGridLines="0" zoomScale="75" zoomScaleNormal="75" workbookViewId="0">
      <selection activeCell="B16" sqref="B16"/>
    </sheetView>
  </sheetViews>
  <sheetFormatPr baseColWidth="10" defaultColWidth="8.83203125" defaultRowHeight="15" x14ac:dyDescent="0.2"/>
  <cols>
    <col min="2" max="2" width="140" customWidth="1"/>
  </cols>
  <sheetData>
    <row r="2" spans="1:2" ht="21.75" customHeight="1" x14ac:dyDescent="0.2">
      <c r="A2" s="28"/>
    </row>
    <row r="3" spans="1:2" ht="40.5" customHeight="1" x14ac:dyDescent="0.2">
      <c r="A3" s="28"/>
      <c r="B3" s="69" t="s">
        <v>730</v>
      </c>
    </row>
    <row r="4" spans="1:2" ht="42" x14ac:dyDescent="0.2">
      <c r="A4" s="28"/>
      <c r="B4" s="60" t="s">
        <v>731</v>
      </c>
    </row>
    <row r="5" spans="1:2" x14ac:dyDescent="0.2">
      <c r="A5" s="28"/>
      <c r="B5" s="60"/>
    </row>
    <row r="6" spans="1:2" ht="28" x14ac:dyDescent="0.2">
      <c r="A6" s="28"/>
      <c r="B6" s="60" t="s">
        <v>732</v>
      </c>
    </row>
    <row r="7" spans="1:2" x14ac:dyDescent="0.2">
      <c r="A7" s="28"/>
      <c r="B7" s="60"/>
    </row>
    <row r="8" spans="1:2" x14ac:dyDescent="0.2">
      <c r="A8" s="28"/>
      <c r="B8" s="60" t="s">
        <v>733</v>
      </c>
    </row>
    <row r="9" spans="1:2" ht="25.5" customHeight="1" x14ac:dyDescent="0.2">
      <c r="A9" s="28"/>
      <c r="B9" s="60"/>
    </row>
    <row r="10" spans="1:2" ht="42" x14ac:dyDescent="0.2">
      <c r="A10" s="28"/>
      <c r="B10" s="60" t="s">
        <v>734</v>
      </c>
    </row>
    <row r="11" spans="1:2" x14ac:dyDescent="0.2">
      <c r="A11" s="28"/>
      <c r="B11" s="60"/>
    </row>
    <row r="12" spans="1:2" x14ac:dyDescent="0.2">
      <c r="A12" s="28"/>
      <c r="B12" s="60" t="s">
        <v>735</v>
      </c>
    </row>
    <row r="13" spans="1:2" x14ac:dyDescent="0.2">
      <c r="A13" s="28"/>
      <c r="B13" s="60"/>
    </row>
    <row r="14" spans="1:2" x14ac:dyDescent="0.2">
      <c r="A14" s="28"/>
      <c r="B14" s="60" t="s">
        <v>736</v>
      </c>
    </row>
    <row r="15" spans="1:2" x14ac:dyDescent="0.2">
      <c r="A15" s="28"/>
      <c r="B15" s="60"/>
    </row>
    <row r="16" spans="1:2" ht="42" x14ac:dyDescent="0.2">
      <c r="A16" s="28"/>
      <c r="B16" s="60" t="s">
        <v>737</v>
      </c>
    </row>
    <row r="17" spans="1:2" x14ac:dyDescent="0.2">
      <c r="A17" s="28"/>
      <c r="B17" s="60" t="s">
        <v>738</v>
      </c>
    </row>
    <row r="18" spans="1:2" x14ac:dyDescent="0.2">
      <c r="A18" s="28"/>
      <c r="B18" s="60" t="s">
        <v>739</v>
      </c>
    </row>
    <row r="19" spans="1:2" x14ac:dyDescent="0.2">
      <c r="A19" s="28"/>
      <c r="B19" s="60" t="s">
        <v>740</v>
      </c>
    </row>
    <row r="20" spans="1:2" x14ac:dyDescent="0.2">
      <c r="A20" s="28"/>
      <c r="B20" s="60" t="s">
        <v>741</v>
      </c>
    </row>
    <row r="21" spans="1:2" ht="28" x14ac:dyDescent="0.2">
      <c r="A21" s="28"/>
      <c r="B21" s="60" t="s">
        <v>742</v>
      </c>
    </row>
    <row r="22" spans="1:2" ht="28" x14ac:dyDescent="0.2">
      <c r="B22" s="60" t="s">
        <v>743</v>
      </c>
    </row>
  </sheetData>
  <sheetProtection algorithmName="SHA-512" hashValue="KOQsVPycjibHaYb1Pi1f12vGMR/r47cmwHOjP5o8ectEe0LOjqMNTcsYaBVUTkuNDTN3vNZzndgJ7O+11vnvAA==" saltValue="rdTjbOJcDg4ZzSW5/z6GfQ==" spinCount="100000" sheet="1" objects="1" scenarios="1" autoFilter="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E74508A3BA014BA2E31A6F41E0E744" ma:contentTypeVersion="11" ma:contentTypeDescription="Create a new document." ma:contentTypeScope="" ma:versionID="34352d4d5812284947e75eca74a779d4">
  <xsd:schema xmlns:xsd="http://www.w3.org/2001/XMLSchema" xmlns:xs="http://www.w3.org/2001/XMLSchema" xmlns:p="http://schemas.microsoft.com/office/2006/metadata/properties" xmlns:ns2="470279fd-8b49-4a28-ad01-3c8a95688d0b" xmlns:ns3="a5552c78-525d-4423-9c50-0ff2b7ec4624" targetNamespace="http://schemas.microsoft.com/office/2006/metadata/properties" ma:root="true" ma:fieldsID="f367114c3a181a54f83ac50755fb9fc7" ns2:_="" ns3:_="">
    <xsd:import namespace="470279fd-8b49-4a28-ad01-3c8a95688d0b"/>
    <xsd:import namespace="a5552c78-525d-4423-9c50-0ff2b7ec462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279fd-8b49-4a28-ad01-3c8a95688d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552c78-525d-4423-9c50-0ff2b7ec462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BFE764-09CB-4691-AABF-49AB0C92351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8717C84-650D-44F9-8F8A-7D9A96AC81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0279fd-8b49-4a28-ad01-3c8a95688d0b"/>
    <ds:schemaRef ds:uri="a5552c78-525d-4423-9c50-0ff2b7ec46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E31A5E-00C2-4223-99C4-EB4BF24396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9</vt:i4>
      </vt:variant>
    </vt:vector>
  </HeadingPairs>
  <TitlesOfParts>
    <vt:vector size="9" baseType="lpstr">
      <vt:lpstr>Version Log</vt:lpstr>
      <vt:lpstr>Start</vt:lpstr>
      <vt:lpstr>Benchmark Framework</vt:lpstr>
      <vt:lpstr>Disclosure Assessments</vt:lpstr>
      <vt:lpstr>Oil and Gas (Supplement)</vt:lpstr>
      <vt:lpstr>Electric Utilities (Supplement)</vt:lpstr>
      <vt:lpstr>Autos (Supplement)</vt:lpstr>
      <vt:lpstr>Additional Disclaimers</vt:lpstr>
      <vt:lpstr>Comp. Review  &amp; Redress Process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Fouret, Felix</dc:creator>
  <cp:keywords/>
  <dc:description/>
  <cp:lastModifiedBy>Microsoft Office-bruger</cp:lastModifiedBy>
  <cp:revision/>
  <dcterms:created xsi:type="dcterms:W3CDTF">2020-11-29T12:55:06Z</dcterms:created>
  <dcterms:modified xsi:type="dcterms:W3CDTF">2024-10-06T01:05:56Z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0x010100C2E74508A3BA014BA2E31A6F41E0E744</vt:lpwstr>
  </property>
</Properties>
</file>