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\Documents\GitHub\BlogWyrm\Posts\2020\Nov\UndertheHood\"/>
    </mc:Choice>
  </mc:AlternateContent>
  <xr:revisionPtr revIDLastSave="0" documentId="8_{0ED096B2-45B2-4EED-9ED1-73B991E261E6}" xr6:coauthVersionLast="45" xr6:coauthVersionMax="45" xr10:uidLastSave="{00000000-0000-0000-0000-000000000000}"/>
  <bookViews>
    <workbookView xWindow="-120" yWindow="-120" windowWidth="20730" windowHeight="11160" xr2:uid="{F7E1EA05-69AB-4CE7-A798-65E911EBDE6B}"/>
  </bookViews>
  <sheets>
    <sheet name="Sheet1" sheetId="1" r:id="rId1"/>
    <sheet name="Sheet2" sheetId="2" r:id="rId2"/>
    <sheet name="Sheet3" sheetId="3" r:id="rId3"/>
  </sheets>
  <definedNames>
    <definedName name="_xlnm.Print_Area" localSheetId="2">Sheet3!$A$1:$J$27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2" l="1"/>
  <c r="Q12" i="2" s="1"/>
  <c r="O12" i="2"/>
  <c r="K12" i="2"/>
  <c r="L12" i="2" s="1"/>
  <c r="M12" i="2" s="1"/>
  <c r="G12" i="2"/>
  <c r="H12" i="2" s="1"/>
  <c r="I12" i="2" s="1"/>
  <c r="E12" i="2"/>
  <c r="O11" i="2"/>
  <c r="P11" i="2" s="1"/>
  <c r="Q11" i="2" s="1"/>
  <c r="M11" i="2"/>
  <c r="K11" i="2"/>
  <c r="L11" i="2" s="1"/>
  <c r="H11" i="2"/>
  <c r="I11" i="2" s="1"/>
  <c r="G11" i="2"/>
  <c r="E11" i="2"/>
  <c r="P10" i="2"/>
  <c r="Q10" i="2" s="1"/>
  <c r="O10" i="2"/>
  <c r="K10" i="2"/>
  <c r="L10" i="2" s="1"/>
  <c r="M10" i="2" s="1"/>
  <c r="G10" i="2"/>
  <c r="H10" i="2" s="1"/>
  <c r="I10" i="2" s="1"/>
  <c r="E10" i="2"/>
  <c r="O9" i="2"/>
  <c r="P9" i="2" s="1"/>
  <c r="Q9" i="2" s="1"/>
  <c r="K9" i="2"/>
  <c r="L9" i="2" s="1"/>
  <c r="M9" i="2" s="1"/>
  <c r="H9" i="2"/>
  <c r="I9" i="2" s="1"/>
  <c r="G9" i="2"/>
  <c r="E9" i="2"/>
  <c r="P8" i="2"/>
  <c r="Q8" i="2" s="1"/>
  <c r="O8" i="2"/>
  <c r="K8" i="2"/>
  <c r="L8" i="2" s="1"/>
  <c r="M8" i="2" s="1"/>
  <c r="G8" i="2"/>
  <c r="H8" i="2" s="1"/>
  <c r="I8" i="2" s="1"/>
  <c r="E8" i="2"/>
  <c r="O7" i="2"/>
  <c r="P7" i="2" s="1"/>
  <c r="Q7" i="2" s="1"/>
  <c r="K7" i="2"/>
  <c r="L7" i="2" s="1"/>
  <c r="M7" i="2" s="1"/>
  <c r="H7" i="2"/>
  <c r="I7" i="2" s="1"/>
  <c r="G7" i="2"/>
  <c r="E7" i="2"/>
  <c r="P6" i="2"/>
  <c r="Q6" i="2" s="1"/>
  <c r="O6" i="2"/>
  <c r="K6" i="2"/>
  <c r="L6" i="2" s="1"/>
  <c r="M6" i="2" s="1"/>
  <c r="G6" i="2"/>
  <c r="H6" i="2" s="1"/>
  <c r="I6" i="2" s="1"/>
  <c r="E6" i="2"/>
  <c r="O5" i="2"/>
  <c r="P5" i="2" s="1"/>
  <c r="Q5" i="2" s="1"/>
  <c r="K5" i="2"/>
  <c r="L5" i="2" s="1"/>
  <c r="M5" i="2" s="1"/>
  <c r="H5" i="2"/>
  <c r="I5" i="2" s="1"/>
  <c r="G5" i="2"/>
  <c r="E5" i="2"/>
  <c r="P4" i="2"/>
  <c r="Q4" i="2" s="1"/>
  <c r="O4" i="2"/>
  <c r="K4" i="2"/>
  <c r="L4" i="2" s="1"/>
  <c r="M4" i="2" s="1"/>
  <c r="G4" i="2"/>
  <c r="H4" i="2" s="1"/>
  <c r="I4" i="2" s="1"/>
  <c r="E4" i="2"/>
  <c r="O3" i="2"/>
  <c r="P3" i="2" s="1"/>
  <c r="Q3" i="2" s="1"/>
  <c r="M3" i="2"/>
  <c r="K3" i="2"/>
  <c r="L3" i="2" s="1"/>
  <c r="H3" i="2"/>
  <c r="I3" i="2" s="1"/>
  <c r="G3" i="2"/>
  <c r="E3" i="2"/>
  <c r="P2" i="2"/>
  <c r="Q2" i="2" s="1"/>
  <c r="O2" i="2"/>
  <c r="L2" i="2"/>
  <c r="M2" i="2" s="1"/>
  <c r="K2" i="2"/>
  <c r="G2" i="2"/>
  <c r="H2" i="2" s="1"/>
  <c r="I2" i="2" s="1"/>
  <c r="E2" i="2"/>
  <c r="O21" i="1" l="1"/>
  <c r="Q21" i="1" s="1"/>
  <c r="P20" i="1"/>
  <c r="Q20" i="1" s="1"/>
  <c r="O20" i="1"/>
  <c r="O19" i="1"/>
  <c r="P19" i="1" s="1"/>
  <c r="Q19" i="1" s="1"/>
  <c r="P18" i="1"/>
  <c r="Q18" i="1" s="1"/>
  <c r="O18" i="1"/>
  <c r="O17" i="1"/>
  <c r="P17" i="1" s="1"/>
  <c r="Q17" i="1" s="1"/>
  <c r="P16" i="1"/>
  <c r="Q16" i="1" s="1"/>
  <c r="O16" i="1"/>
  <c r="O15" i="1"/>
  <c r="P15" i="1" s="1"/>
  <c r="Q15" i="1" s="1"/>
  <c r="P14" i="1"/>
  <c r="Q14" i="1" s="1"/>
  <c r="O14" i="1"/>
  <c r="O13" i="1"/>
  <c r="P13" i="1" s="1"/>
  <c r="Q13" i="1" s="1"/>
  <c r="P12" i="1"/>
  <c r="Q12" i="1" s="1"/>
  <c r="O12" i="1"/>
  <c r="O11" i="1"/>
  <c r="P11" i="1" s="1"/>
  <c r="Q11" i="1" s="1"/>
  <c r="P10" i="1"/>
  <c r="Q10" i="1" s="1"/>
  <c r="O10" i="1"/>
  <c r="O9" i="1"/>
  <c r="P9" i="1" s="1"/>
  <c r="Q9" i="1" s="1"/>
  <c r="P8" i="1"/>
  <c r="Q8" i="1" s="1"/>
  <c r="O8" i="1"/>
  <c r="O7" i="1"/>
  <c r="P7" i="1" s="1"/>
  <c r="Q7" i="1" s="1"/>
  <c r="P6" i="1"/>
  <c r="Q6" i="1" s="1"/>
  <c r="O6" i="1"/>
  <c r="O5" i="1"/>
  <c r="P5" i="1" s="1"/>
  <c r="Q5" i="1" s="1"/>
  <c r="P4" i="1"/>
  <c r="Q4" i="1" s="1"/>
  <c r="O4" i="1"/>
  <c r="O3" i="1"/>
  <c r="P3" i="1" s="1"/>
  <c r="Q3" i="1" s="1"/>
  <c r="P2" i="1"/>
  <c r="Q2" i="1" s="1"/>
  <c r="O2" i="1"/>
  <c r="K21" i="1"/>
  <c r="L21" i="1" s="1"/>
  <c r="M21" i="1" s="1"/>
  <c r="K20" i="1"/>
  <c r="L20" i="1" s="1"/>
  <c r="M20" i="1" s="1"/>
  <c r="K19" i="1"/>
  <c r="L19" i="1" s="1"/>
  <c r="M19" i="1" s="1"/>
  <c r="K18" i="1"/>
  <c r="L18" i="1" s="1"/>
  <c r="M18" i="1" s="1"/>
  <c r="K17" i="1"/>
  <c r="L17" i="1" s="1"/>
  <c r="M17" i="1" s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12" i="1"/>
  <c r="L12" i="1" s="1"/>
  <c r="M12" i="1" s="1"/>
  <c r="L11" i="1"/>
  <c r="M11" i="1" s="1"/>
  <c r="K11" i="1"/>
  <c r="K10" i="1"/>
  <c r="L10" i="1" s="1"/>
  <c r="M10" i="1" s="1"/>
  <c r="L9" i="1"/>
  <c r="M9" i="1" s="1"/>
  <c r="K9" i="1"/>
  <c r="K8" i="1"/>
  <c r="L8" i="1" s="1"/>
  <c r="M8" i="1" s="1"/>
  <c r="L7" i="1"/>
  <c r="M7" i="1" s="1"/>
  <c r="K7" i="1"/>
  <c r="K6" i="1"/>
  <c r="L6" i="1" s="1"/>
  <c r="M6" i="1" s="1"/>
  <c r="L5" i="1"/>
  <c r="M5" i="1" s="1"/>
  <c r="K5" i="1"/>
  <c r="K4" i="1"/>
  <c r="L4" i="1" s="1"/>
  <c r="M4" i="1" s="1"/>
  <c r="L3" i="1"/>
  <c r="M3" i="1" s="1"/>
  <c r="K3" i="1"/>
  <c r="K2" i="1"/>
  <c r="L2" i="1" s="1"/>
  <c r="M2" i="1" s="1"/>
  <c r="E17" i="1"/>
  <c r="I12" i="1"/>
  <c r="I11" i="1"/>
  <c r="I10" i="1"/>
  <c r="I9" i="1"/>
  <c r="I8" i="1"/>
  <c r="I7" i="1"/>
  <c r="I6" i="1"/>
  <c r="I5" i="1"/>
  <c r="I4" i="1"/>
  <c r="I3" i="1"/>
  <c r="I2" i="1"/>
  <c r="H3" i="1"/>
  <c r="H11" i="1"/>
  <c r="H17" i="1"/>
  <c r="I17" i="1" s="1"/>
  <c r="H19" i="1"/>
  <c r="I19" i="1" s="1"/>
  <c r="H20" i="1"/>
  <c r="I20" i="1" s="1"/>
  <c r="H2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G12" i="1"/>
  <c r="H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G18" i="1"/>
  <c r="H18" i="1" s="1"/>
  <c r="I18" i="1" s="1"/>
  <c r="G19" i="1"/>
  <c r="G20" i="1"/>
  <c r="G21" i="1"/>
  <c r="H21" i="1" s="1"/>
  <c r="I21" i="1" s="1"/>
  <c r="G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<sst xmlns="http://schemas.openxmlformats.org/spreadsheetml/2006/main" count="164" uniqueCount="50">
  <si>
    <t>P0</t>
  </si>
  <si>
    <t>A*</t>
  </si>
  <si>
    <t>A0</t>
  </si>
  <si>
    <t>A</t>
  </si>
  <si>
    <t>M</t>
  </si>
  <si>
    <t>P</t>
  </si>
  <si>
    <t>A/A*</t>
  </si>
  <si>
    <t>k</t>
  </si>
  <si>
    <t>rho0</t>
  </si>
  <si>
    <t>T0</t>
  </si>
  <si>
    <t>1 + (k-1)/2*M^2</t>
  </si>
  <si>
    <t>P/P0</t>
  </si>
  <si>
    <t>L</t>
  </si>
  <si>
    <t>Number</t>
  </si>
  <si>
    <t>Box</t>
  </si>
  <si>
    <t>Marvel Super Action</t>
  </si>
  <si>
    <t>Captain America</t>
  </si>
  <si>
    <t>Conan the Barbarian</t>
  </si>
  <si>
    <t>Marvel Adventure</t>
  </si>
  <si>
    <t>Doctor Strange</t>
  </si>
  <si>
    <t>Ghost Rider</t>
  </si>
  <si>
    <t>Jungle Action &amp; Black Panther</t>
  </si>
  <si>
    <t>Marvel Chillers</t>
  </si>
  <si>
    <t>Nova</t>
  </si>
  <si>
    <t>Tales to Astonish</t>
  </si>
  <si>
    <t>Warlock</t>
  </si>
  <si>
    <t>Original Comic Name</t>
  </si>
  <si>
    <t>Original Comic Number</t>
  </si>
  <si>
    <t>Original Comic Vol</t>
  </si>
  <si>
    <t>Title</t>
  </si>
  <si>
    <t>Vol</t>
  </si>
  <si>
    <t>Type</t>
  </si>
  <si>
    <t>Condition</t>
  </si>
  <si>
    <t>copies</t>
  </si>
  <si>
    <t>Marvel Super-Heros</t>
  </si>
  <si>
    <t>Comic</t>
  </si>
  <si>
    <t>Coverless</t>
  </si>
  <si>
    <t>Fantastic Four</t>
  </si>
  <si>
    <t>Sgt. Fury and His Howling Commandos</t>
  </si>
  <si>
    <t>Hulk Weekly (UK)</t>
  </si>
  <si>
    <t>Incredible Hulk, The</t>
  </si>
  <si>
    <t>Luke Cage, Power Man</t>
  </si>
  <si>
    <t>Avengers, The</t>
  </si>
  <si>
    <t>Marvel Triple Action</t>
  </si>
  <si>
    <t>Bionicle: Ignition</t>
  </si>
  <si>
    <t>Bionicle: Battle for Power</t>
  </si>
  <si>
    <t>Daredevil</t>
  </si>
  <si>
    <t>Marvel Team-Up</t>
  </si>
  <si>
    <t>Marvel Guide to Collecting Comics</t>
  </si>
  <si>
    <t>Coverless/Good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</si>
</sst>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2" fontId="0" fillId="2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0" fillId="0" borderId="1" xfId="0" applyBorder="1"/>
    <xf numFmtId="164" fontId="0" fillId="0" borderId="2" xfId="0" applyNumberFormat="1" applyBorder="1"/>
    <xf numFmtId="2" fontId="0" fillId="0" borderId="2" xfId="0" applyNumberFormat="1" applyBorder="1"/>
    <xf numFmtId="165" fontId="0" fillId="3" borderId="2" xfId="0" applyNumberFormat="1" applyFill="1" applyBorder="1"/>
    <xf numFmtId="2" fontId="0" fillId="3" borderId="2" xfId="0" applyNumberFormat="1" applyFill="1" applyBorder="1"/>
    <xf numFmtId="165" fontId="0" fillId="2" borderId="2" xfId="0" applyNumberFormat="1" applyFill="1" applyBorder="1"/>
    <xf numFmtId="2" fontId="0" fillId="2" borderId="2" xfId="0" applyNumberFormat="1" applyFill="1" applyBorder="1"/>
    <xf numFmtId="165" fontId="0" fillId="4" borderId="2" xfId="0" applyNumberFormat="1" applyFill="1" applyBorder="1"/>
    <xf numFmtId="2" fontId="0" fillId="4" borderId="2" xfId="0" applyNumberFormat="1" applyFill="1" applyBorder="1"/>
    <xf numFmtId="2" fontId="0" fillId="4" borderId="3" xfId="0" applyNumberFormat="1" applyFill="1" applyBorder="1"/>
    <xf numFmtId="0" fontId="1" fillId="5" borderId="4" xfId="1" applyFont="1" applyFill="1" applyBorder="1" applyAlignment="1">
      <alignment horizontal="center"/>
    </xf>
    <xf numFmtId="0" fontId="1" fillId="5" borderId="4" xfId="1" applyFont="1" applyFill="1" applyBorder="1" applyAlignment="1">
      <alignment horizontal="center" wrapText="1"/>
    </xf>
    <xf numFmtId="0" fontId="1" fillId="0" borderId="4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165" fontId="0" fillId="0" borderId="2" xfId="0" applyNumberFormat="1" applyBorder="1"/>
  </cellXfs>
  <cellStyles count="2">
    <cellStyle name="Normal" xfId="0" builtinId="0"/>
    <cellStyle name="Normal_Sheet3" xfId="1" xr:uid="{BF28DBB6-67F9-4764-91BF-BDEC46F9DD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Sheet1!$H$2:$H$21</c:f>
              <c:numCache>
                <c:formatCode>0.00</c:formatCode>
                <c:ptCount val="20"/>
                <c:pt idx="0">
                  <c:v>0.90269590257731958</c:v>
                </c:pt>
                <c:pt idx="1">
                  <c:v>0.8925177922797547</c:v>
                </c:pt>
                <c:pt idx="2">
                  <c:v>0.88051683195570962</c:v>
                </c:pt>
                <c:pt idx="3">
                  <c:v>0.86617674888826113</c:v>
                </c:pt>
                <c:pt idx="4">
                  <c:v>0.84875365612638631</c:v>
                </c:pt>
                <c:pt idx="5">
                  <c:v>0.82711780533057189</c:v>
                </c:pt>
                <c:pt idx="6">
                  <c:v>0.79479697140949546</c:v>
                </c:pt>
                <c:pt idx="7">
                  <c:v>0.75576931564914884</c:v>
                </c:pt>
                <c:pt idx="8">
                  <c:v>0.69709607765146775</c:v>
                </c:pt>
                <c:pt idx="9">
                  <c:v>0.52828178771717416</c:v>
                </c:pt>
                <c:pt idx="10">
                  <c:v>0.39618674353503275</c:v>
                </c:pt>
                <c:pt idx="11">
                  <c:v>0.33605117035574616</c:v>
                </c:pt>
                <c:pt idx="12">
                  <c:v>0.30262831688001779</c:v>
                </c:pt>
                <c:pt idx="13">
                  <c:v>0.27605399869403308</c:v>
                </c:pt>
                <c:pt idx="14">
                  <c:v>0.25405369015256574</c:v>
                </c:pt>
                <c:pt idx="15">
                  <c:v>0.2311228105182622</c:v>
                </c:pt>
                <c:pt idx="16">
                  <c:v>0.21552158510189648</c:v>
                </c:pt>
                <c:pt idx="17">
                  <c:v>0.20182019143225829</c:v>
                </c:pt>
                <c:pt idx="18">
                  <c:v>0.18684071618974354</c:v>
                </c:pt>
                <c:pt idx="19">
                  <c:v>0.17626569223890404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5-4E66-B19E-26C5E1A6E4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Sheet1!$L$2:$L$21</c:f>
              <c:numCache>
                <c:formatCode>0.00</c:formatCode>
                <c:ptCount val="20"/>
                <c:pt idx="0">
                  <c:v>0.90269590257731958</c:v>
                </c:pt>
                <c:pt idx="1">
                  <c:v>0.8925177922797547</c:v>
                </c:pt>
                <c:pt idx="2">
                  <c:v>0.88051683195570962</c:v>
                </c:pt>
                <c:pt idx="3">
                  <c:v>0.86617674888826113</c:v>
                </c:pt>
                <c:pt idx="4">
                  <c:v>0.84875365612638631</c:v>
                </c:pt>
                <c:pt idx="5">
                  <c:v>0.82711780533057189</c:v>
                </c:pt>
                <c:pt idx="6">
                  <c:v>0.79479697140949546</c:v>
                </c:pt>
                <c:pt idx="7">
                  <c:v>0.75576931564914884</c:v>
                </c:pt>
                <c:pt idx="8">
                  <c:v>0.69709607765146775</c:v>
                </c:pt>
                <c:pt idx="9">
                  <c:v>0.52828178771717416</c:v>
                </c:pt>
                <c:pt idx="10">
                  <c:v>0.52828178771717416</c:v>
                </c:pt>
                <c:pt idx="11">
                  <c:v>0.52828178771717416</c:v>
                </c:pt>
                <c:pt idx="12">
                  <c:v>0.52828178771717416</c:v>
                </c:pt>
                <c:pt idx="13">
                  <c:v>0.52828178771717416</c:v>
                </c:pt>
                <c:pt idx="14">
                  <c:v>0.52828178771717416</c:v>
                </c:pt>
                <c:pt idx="15">
                  <c:v>0.52828178771717416</c:v>
                </c:pt>
                <c:pt idx="16">
                  <c:v>0.52828178771717416</c:v>
                </c:pt>
                <c:pt idx="17">
                  <c:v>0.52828178771717416</c:v>
                </c:pt>
                <c:pt idx="18">
                  <c:v>0.52828178771717416</c:v>
                </c:pt>
                <c:pt idx="19">
                  <c:v>0.52828178771717416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5-4E66-B19E-26C5E1A6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12480"/>
        <c:axId val="490212808"/>
      </c:scatterChart>
      <c:valAx>
        <c:axId val="4902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2808"/>
        <c:crosses val="autoZero"/>
        <c:crossBetween val="midCat"/>
      </c:valAx>
      <c:valAx>
        <c:axId val="4902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90212480"/>
        <c:axId val="490212808"/>
      </c:scatterChart>
      <c:valAx>
        <c:axId val="4902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2808"/>
        <c:crosses val="autoZero"/>
        <c:crossBetween val="midCat"/>
      </c:valAx>
      <c:valAx>
        <c:axId val="4902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19050</xdr:rowOff>
    </xdr:from>
    <xdr:to>
      <xdr:col>24</xdr:col>
      <xdr:colOff>333375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C0C9A-88B9-4889-80D6-83CB8A303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19050</xdr:rowOff>
    </xdr:from>
    <xdr:to>
      <xdr:col>24</xdr:col>
      <xdr:colOff>333375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D112C-E9AB-4AEF-8FE6-48D1F1C6B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4277-C87A-4F67-BC1A-1536B9793FDB}">
  <dimension ref="A1:Q21"/>
  <sheetViews>
    <sheetView tabSelected="1" zoomScaleNormal="100" workbookViewId="0">
      <selection sqref="A1:XFD1048576"/>
    </sheetView>
  </sheetViews>
  <sheetFormatPr defaultRowHeight="15" x14ac:dyDescent="0.25"/>
  <cols>
    <col min="1" max="1" width="5" bestFit="1" customWidth="1"/>
    <col min="2" max="3" width="4" bestFit="1" customWidth="1"/>
    <col min="4" max="4" width="4.5703125" style="1" bestFit="1" customWidth="1"/>
    <col min="5" max="5" width="5.42578125" style="2" bestFit="1" customWidth="1"/>
    <col min="6" max="6" width="5.5703125" style="3" bestFit="1" customWidth="1"/>
    <col min="7" max="7" width="14.7109375" style="2" bestFit="1" customWidth="1"/>
    <col min="8" max="8" width="5.140625" style="2" bestFit="1" customWidth="1"/>
    <col min="9" max="9" width="5.5703125" style="2" bestFit="1" customWidth="1"/>
    <col min="10" max="10" width="5.5703125" style="3" bestFit="1" customWidth="1"/>
    <col min="11" max="11" width="14.7109375" style="2" bestFit="1" customWidth="1"/>
    <col min="12" max="12" width="5.140625" style="2" bestFit="1" customWidth="1"/>
    <col min="13" max="13" width="5.5703125" style="2" bestFit="1" customWidth="1"/>
    <col min="14" max="14" width="5.5703125" style="3" bestFit="1" customWidth="1"/>
    <col min="15" max="15" width="14.7109375" style="2" bestFit="1" customWidth="1"/>
    <col min="16" max="16" width="5.140625" style="2" bestFit="1" customWidth="1"/>
    <col min="17" max="17" width="5.5703125" style="2" bestFit="1" customWidth="1"/>
  </cols>
  <sheetData>
    <row r="1" spans="1:17" x14ac:dyDescent="0.25">
      <c r="A1" t="s">
        <v>0</v>
      </c>
      <c r="B1">
        <v>20</v>
      </c>
      <c r="C1" t="s">
        <v>12</v>
      </c>
      <c r="D1" s="1" t="s">
        <v>3</v>
      </c>
      <c r="E1" s="2" t="s">
        <v>6</v>
      </c>
      <c r="F1" s="6" t="s">
        <v>4</v>
      </c>
      <c r="G1" s="7" t="s">
        <v>10</v>
      </c>
      <c r="H1" s="7" t="s">
        <v>11</v>
      </c>
      <c r="I1" s="7" t="s">
        <v>5</v>
      </c>
      <c r="J1" s="4" t="s">
        <v>4</v>
      </c>
      <c r="K1" s="5" t="s">
        <v>10</v>
      </c>
      <c r="L1" s="5" t="s">
        <v>11</v>
      </c>
      <c r="M1" s="5" t="s">
        <v>5</v>
      </c>
      <c r="N1" s="8" t="s">
        <v>4</v>
      </c>
      <c r="O1" s="9" t="s">
        <v>10</v>
      </c>
      <c r="P1" s="9" t="s">
        <v>11</v>
      </c>
      <c r="Q1" s="9" t="s">
        <v>5</v>
      </c>
    </row>
    <row r="2" spans="1:17" x14ac:dyDescent="0.25">
      <c r="A2" t="s">
        <v>1</v>
      </c>
      <c r="B2">
        <v>7</v>
      </c>
      <c r="C2">
        <v>0</v>
      </c>
      <c r="D2" s="1">
        <v>11.5</v>
      </c>
      <c r="E2" s="2">
        <f>D2/$B$2</f>
        <v>1.6428571428571428</v>
      </c>
      <c r="F2" s="6">
        <v>0.38522965999999997</v>
      </c>
      <c r="G2" s="7">
        <f>1+($B$5-1)/2*F2^2</f>
        <v>1.0296803781887431</v>
      </c>
      <c r="H2" s="7">
        <f>G2^($B$5/(1-$B$5))</f>
        <v>0.90269590257731958</v>
      </c>
      <c r="I2" s="7">
        <f>H2*$B$1</f>
        <v>18.05391805154639</v>
      </c>
      <c r="J2" s="4">
        <v>0.38522965999999997</v>
      </c>
      <c r="K2" s="5">
        <f>1+($B$5-1)/2*J2^2</f>
        <v>1.0296803781887431</v>
      </c>
      <c r="L2" s="5">
        <f>K2^($B$5/(1-$B$5))</f>
        <v>0.90269590257731958</v>
      </c>
      <c r="M2" s="5">
        <f>L2*$B$1</f>
        <v>18.05391805154639</v>
      </c>
      <c r="N2" s="8">
        <v>0.38522965999999997</v>
      </c>
      <c r="O2" s="9">
        <f>1+($B$5-1)/2*N2^2</f>
        <v>1.0296803781887431</v>
      </c>
      <c r="P2" s="9">
        <f>O2^($B$5/(1-$B$5))</f>
        <v>0.90269590257731958</v>
      </c>
      <c r="Q2" s="9">
        <f>P2*$B$1</f>
        <v>18.05391805154639</v>
      </c>
    </row>
    <row r="3" spans="1:17" x14ac:dyDescent="0.25">
      <c r="A3" t="s">
        <v>2</v>
      </c>
      <c r="B3">
        <v>12</v>
      </c>
      <c r="C3">
        <v>0.1</v>
      </c>
      <c r="D3" s="1">
        <v>11</v>
      </c>
      <c r="E3" s="2">
        <f t="shared" ref="E3:E21" si="0">D3/$B$2</f>
        <v>1.5714285714285714</v>
      </c>
      <c r="F3" s="6">
        <v>0.40633571000000002</v>
      </c>
      <c r="G3" s="7">
        <f t="shared" ref="G3:G21" si="1">1+($B$5-1)/2*F3^2</f>
        <v>1.0330217418442409</v>
      </c>
      <c r="H3" s="7">
        <f t="shared" ref="H3:H21" si="2">G3^($B$5/(1-$B$5))</f>
        <v>0.8925177922797547</v>
      </c>
      <c r="I3" s="7">
        <f t="shared" ref="I3:I21" si="3">H3*$B$1</f>
        <v>17.850355845595093</v>
      </c>
      <c r="J3" s="4">
        <v>0.40633571000000002</v>
      </c>
      <c r="K3" s="5">
        <f t="shared" ref="K3:K21" si="4">1+($B$5-1)/2*J3^2</f>
        <v>1.0330217418442409</v>
      </c>
      <c r="L3" s="5">
        <f t="shared" ref="L3:L21" si="5">K3^($B$5/(1-$B$5))</f>
        <v>0.8925177922797547</v>
      </c>
      <c r="M3" s="5">
        <f t="shared" ref="M3:M21" si="6">L3*$B$1</f>
        <v>17.850355845595093</v>
      </c>
      <c r="N3" s="8">
        <v>0.40633571000000002</v>
      </c>
      <c r="O3" s="9">
        <f t="shared" ref="O3:O21" si="7">1+($B$5-1)/2*N3^2</f>
        <v>1.0330217418442409</v>
      </c>
      <c r="P3" s="9">
        <f t="shared" ref="P3:P20" si="8">O3^($B$5/(1-$B$5))</f>
        <v>0.8925177922797547</v>
      </c>
      <c r="Q3" s="9">
        <f t="shared" ref="Q3:Q21" si="9">P3*$B$1</f>
        <v>17.850355845595093</v>
      </c>
    </row>
    <row r="4" spans="1:17" x14ac:dyDescent="0.25">
      <c r="A4" t="s">
        <v>9</v>
      </c>
      <c r="C4">
        <v>0.2</v>
      </c>
      <c r="D4" s="1">
        <v>10.5</v>
      </c>
      <c r="E4" s="2">
        <f t="shared" si="0"/>
        <v>1.5</v>
      </c>
      <c r="F4" s="6">
        <v>0.43026173000000001</v>
      </c>
      <c r="G4" s="7">
        <f t="shared" si="1"/>
        <v>1.0370250312605185</v>
      </c>
      <c r="H4" s="7">
        <f t="shared" si="2"/>
        <v>0.88051683195570962</v>
      </c>
      <c r="I4" s="7">
        <f t="shared" si="3"/>
        <v>17.610336639114191</v>
      </c>
      <c r="J4" s="4">
        <v>0.43026173000000001</v>
      </c>
      <c r="K4" s="5">
        <f t="shared" si="4"/>
        <v>1.0370250312605185</v>
      </c>
      <c r="L4" s="5">
        <f t="shared" si="5"/>
        <v>0.88051683195570962</v>
      </c>
      <c r="M4" s="5">
        <f t="shared" si="6"/>
        <v>17.610336639114191</v>
      </c>
      <c r="N4" s="8">
        <v>0.43026173000000001</v>
      </c>
      <c r="O4" s="9">
        <f t="shared" si="7"/>
        <v>1.0370250312605185</v>
      </c>
      <c r="P4" s="9">
        <f t="shared" si="8"/>
        <v>0.88051683195570962</v>
      </c>
      <c r="Q4" s="9">
        <f t="shared" si="9"/>
        <v>17.610336639114191</v>
      </c>
    </row>
    <row r="5" spans="1:17" x14ac:dyDescent="0.25">
      <c r="A5" t="s">
        <v>7</v>
      </c>
      <c r="B5">
        <v>1.4</v>
      </c>
      <c r="C5">
        <v>0.3</v>
      </c>
      <c r="D5" s="1">
        <v>10</v>
      </c>
      <c r="E5" s="2">
        <f t="shared" si="0"/>
        <v>1.4285714285714286</v>
      </c>
      <c r="F5" s="6">
        <v>0.45772047999999999</v>
      </c>
      <c r="G5" s="7">
        <f t="shared" si="1"/>
        <v>1.041901607562286</v>
      </c>
      <c r="H5" s="7">
        <f t="shared" si="2"/>
        <v>0.86617674888826113</v>
      </c>
      <c r="I5" s="7">
        <f t="shared" si="3"/>
        <v>17.323534977765224</v>
      </c>
      <c r="J5" s="4">
        <v>0.45772047999999999</v>
      </c>
      <c r="K5" s="5">
        <f t="shared" si="4"/>
        <v>1.041901607562286</v>
      </c>
      <c r="L5" s="5">
        <f t="shared" si="5"/>
        <v>0.86617674888826113</v>
      </c>
      <c r="M5" s="5">
        <f t="shared" si="6"/>
        <v>17.323534977765224</v>
      </c>
      <c r="N5" s="8">
        <v>0.45772047999999999</v>
      </c>
      <c r="O5" s="9">
        <f t="shared" si="7"/>
        <v>1.041901607562286</v>
      </c>
      <c r="P5" s="9">
        <f t="shared" si="8"/>
        <v>0.86617674888826113</v>
      </c>
      <c r="Q5" s="9">
        <f t="shared" si="9"/>
        <v>17.323534977765224</v>
      </c>
    </row>
    <row r="6" spans="1:17" x14ac:dyDescent="0.25">
      <c r="A6" t="s">
        <v>8</v>
      </c>
      <c r="C6">
        <v>0.4</v>
      </c>
      <c r="D6" s="1">
        <v>9.5</v>
      </c>
      <c r="E6" s="2">
        <f t="shared" si="0"/>
        <v>1.3571428571428572</v>
      </c>
      <c r="F6" s="6">
        <v>0.48973556000000001</v>
      </c>
      <c r="G6" s="7">
        <f t="shared" si="1"/>
        <v>1.0479681837457027</v>
      </c>
      <c r="H6" s="7">
        <f t="shared" si="2"/>
        <v>0.84875365612638631</v>
      </c>
      <c r="I6" s="7">
        <f t="shared" si="3"/>
        <v>16.975073122527725</v>
      </c>
      <c r="J6" s="4">
        <v>0.48973556000000001</v>
      </c>
      <c r="K6" s="5">
        <f t="shared" si="4"/>
        <v>1.0479681837457027</v>
      </c>
      <c r="L6" s="5">
        <f t="shared" si="5"/>
        <v>0.84875365612638631</v>
      </c>
      <c r="M6" s="5">
        <f t="shared" si="6"/>
        <v>16.975073122527725</v>
      </c>
      <c r="N6" s="8">
        <v>0.48973556000000001</v>
      </c>
      <c r="O6" s="9">
        <f t="shared" si="7"/>
        <v>1.0479681837457027</v>
      </c>
      <c r="P6" s="9">
        <f t="shared" si="8"/>
        <v>0.84875365612638631</v>
      </c>
      <c r="Q6" s="9">
        <f t="shared" si="9"/>
        <v>16.975073122527725</v>
      </c>
    </row>
    <row r="7" spans="1:17" x14ac:dyDescent="0.25">
      <c r="C7">
        <v>0.5</v>
      </c>
      <c r="D7" s="1">
        <v>9</v>
      </c>
      <c r="E7" s="2">
        <f t="shared" si="0"/>
        <v>1.2857142857142858</v>
      </c>
      <c r="F7" s="6">
        <v>0.52786522999999996</v>
      </c>
      <c r="G7" s="7">
        <f t="shared" si="1"/>
        <v>1.0557283402085906</v>
      </c>
      <c r="H7" s="7">
        <f t="shared" si="2"/>
        <v>0.82711780533057189</v>
      </c>
      <c r="I7" s="7">
        <f t="shared" si="3"/>
        <v>16.542356106611436</v>
      </c>
      <c r="J7" s="4">
        <v>0.52786522999999996</v>
      </c>
      <c r="K7" s="5">
        <f t="shared" si="4"/>
        <v>1.0557283402085906</v>
      </c>
      <c r="L7" s="5">
        <f t="shared" si="5"/>
        <v>0.82711780533057189</v>
      </c>
      <c r="M7" s="5">
        <f t="shared" si="6"/>
        <v>16.542356106611436</v>
      </c>
      <c r="N7" s="8">
        <v>0.52786522999999996</v>
      </c>
      <c r="O7" s="9">
        <f t="shared" si="7"/>
        <v>1.0557283402085906</v>
      </c>
      <c r="P7" s="9">
        <f t="shared" si="8"/>
        <v>0.82711780533057189</v>
      </c>
      <c r="Q7" s="9">
        <f t="shared" si="9"/>
        <v>16.542356106611436</v>
      </c>
    </row>
    <row r="8" spans="1:17" x14ac:dyDescent="0.25">
      <c r="C8">
        <v>0.6</v>
      </c>
      <c r="D8" s="1">
        <v>8.5</v>
      </c>
      <c r="E8" s="2">
        <f t="shared" si="0"/>
        <v>1.2142857142857142</v>
      </c>
      <c r="F8" s="6">
        <v>0.58232479999999998</v>
      </c>
      <c r="G8" s="7">
        <f t="shared" si="1"/>
        <v>1.0678204345390079</v>
      </c>
      <c r="H8" s="7">
        <f t="shared" si="2"/>
        <v>0.79479697140949546</v>
      </c>
      <c r="I8" s="7">
        <f t="shared" si="3"/>
        <v>15.895939428189909</v>
      </c>
      <c r="J8" s="4">
        <v>0.58232479999999998</v>
      </c>
      <c r="K8" s="5">
        <f t="shared" si="4"/>
        <v>1.0678204345390079</v>
      </c>
      <c r="L8" s="5">
        <f t="shared" si="5"/>
        <v>0.79479697140949546</v>
      </c>
      <c r="M8" s="5">
        <f t="shared" si="6"/>
        <v>15.895939428189909</v>
      </c>
      <c r="N8" s="8">
        <v>0.58232479999999998</v>
      </c>
      <c r="O8" s="9">
        <f t="shared" si="7"/>
        <v>1.0678204345390079</v>
      </c>
      <c r="P8" s="9">
        <f t="shared" si="8"/>
        <v>0.79479697140949546</v>
      </c>
      <c r="Q8" s="9">
        <f t="shared" si="9"/>
        <v>15.895939428189909</v>
      </c>
    </row>
    <row r="9" spans="1:17" x14ac:dyDescent="0.25">
      <c r="C9">
        <v>0.7</v>
      </c>
      <c r="D9" s="1">
        <v>8</v>
      </c>
      <c r="E9" s="2">
        <f t="shared" si="0"/>
        <v>1.1428571428571428</v>
      </c>
      <c r="F9" s="6">
        <v>0.6453409</v>
      </c>
      <c r="G9" s="7">
        <f t="shared" si="1"/>
        <v>1.083292975442562</v>
      </c>
      <c r="H9" s="7">
        <f t="shared" si="2"/>
        <v>0.75576931564914884</v>
      </c>
      <c r="I9" s="7">
        <f t="shared" si="3"/>
        <v>15.115386312982977</v>
      </c>
      <c r="J9" s="4">
        <v>0.6453409</v>
      </c>
      <c r="K9" s="5">
        <f t="shared" si="4"/>
        <v>1.083292975442562</v>
      </c>
      <c r="L9" s="5">
        <f t="shared" si="5"/>
        <v>0.75576931564914884</v>
      </c>
      <c r="M9" s="5">
        <f t="shared" si="6"/>
        <v>15.115386312982977</v>
      </c>
      <c r="N9" s="8">
        <v>0.6453409</v>
      </c>
      <c r="O9" s="9">
        <f t="shared" si="7"/>
        <v>1.083292975442562</v>
      </c>
      <c r="P9" s="9">
        <f t="shared" si="8"/>
        <v>0.75576931564914884</v>
      </c>
      <c r="Q9" s="9">
        <f t="shared" si="9"/>
        <v>15.115386312982977</v>
      </c>
    </row>
    <row r="10" spans="1:17" ht="15.75" thickBot="1" x14ac:dyDescent="0.3">
      <c r="C10">
        <v>0.8</v>
      </c>
      <c r="D10" s="1">
        <v>7.5</v>
      </c>
      <c r="E10" s="2">
        <f t="shared" si="0"/>
        <v>1.0714285714285714</v>
      </c>
      <c r="F10" s="6">
        <v>0.73687371000000002</v>
      </c>
      <c r="G10" s="7">
        <f t="shared" si="1"/>
        <v>1.1085965728978329</v>
      </c>
      <c r="H10" s="7">
        <f t="shared" si="2"/>
        <v>0.69709607765146775</v>
      </c>
      <c r="I10" s="7">
        <f t="shared" si="3"/>
        <v>13.941921553029355</v>
      </c>
      <c r="J10" s="4">
        <v>0.73687371000000002</v>
      </c>
      <c r="K10" s="5">
        <f t="shared" si="4"/>
        <v>1.1085965728978329</v>
      </c>
      <c r="L10" s="5">
        <f t="shared" si="5"/>
        <v>0.69709607765146775</v>
      </c>
      <c r="M10" s="5">
        <f t="shared" si="6"/>
        <v>13.941921553029355</v>
      </c>
      <c r="N10" s="8">
        <v>0.73687371000000002</v>
      </c>
      <c r="O10" s="9">
        <f t="shared" si="7"/>
        <v>1.1085965728978329</v>
      </c>
      <c r="P10" s="9">
        <f t="shared" si="8"/>
        <v>0.69709607765146775</v>
      </c>
      <c r="Q10" s="9">
        <f t="shared" si="9"/>
        <v>13.941921553029355</v>
      </c>
    </row>
    <row r="11" spans="1:17" ht="15.75" thickBot="1" x14ac:dyDescent="0.3">
      <c r="C11" s="10">
        <v>0.9</v>
      </c>
      <c r="D11" s="11">
        <v>7</v>
      </c>
      <c r="E11" s="12">
        <f t="shared" si="0"/>
        <v>1</v>
      </c>
      <c r="F11" s="13">
        <v>1</v>
      </c>
      <c r="G11" s="14">
        <f t="shared" si="1"/>
        <v>1.2</v>
      </c>
      <c r="H11" s="14">
        <f t="shared" si="2"/>
        <v>0.52828178771717416</v>
      </c>
      <c r="I11" s="14">
        <f t="shared" si="3"/>
        <v>10.565635754343482</v>
      </c>
      <c r="J11" s="15">
        <v>1</v>
      </c>
      <c r="K11" s="16">
        <f t="shared" si="4"/>
        <v>1.2</v>
      </c>
      <c r="L11" s="16">
        <f t="shared" si="5"/>
        <v>0.52828178771717416</v>
      </c>
      <c r="M11" s="16">
        <f t="shared" si="6"/>
        <v>10.565635754343482</v>
      </c>
      <c r="N11" s="17">
        <v>1</v>
      </c>
      <c r="O11" s="18">
        <f t="shared" si="7"/>
        <v>1.2</v>
      </c>
      <c r="P11" s="18">
        <f t="shared" si="8"/>
        <v>0.52828178771717416</v>
      </c>
      <c r="Q11" s="19">
        <f t="shared" si="9"/>
        <v>10.565635754343482</v>
      </c>
    </row>
    <row r="12" spans="1:17" x14ac:dyDescent="0.25">
      <c r="C12">
        <v>1</v>
      </c>
      <c r="D12" s="1">
        <v>7.3</v>
      </c>
      <c r="E12" s="2">
        <f t="shared" si="0"/>
        <v>1.0428571428571429</v>
      </c>
      <c r="F12" s="6">
        <v>1.23049572</v>
      </c>
      <c r="G12" s="7">
        <f t="shared" si="1"/>
        <v>1.3028239433876636</v>
      </c>
      <c r="H12" s="7">
        <f t="shared" si="2"/>
        <v>0.39618674353503275</v>
      </c>
      <c r="I12" s="7">
        <f t="shared" si="3"/>
        <v>7.9237348707006552</v>
      </c>
      <c r="J12" s="4">
        <v>1</v>
      </c>
      <c r="K12" s="5">
        <f t="shared" si="4"/>
        <v>1.2</v>
      </c>
      <c r="L12" s="5">
        <f t="shared" si="5"/>
        <v>0.52828178771717416</v>
      </c>
      <c r="M12" s="5">
        <f t="shared" si="6"/>
        <v>10.565635754343482</v>
      </c>
      <c r="N12" s="8">
        <v>1</v>
      </c>
      <c r="O12" s="9">
        <f t="shared" si="7"/>
        <v>1.2</v>
      </c>
      <c r="P12" s="9">
        <f t="shared" si="8"/>
        <v>0.52828178771717416</v>
      </c>
      <c r="Q12" s="9">
        <f t="shared" si="9"/>
        <v>10.565635754343482</v>
      </c>
    </row>
    <row r="13" spans="1:17" x14ac:dyDescent="0.25">
      <c r="C13">
        <v>1.1000000000000001</v>
      </c>
      <c r="D13" s="1">
        <v>7.6</v>
      </c>
      <c r="E13" s="2">
        <f t="shared" si="0"/>
        <v>1.0857142857142856</v>
      </c>
      <c r="F13" s="6">
        <v>1.3519728900000001</v>
      </c>
      <c r="G13" s="7">
        <f t="shared" si="1"/>
        <v>1.3655661390589904</v>
      </c>
      <c r="H13" s="7">
        <f t="shared" si="2"/>
        <v>0.33605117035574616</v>
      </c>
      <c r="I13" s="7">
        <f t="shared" si="3"/>
        <v>6.7210234071149237</v>
      </c>
      <c r="J13" s="4">
        <v>1</v>
      </c>
      <c r="K13" s="5">
        <f t="shared" si="4"/>
        <v>1.2</v>
      </c>
      <c r="L13" s="5">
        <f t="shared" si="5"/>
        <v>0.52828178771717416</v>
      </c>
      <c r="M13" s="5">
        <f t="shared" si="6"/>
        <v>10.565635754343482</v>
      </c>
      <c r="N13" s="8">
        <v>1</v>
      </c>
      <c r="O13" s="9">
        <f t="shared" si="7"/>
        <v>1.2</v>
      </c>
      <c r="P13" s="9">
        <f t="shared" si="8"/>
        <v>0.52828178771717416</v>
      </c>
      <c r="Q13" s="9">
        <f t="shared" si="9"/>
        <v>10.565635754343482</v>
      </c>
    </row>
    <row r="14" spans="1:17" x14ac:dyDescent="0.25">
      <c r="C14">
        <v>1.2</v>
      </c>
      <c r="D14" s="1">
        <v>7.9</v>
      </c>
      <c r="E14" s="2">
        <f t="shared" si="0"/>
        <v>1.1285714285714286</v>
      </c>
      <c r="F14" s="6">
        <v>1.42663337</v>
      </c>
      <c r="G14" s="7">
        <f t="shared" si="1"/>
        <v>1.4070565544795113</v>
      </c>
      <c r="H14" s="7">
        <f t="shared" si="2"/>
        <v>0.30262831688001779</v>
      </c>
      <c r="I14" s="7">
        <f t="shared" si="3"/>
        <v>6.0525663376003553</v>
      </c>
      <c r="J14" s="4">
        <v>1</v>
      </c>
      <c r="K14" s="5">
        <f t="shared" si="4"/>
        <v>1.2</v>
      </c>
      <c r="L14" s="5">
        <f t="shared" si="5"/>
        <v>0.52828178771717416</v>
      </c>
      <c r="M14" s="5">
        <f t="shared" si="6"/>
        <v>10.565635754343482</v>
      </c>
      <c r="N14" s="8">
        <v>1</v>
      </c>
      <c r="O14" s="9">
        <f t="shared" si="7"/>
        <v>1.2</v>
      </c>
      <c r="P14" s="9">
        <f t="shared" si="8"/>
        <v>0.52828178771717416</v>
      </c>
      <c r="Q14" s="9">
        <f t="shared" si="9"/>
        <v>10.565635754343482</v>
      </c>
    </row>
    <row r="15" spans="1:17" x14ac:dyDescent="0.25">
      <c r="C15">
        <v>1.3</v>
      </c>
      <c r="D15" s="1">
        <v>8.1999999999999993</v>
      </c>
      <c r="E15" s="2">
        <f t="shared" si="0"/>
        <v>1.1714285714285713</v>
      </c>
      <c r="F15" s="6">
        <v>1.4907964600000001</v>
      </c>
      <c r="G15" s="7">
        <f t="shared" si="1"/>
        <v>1.4444948170297063</v>
      </c>
      <c r="H15" s="7">
        <f t="shared" si="2"/>
        <v>0.27605399869403308</v>
      </c>
      <c r="I15" s="7">
        <f t="shared" si="3"/>
        <v>5.5210799738806617</v>
      </c>
      <c r="J15" s="4">
        <v>1</v>
      </c>
      <c r="K15" s="5">
        <f t="shared" si="4"/>
        <v>1.2</v>
      </c>
      <c r="L15" s="5">
        <f t="shared" si="5"/>
        <v>0.52828178771717416</v>
      </c>
      <c r="M15" s="5">
        <f t="shared" si="6"/>
        <v>10.565635754343482</v>
      </c>
      <c r="N15" s="8">
        <v>1</v>
      </c>
      <c r="O15" s="9">
        <f t="shared" si="7"/>
        <v>1.2</v>
      </c>
      <c r="P15" s="9">
        <f t="shared" si="8"/>
        <v>0.52828178771717416</v>
      </c>
      <c r="Q15" s="9">
        <f t="shared" si="9"/>
        <v>10.565635754343482</v>
      </c>
    </row>
    <row r="16" spans="1:17" x14ac:dyDescent="0.25">
      <c r="C16">
        <v>1.4</v>
      </c>
      <c r="D16" s="1">
        <v>8.5</v>
      </c>
      <c r="E16" s="2">
        <f t="shared" si="0"/>
        <v>1.2142857142857142</v>
      </c>
      <c r="F16" s="6">
        <v>1.54787092</v>
      </c>
      <c r="G16" s="7">
        <f t="shared" si="1"/>
        <v>1.4791808769963293</v>
      </c>
      <c r="H16" s="7">
        <f t="shared" si="2"/>
        <v>0.25405369015256574</v>
      </c>
      <c r="I16" s="7">
        <f t="shared" si="3"/>
        <v>5.0810738030513143</v>
      </c>
      <c r="J16" s="4">
        <v>1</v>
      </c>
      <c r="K16" s="5">
        <f t="shared" si="4"/>
        <v>1.2</v>
      </c>
      <c r="L16" s="5">
        <f t="shared" si="5"/>
        <v>0.52828178771717416</v>
      </c>
      <c r="M16" s="5">
        <f t="shared" si="6"/>
        <v>10.565635754343482</v>
      </c>
      <c r="N16" s="8">
        <v>1</v>
      </c>
      <c r="O16" s="9">
        <f t="shared" si="7"/>
        <v>1.2</v>
      </c>
      <c r="P16" s="9">
        <f t="shared" si="8"/>
        <v>0.52828178771717416</v>
      </c>
      <c r="Q16" s="9">
        <f t="shared" si="9"/>
        <v>10.565635754343482</v>
      </c>
    </row>
    <row r="17" spans="3:17" x14ac:dyDescent="0.25">
      <c r="C17">
        <v>1.5</v>
      </c>
      <c r="D17" s="1">
        <v>8.8000000000000007</v>
      </c>
      <c r="E17" s="2">
        <f t="shared" si="0"/>
        <v>1.2571428571428573</v>
      </c>
      <c r="F17" s="6">
        <v>1.61199359</v>
      </c>
      <c r="G17" s="7">
        <f t="shared" si="1"/>
        <v>1.5197046668402174</v>
      </c>
      <c r="H17" s="7">
        <f t="shared" si="2"/>
        <v>0.2311228105182622</v>
      </c>
      <c r="I17" s="7">
        <f t="shared" si="3"/>
        <v>4.622456210365244</v>
      </c>
      <c r="J17" s="4">
        <v>1</v>
      </c>
      <c r="K17" s="5">
        <f t="shared" si="4"/>
        <v>1.2</v>
      </c>
      <c r="L17" s="5">
        <f t="shared" si="5"/>
        <v>0.52828178771717416</v>
      </c>
      <c r="M17" s="5">
        <f t="shared" si="6"/>
        <v>10.565635754343482</v>
      </c>
      <c r="N17" s="8">
        <v>1</v>
      </c>
      <c r="O17" s="9">
        <f t="shared" si="7"/>
        <v>1.2</v>
      </c>
      <c r="P17" s="9">
        <f t="shared" si="8"/>
        <v>0.52828178771717416</v>
      </c>
      <c r="Q17" s="9">
        <f t="shared" si="9"/>
        <v>10.565635754343482</v>
      </c>
    </row>
    <row r="18" spans="3:17" x14ac:dyDescent="0.25">
      <c r="C18">
        <v>1.6</v>
      </c>
      <c r="D18" s="1">
        <v>9.1</v>
      </c>
      <c r="E18" s="2">
        <f t="shared" si="0"/>
        <v>1.3</v>
      </c>
      <c r="F18" s="6">
        <v>1.6588477800000001</v>
      </c>
      <c r="G18" s="7">
        <f t="shared" si="1"/>
        <v>1.5503551914421856</v>
      </c>
      <c r="H18" s="7">
        <f t="shared" si="2"/>
        <v>0.21552158510189648</v>
      </c>
      <c r="I18" s="7">
        <f t="shared" si="3"/>
        <v>4.3104317020379295</v>
      </c>
      <c r="J18" s="4">
        <v>1</v>
      </c>
      <c r="K18" s="5">
        <f t="shared" si="4"/>
        <v>1.2</v>
      </c>
      <c r="L18" s="5">
        <f t="shared" si="5"/>
        <v>0.52828178771717416</v>
      </c>
      <c r="M18" s="5">
        <f t="shared" si="6"/>
        <v>10.565635754343482</v>
      </c>
      <c r="N18" s="8">
        <v>1</v>
      </c>
      <c r="O18" s="9">
        <f t="shared" si="7"/>
        <v>1.2</v>
      </c>
      <c r="P18" s="9">
        <f t="shared" si="8"/>
        <v>0.52828178771717416</v>
      </c>
      <c r="Q18" s="9">
        <f t="shared" si="9"/>
        <v>10.565635754343482</v>
      </c>
    </row>
    <row r="19" spans="3:17" x14ac:dyDescent="0.25">
      <c r="C19">
        <v>1.7</v>
      </c>
      <c r="D19" s="1">
        <v>9.4</v>
      </c>
      <c r="E19" s="2">
        <f t="shared" si="0"/>
        <v>1.342857142857143</v>
      </c>
      <c r="F19" s="6">
        <v>1.70253513</v>
      </c>
      <c r="G19" s="7">
        <f t="shared" si="1"/>
        <v>1.5797251737768234</v>
      </c>
      <c r="H19" s="7">
        <f t="shared" si="2"/>
        <v>0.20182019143225829</v>
      </c>
      <c r="I19" s="7">
        <f t="shared" si="3"/>
        <v>4.0364038286451658</v>
      </c>
      <c r="J19" s="4">
        <v>1</v>
      </c>
      <c r="K19" s="5">
        <f t="shared" si="4"/>
        <v>1.2</v>
      </c>
      <c r="L19" s="5">
        <f t="shared" si="5"/>
        <v>0.52828178771717416</v>
      </c>
      <c r="M19" s="5">
        <f t="shared" si="6"/>
        <v>10.565635754343482</v>
      </c>
      <c r="N19" s="8">
        <v>1</v>
      </c>
      <c r="O19" s="9">
        <f t="shared" si="7"/>
        <v>1.2</v>
      </c>
      <c r="P19" s="9">
        <f t="shared" si="8"/>
        <v>0.52828178771717416</v>
      </c>
      <c r="Q19" s="9">
        <f t="shared" si="9"/>
        <v>10.565635754343482</v>
      </c>
    </row>
    <row r="20" spans="3:17" x14ac:dyDescent="0.25">
      <c r="C20">
        <v>1.8</v>
      </c>
      <c r="D20" s="1">
        <v>9.6999999999999993</v>
      </c>
      <c r="E20" s="2">
        <f t="shared" si="0"/>
        <v>1.3857142857142857</v>
      </c>
      <c r="F20" s="6">
        <v>1.7534536300000001</v>
      </c>
      <c r="G20" s="7">
        <f t="shared" si="1"/>
        <v>1.6149199265120353</v>
      </c>
      <c r="H20" s="7">
        <f t="shared" si="2"/>
        <v>0.18684071618974354</v>
      </c>
      <c r="I20" s="7">
        <f t="shared" si="3"/>
        <v>3.7368143237948708</v>
      </c>
      <c r="J20" s="4">
        <v>1</v>
      </c>
      <c r="K20" s="5">
        <f t="shared" si="4"/>
        <v>1.2</v>
      </c>
      <c r="L20" s="5">
        <f t="shared" si="5"/>
        <v>0.52828178771717416</v>
      </c>
      <c r="M20" s="5">
        <f t="shared" si="6"/>
        <v>10.565635754343482</v>
      </c>
      <c r="N20" s="8">
        <v>0.47537305000000002</v>
      </c>
      <c r="O20" s="9">
        <f t="shared" si="7"/>
        <v>1.0451959073332604</v>
      </c>
      <c r="P20" s="9">
        <f t="shared" si="8"/>
        <v>0.85665913089099066</v>
      </c>
      <c r="Q20" s="9">
        <f t="shared" si="9"/>
        <v>17.133182617819813</v>
      </c>
    </row>
    <row r="21" spans="3:17" x14ac:dyDescent="0.25">
      <c r="C21">
        <v>1.9</v>
      </c>
      <c r="D21" s="1">
        <v>10</v>
      </c>
      <c r="E21" s="2">
        <f t="shared" si="0"/>
        <v>1.4285714285714286</v>
      </c>
      <c r="F21" s="6">
        <v>1.7916867400000001</v>
      </c>
      <c r="G21" s="7">
        <f t="shared" si="1"/>
        <v>1.6420282748583654</v>
      </c>
      <c r="H21" s="7">
        <f t="shared" si="2"/>
        <v>0.17626569223890404</v>
      </c>
      <c r="I21" s="7">
        <f t="shared" si="3"/>
        <v>3.525313844778081</v>
      </c>
      <c r="J21" s="4">
        <v>1</v>
      </c>
      <c r="K21" s="5">
        <f t="shared" si="4"/>
        <v>1.2</v>
      </c>
      <c r="L21" s="5">
        <f t="shared" si="5"/>
        <v>0.52828178771717416</v>
      </c>
      <c r="M21" s="5">
        <f t="shared" si="6"/>
        <v>10.565635754343482</v>
      </c>
      <c r="N21" s="8">
        <v>0.6</v>
      </c>
      <c r="O21" s="9">
        <f t="shared" si="7"/>
        <v>1.0720000000000001</v>
      </c>
      <c r="P21" s="9">
        <v>0.78400000000000003</v>
      </c>
      <c r="Q21" s="9">
        <f t="shared" si="9"/>
        <v>15.68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03FE-62B2-486E-9BBA-84998D4F1042}">
  <dimension ref="A1:Q21"/>
  <sheetViews>
    <sheetView workbookViewId="0">
      <selection activeCell="I2" sqref="I2"/>
    </sheetView>
  </sheetViews>
  <sheetFormatPr defaultRowHeight="15" x14ac:dyDescent="0.25"/>
  <cols>
    <col min="1" max="1" width="5" bestFit="1" customWidth="1"/>
    <col min="2" max="3" width="4" bestFit="1" customWidth="1"/>
    <col min="4" max="4" width="4.5703125" style="1" bestFit="1" customWidth="1"/>
    <col min="5" max="6" width="5.5703125" style="3" bestFit="1" customWidth="1"/>
    <col min="7" max="7" width="14.7109375" style="2" bestFit="1" customWidth="1"/>
    <col min="8" max="8" width="5.140625" style="2" bestFit="1" customWidth="1"/>
    <col min="9" max="9" width="5.5703125" style="2" bestFit="1" customWidth="1"/>
    <col min="10" max="10" width="5.5703125" style="3" bestFit="1" customWidth="1"/>
    <col min="11" max="11" width="14.7109375" style="2" bestFit="1" customWidth="1"/>
    <col min="12" max="12" width="5.140625" style="2" bestFit="1" customWidth="1"/>
    <col min="13" max="13" width="5.5703125" style="2" bestFit="1" customWidth="1"/>
    <col min="14" max="14" width="5.5703125" style="3" bestFit="1" customWidth="1"/>
    <col min="15" max="15" width="14.7109375" style="2" bestFit="1" customWidth="1"/>
    <col min="16" max="16" width="5.140625" style="2" bestFit="1" customWidth="1"/>
    <col min="17" max="17" width="5.5703125" style="2" bestFit="1" customWidth="1"/>
  </cols>
  <sheetData>
    <row r="1" spans="1:17" x14ac:dyDescent="0.25">
      <c r="A1" t="s">
        <v>0</v>
      </c>
      <c r="B1">
        <v>20</v>
      </c>
      <c r="C1" t="s">
        <v>12</v>
      </c>
      <c r="D1" s="1" t="s">
        <v>3</v>
      </c>
      <c r="E1" s="3" t="s">
        <v>6</v>
      </c>
      <c r="F1" s="6" t="s">
        <v>4</v>
      </c>
      <c r="G1" s="7" t="s">
        <v>10</v>
      </c>
      <c r="H1" s="7" t="s">
        <v>11</v>
      </c>
      <c r="I1" s="7" t="s">
        <v>5</v>
      </c>
      <c r="J1" s="4" t="s">
        <v>4</v>
      </c>
      <c r="K1" s="5" t="s">
        <v>10</v>
      </c>
      <c r="L1" s="5" t="s">
        <v>11</v>
      </c>
      <c r="M1" s="5" t="s">
        <v>5</v>
      </c>
      <c r="N1" s="8" t="s">
        <v>4</v>
      </c>
      <c r="O1" s="9" t="s">
        <v>10</v>
      </c>
      <c r="P1" s="9" t="s">
        <v>11</v>
      </c>
      <c r="Q1" s="9" t="s">
        <v>5</v>
      </c>
    </row>
    <row r="2" spans="1:17" x14ac:dyDescent="0.25">
      <c r="A2" t="s">
        <v>1</v>
      </c>
      <c r="B2">
        <v>7</v>
      </c>
      <c r="C2">
        <v>0</v>
      </c>
      <c r="D2" s="1">
        <v>7.5</v>
      </c>
      <c r="E2" s="3">
        <f>D2/$B$2</f>
        <v>1.0714285714285714</v>
      </c>
      <c r="F2" s="6">
        <v>0.73521068999999994</v>
      </c>
      <c r="G2" s="7">
        <f>1+($B$5-1)/2*F2^2</f>
        <v>1.1081069517380553</v>
      </c>
      <c r="H2" s="7">
        <f>G2^($B$5/(1-$B$5))</f>
        <v>0.69817472389991275</v>
      </c>
      <c r="I2" s="7">
        <f>H2*$B$1</f>
        <v>13.963494477998255</v>
      </c>
      <c r="J2" s="4">
        <v>0.38522965999999997</v>
      </c>
      <c r="K2" s="5">
        <f>1+($B$5-1)/2*J2^2</f>
        <v>1.0296803781887431</v>
      </c>
      <c r="L2" s="5">
        <f>K2^($B$5/(1-$B$5))</f>
        <v>0.90269590257731958</v>
      </c>
      <c r="M2" s="5">
        <f>L2*$B$1</f>
        <v>18.05391805154639</v>
      </c>
      <c r="N2" s="8">
        <v>0.38522965999999997</v>
      </c>
      <c r="O2" s="9">
        <f>1+($B$5-1)/2*N2^2</f>
        <v>1.0296803781887431</v>
      </c>
      <c r="P2" s="9">
        <f>O2^($B$5/(1-$B$5))</f>
        <v>0.90269590257731958</v>
      </c>
      <c r="Q2" s="9">
        <f>P2*$B$1</f>
        <v>18.05391805154639</v>
      </c>
    </row>
    <row r="3" spans="1:17" x14ac:dyDescent="0.25">
      <c r="A3" t="s">
        <v>2</v>
      </c>
      <c r="B3">
        <v>12</v>
      </c>
      <c r="C3">
        <v>0.1</v>
      </c>
      <c r="D3" s="1">
        <v>7.4</v>
      </c>
      <c r="E3" s="3">
        <f t="shared" ref="E3:E21" si="0">D3/$B$2</f>
        <v>1.0571428571428572</v>
      </c>
      <c r="F3" s="6">
        <v>0.40633571000000002</v>
      </c>
      <c r="G3" s="7">
        <f t="shared" ref="G3:G21" si="1">1+($B$5-1)/2*F3^2</f>
        <v>1.0330217418442409</v>
      </c>
      <c r="H3" s="7">
        <f t="shared" ref="H3:H21" si="2">G3^($B$5/(1-$B$5))</f>
        <v>0.8925177922797547</v>
      </c>
      <c r="I3" s="7">
        <f t="shared" ref="I3:I21" si="3">H3*$B$1</f>
        <v>17.850355845595093</v>
      </c>
      <c r="J3" s="4">
        <v>0.40633571000000002</v>
      </c>
      <c r="K3" s="5">
        <f t="shared" ref="K3:K21" si="4">1+($B$5-1)/2*J3^2</f>
        <v>1.0330217418442409</v>
      </c>
      <c r="L3" s="5">
        <f t="shared" ref="L3:L21" si="5">K3^($B$5/(1-$B$5))</f>
        <v>0.8925177922797547</v>
      </c>
      <c r="M3" s="5">
        <f t="shared" ref="M3:M21" si="6">L3*$B$1</f>
        <v>17.850355845595093</v>
      </c>
      <c r="N3" s="8">
        <v>0.40633571000000002</v>
      </c>
      <c r="O3" s="9">
        <f t="shared" ref="O3:O21" si="7">1+($B$5-1)/2*N3^2</f>
        <v>1.0330217418442409</v>
      </c>
      <c r="P3" s="9">
        <f t="shared" ref="P3:P20" si="8">O3^($B$5/(1-$B$5))</f>
        <v>0.8925177922797547</v>
      </c>
      <c r="Q3" s="9">
        <f t="shared" ref="Q3:Q21" si="9">P3*$B$1</f>
        <v>17.850355845595093</v>
      </c>
    </row>
    <row r="4" spans="1:17" x14ac:dyDescent="0.25">
      <c r="A4" t="s">
        <v>9</v>
      </c>
      <c r="C4">
        <v>0.2</v>
      </c>
      <c r="D4" s="1">
        <v>7.3</v>
      </c>
      <c r="E4" s="3">
        <f t="shared" si="0"/>
        <v>1.0428571428571429</v>
      </c>
      <c r="F4" s="6">
        <v>0.43026173000000001</v>
      </c>
      <c r="G4" s="7">
        <f t="shared" si="1"/>
        <v>1.0370250312605185</v>
      </c>
      <c r="H4" s="7">
        <f t="shared" si="2"/>
        <v>0.88051683195570962</v>
      </c>
      <c r="I4" s="7">
        <f t="shared" si="3"/>
        <v>17.610336639114191</v>
      </c>
      <c r="J4" s="4">
        <v>0.43026173000000001</v>
      </c>
      <c r="K4" s="5">
        <f t="shared" si="4"/>
        <v>1.0370250312605185</v>
      </c>
      <c r="L4" s="5">
        <f t="shared" si="5"/>
        <v>0.88051683195570962</v>
      </c>
      <c r="M4" s="5">
        <f t="shared" si="6"/>
        <v>17.610336639114191</v>
      </c>
      <c r="N4" s="8">
        <v>0.43026173000000001</v>
      </c>
      <c r="O4" s="9">
        <f t="shared" si="7"/>
        <v>1.0370250312605185</v>
      </c>
      <c r="P4" s="9">
        <f t="shared" si="8"/>
        <v>0.88051683195570962</v>
      </c>
      <c r="Q4" s="9">
        <f t="shared" si="9"/>
        <v>17.610336639114191</v>
      </c>
    </row>
    <row r="5" spans="1:17" x14ac:dyDescent="0.25">
      <c r="A5" t="s">
        <v>7</v>
      </c>
      <c r="B5">
        <v>1.4</v>
      </c>
      <c r="C5">
        <v>0.3</v>
      </c>
      <c r="D5" s="1">
        <v>7.2</v>
      </c>
      <c r="E5" s="3">
        <f t="shared" si="0"/>
        <v>1.0285714285714287</v>
      </c>
      <c r="F5" s="6">
        <v>0.45772047999999999</v>
      </c>
      <c r="G5" s="7">
        <f t="shared" si="1"/>
        <v>1.041901607562286</v>
      </c>
      <c r="H5" s="7">
        <f t="shared" si="2"/>
        <v>0.86617674888826113</v>
      </c>
      <c r="I5" s="7">
        <f t="shared" si="3"/>
        <v>17.323534977765224</v>
      </c>
      <c r="J5" s="4">
        <v>0.45772047999999999</v>
      </c>
      <c r="K5" s="5">
        <f t="shared" si="4"/>
        <v>1.041901607562286</v>
      </c>
      <c r="L5" s="5">
        <f t="shared" si="5"/>
        <v>0.86617674888826113</v>
      </c>
      <c r="M5" s="5">
        <f t="shared" si="6"/>
        <v>17.323534977765224</v>
      </c>
      <c r="N5" s="8">
        <v>0.45772047999999999</v>
      </c>
      <c r="O5" s="9">
        <f t="shared" si="7"/>
        <v>1.041901607562286</v>
      </c>
      <c r="P5" s="9">
        <f t="shared" si="8"/>
        <v>0.86617674888826113</v>
      </c>
      <c r="Q5" s="9">
        <f t="shared" si="9"/>
        <v>17.323534977765224</v>
      </c>
    </row>
    <row r="6" spans="1:17" x14ac:dyDescent="0.25">
      <c r="A6" t="s">
        <v>8</v>
      </c>
      <c r="C6">
        <v>0.4</v>
      </c>
      <c r="D6" s="1">
        <v>7.1</v>
      </c>
      <c r="E6" s="3">
        <f t="shared" si="0"/>
        <v>1.0142857142857142</v>
      </c>
      <c r="F6" s="6">
        <v>0.48973556000000001</v>
      </c>
      <c r="G6" s="7">
        <f t="shared" si="1"/>
        <v>1.0479681837457027</v>
      </c>
      <c r="H6" s="7">
        <f t="shared" si="2"/>
        <v>0.84875365612638631</v>
      </c>
      <c r="I6" s="7">
        <f t="shared" si="3"/>
        <v>16.975073122527725</v>
      </c>
      <c r="J6" s="4">
        <v>0.48973556000000001</v>
      </c>
      <c r="K6" s="5">
        <f t="shared" si="4"/>
        <v>1.0479681837457027</v>
      </c>
      <c r="L6" s="5">
        <f t="shared" si="5"/>
        <v>0.84875365612638631</v>
      </c>
      <c r="M6" s="5">
        <f t="shared" si="6"/>
        <v>16.975073122527725</v>
      </c>
      <c r="N6" s="8">
        <v>0.48973556000000001</v>
      </c>
      <c r="O6" s="9">
        <f t="shared" si="7"/>
        <v>1.0479681837457027</v>
      </c>
      <c r="P6" s="9">
        <f t="shared" si="8"/>
        <v>0.84875365612638631</v>
      </c>
      <c r="Q6" s="9">
        <f t="shared" si="9"/>
        <v>16.975073122527725</v>
      </c>
    </row>
    <row r="7" spans="1:17" x14ac:dyDescent="0.25">
      <c r="C7">
        <v>0.5</v>
      </c>
      <c r="D7" s="1">
        <v>7</v>
      </c>
      <c r="E7" s="3">
        <f t="shared" si="0"/>
        <v>1</v>
      </c>
      <c r="F7" s="6">
        <v>0.52786522999999996</v>
      </c>
      <c r="G7" s="7">
        <f t="shared" si="1"/>
        <v>1.0557283402085906</v>
      </c>
      <c r="H7" s="7">
        <f t="shared" si="2"/>
        <v>0.82711780533057189</v>
      </c>
      <c r="I7" s="7">
        <f t="shared" si="3"/>
        <v>16.542356106611436</v>
      </c>
      <c r="J7" s="4">
        <v>0.52786522999999996</v>
      </c>
      <c r="K7" s="5">
        <f t="shared" si="4"/>
        <v>1.0557283402085906</v>
      </c>
      <c r="L7" s="5">
        <f t="shared" si="5"/>
        <v>0.82711780533057189</v>
      </c>
      <c r="M7" s="5">
        <f t="shared" si="6"/>
        <v>16.542356106611436</v>
      </c>
      <c r="N7" s="8">
        <v>0.52786522999999996</v>
      </c>
      <c r="O7" s="9">
        <f t="shared" si="7"/>
        <v>1.0557283402085906</v>
      </c>
      <c r="P7" s="9">
        <f t="shared" si="8"/>
        <v>0.82711780533057189</v>
      </c>
      <c r="Q7" s="9">
        <f t="shared" si="9"/>
        <v>16.542356106611436</v>
      </c>
    </row>
    <row r="8" spans="1:17" x14ac:dyDescent="0.25">
      <c r="C8">
        <v>0.6</v>
      </c>
      <c r="D8" s="1">
        <v>7.05</v>
      </c>
      <c r="E8" s="3">
        <f t="shared" si="0"/>
        <v>1.0071428571428571</v>
      </c>
      <c r="F8" s="6">
        <v>0.58232479999999998</v>
      </c>
      <c r="G8" s="7">
        <f t="shared" si="1"/>
        <v>1.0678204345390079</v>
      </c>
      <c r="H8" s="7">
        <f t="shared" si="2"/>
        <v>0.79479697140949546</v>
      </c>
      <c r="I8" s="7">
        <f t="shared" si="3"/>
        <v>15.895939428189909</v>
      </c>
      <c r="J8" s="4">
        <v>0.58232479999999998</v>
      </c>
      <c r="K8" s="5">
        <f t="shared" si="4"/>
        <v>1.0678204345390079</v>
      </c>
      <c r="L8" s="5">
        <f t="shared" si="5"/>
        <v>0.79479697140949546</v>
      </c>
      <c r="M8" s="5">
        <f t="shared" si="6"/>
        <v>15.895939428189909</v>
      </c>
      <c r="N8" s="8">
        <v>0.58232479999999998</v>
      </c>
      <c r="O8" s="9">
        <f t="shared" si="7"/>
        <v>1.0678204345390079</v>
      </c>
      <c r="P8" s="9">
        <f t="shared" si="8"/>
        <v>0.79479697140949546</v>
      </c>
      <c r="Q8" s="9">
        <f t="shared" si="9"/>
        <v>15.895939428189909</v>
      </c>
    </row>
    <row r="9" spans="1:17" x14ac:dyDescent="0.25">
      <c r="C9">
        <v>0.7</v>
      </c>
      <c r="D9" s="1">
        <v>7.15</v>
      </c>
      <c r="E9" s="3">
        <f t="shared" si="0"/>
        <v>1.0214285714285716</v>
      </c>
      <c r="F9" s="6">
        <v>0.6453409</v>
      </c>
      <c r="G9" s="7">
        <f t="shared" si="1"/>
        <v>1.083292975442562</v>
      </c>
      <c r="H9" s="7">
        <f t="shared" si="2"/>
        <v>0.75576931564914884</v>
      </c>
      <c r="I9" s="7">
        <f t="shared" si="3"/>
        <v>15.115386312982977</v>
      </c>
      <c r="J9" s="4">
        <v>0.6453409</v>
      </c>
      <c r="K9" s="5">
        <f t="shared" si="4"/>
        <v>1.083292975442562</v>
      </c>
      <c r="L9" s="5">
        <f t="shared" si="5"/>
        <v>0.75576931564914884</v>
      </c>
      <c r="M9" s="5">
        <f t="shared" si="6"/>
        <v>15.115386312982977</v>
      </c>
      <c r="N9" s="8">
        <v>0.6453409</v>
      </c>
      <c r="O9" s="9">
        <f t="shared" si="7"/>
        <v>1.083292975442562</v>
      </c>
      <c r="P9" s="9">
        <f t="shared" si="8"/>
        <v>0.75576931564914884</v>
      </c>
      <c r="Q9" s="9">
        <f t="shared" si="9"/>
        <v>15.115386312982977</v>
      </c>
    </row>
    <row r="10" spans="1:17" ht="15.75" thickBot="1" x14ac:dyDescent="0.3">
      <c r="C10">
        <v>0.8</v>
      </c>
      <c r="D10" s="1">
        <v>7.25</v>
      </c>
      <c r="E10" s="3">
        <f t="shared" si="0"/>
        <v>1.0357142857142858</v>
      </c>
      <c r="F10" s="6">
        <v>0.73687371000000002</v>
      </c>
      <c r="G10" s="7">
        <f t="shared" si="1"/>
        <v>1.1085965728978329</v>
      </c>
      <c r="H10" s="7">
        <f t="shared" si="2"/>
        <v>0.69709607765146775</v>
      </c>
      <c r="I10" s="7">
        <f t="shared" si="3"/>
        <v>13.941921553029355</v>
      </c>
      <c r="J10" s="4">
        <v>0.73687371000000002</v>
      </c>
      <c r="K10" s="5">
        <f t="shared" si="4"/>
        <v>1.1085965728978329</v>
      </c>
      <c r="L10" s="5">
        <f t="shared" si="5"/>
        <v>0.69709607765146775</v>
      </c>
      <c r="M10" s="5">
        <f t="shared" si="6"/>
        <v>13.941921553029355</v>
      </c>
      <c r="N10" s="8">
        <v>0.73687371000000002</v>
      </c>
      <c r="O10" s="9">
        <f t="shared" si="7"/>
        <v>1.1085965728978329</v>
      </c>
      <c r="P10" s="9">
        <f t="shared" si="8"/>
        <v>0.69709607765146775</v>
      </c>
      <c r="Q10" s="9">
        <f t="shared" si="9"/>
        <v>13.941921553029355</v>
      </c>
    </row>
    <row r="11" spans="1:17" ht="15.75" thickBot="1" x14ac:dyDescent="0.3">
      <c r="C11" s="10">
        <v>0.9</v>
      </c>
      <c r="D11" s="11">
        <v>7.35</v>
      </c>
      <c r="E11" s="24">
        <f t="shared" si="0"/>
        <v>1.05</v>
      </c>
      <c r="F11" s="13">
        <v>1</v>
      </c>
      <c r="G11" s="14">
        <f t="shared" si="1"/>
        <v>1.2</v>
      </c>
      <c r="H11" s="14">
        <f t="shared" si="2"/>
        <v>0.52828178771717416</v>
      </c>
      <c r="I11" s="14">
        <f t="shared" si="3"/>
        <v>10.565635754343482</v>
      </c>
      <c r="J11" s="15">
        <v>1</v>
      </c>
      <c r="K11" s="16">
        <f t="shared" si="4"/>
        <v>1.2</v>
      </c>
      <c r="L11" s="16">
        <f t="shared" si="5"/>
        <v>0.52828178771717416</v>
      </c>
      <c r="M11" s="16">
        <f t="shared" si="6"/>
        <v>10.565635754343482</v>
      </c>
      <c r="N11" s="17">
        <v>1</v>
      </c>
      <c r="O11" s="18">
        <f t="shared" si="7"/>
        <v>1.2</v>
      </c>
      <c r="P11" s="18">
        <f t="shared" si="8"/>
        <v>0.52828178771717416</v>
      </c>
      <c r="Q11" s="19">
        <f t="shared" si="9"/>
        <v>10.565635754343482</v>
      </c>
    </row>
    <row r="12" spans="1:17" x14ac:dyDescent="0.25">
      <c r="C12">
        <v>1</v>
      </c>
      <c r="D12" s="1">
        <v>7.45</v>
      </c>
      <c r="E12" s="3">
        <f t="shared" si="0"/>
        <v>1.0642857142857143</v>
      </c>
      <c r="F12" s="6">
        <v>1.23049572</v>
      </c>
      <c r="G12" s="7">
        <f t="shared" si="1"/>
        <v>1.3028239433876636</v>
      </c>
      <c r="H12" s="7">
        <f t="shared" si="2"/>
        <v>0.39618674353503275</v>
      </c>
      <c r="I12" s="7">
        <f t="shared" si="3"/>
        <v>7.9237348707006552</v>
      </c>
      <c r="J12" s="4">
        <v>1</v>
      </c>
      <c r="K12" s="5">
        <f t="shared" si="4"/>
        <v>1.2</v>
      </c>
      <c r="L12" s="5">
        <f t="shared" si="5"/>
        <v>0.52828178771717416</v>
      </c>
      <c r="M12" s="5">
        <f t="shared" si="6"/>
        <v>10.565635754343482</v>
      </c>
      <c r="N12" s="8">
        <v>1</v>
      </c>
      <c r="O12" s="9">
        <f t="shared" si="7"/>
        <v>1.2</v>
      </c>
      <c r="P12" s="9">
        <f t="shared" si="8"/>
        <v>0.52828178771717416</v>
      </c>
      <c r="Q12" s="9">
        <f t="shared" si="9"/>
        <v>10.565635754343482</v>
      </c>
    </row>
    <row r="13" spans="1:17" x14ac:dyDescent="0.25">
      <c r="F13" s="6"/>
      <c r="G13" s="7"/>
      <c r="H13" s="7"/>
      <c r="I13" s="7"/>
      <c r="J13" s="4"/>
      <c r="K13" s="5"/>
      <c r="L13" s="5"/>
      <c r="M13" s="5"/>
      <c r="N13" s="8"/>
      <c r="O13" s="9"/>
      <c r="P13" s="9"/>
      <c r="Q13" s="9"/>
    </row>
    <row r="14" spans="1:17" x14ac:dyDescent="0.25">
      <c r="F14" s="6"/>
      <c r="G14" s="7"/>
      <c r="H14" s="7"/>
      <c r="I14" s="7"/>
      <c r="J14" s="4"/>
      <c r="K14" s="5"/>
      <c r="L14" s="5"/>
      <c r="M14" s="5"/>
      <c r="N14" s="8"/>
      <c r="O14" s="9"/>
      <c r="P14" s="9"/>
      <c r="Q14" s="9"/>
    </row>
    <row r="15" spans="1:17" x14ac:dyDescent="0.25">
      <c r="F15" s="6"/>
      <c r="G15" s="7"/>
      <c r="H15" s="7"/>
      <c r="I15" s="7"/>
      <c r="J15" s="4"/>
      <c r="K15" s="5"/>
      <c r="L15" s="5"/>
      <c r="M15" s="5"/>
      <c r="N15" s="8"/>
      <c r="O15" s="9"/>
      <c r="P15" s="9"/>
      <c r="Q15" s="9"/>
    </row>
    <row r="16" spans="1:17" x14ac:dyDescent="0.25">
      <c r="F16" s="6"/>
      <c r="G16" s="7"/>
      <c r="H16" s="7"/>
      <c r="I16" s="7"/>
      <c r="J16" s="4"/>
      <c r="K16" s="5"/>
      <c r="L16" s="5"/>
      <c r="M16" s="5"/>
      <c r="N16" s="8"/>
      <c r="O16" s="9"/>
      <c r="P16" s="9"/>
      <c r="Q16" s="9"/>
    </row>
    <row r="17" spans="6:17" x14ac:dyDescent="0.25">
      <c r="F17" s="6"/>
      <c r="G17" s="7"/>
      <c r="H17" s="7"/>
      <c r="I17" s="7"/>
      <c r="J17" s="4"/>
      <c r="K17" s="5"/>
      <c r="L17" s="5"/>
      <c r="M17" s="5"/>
      <c r="N17" s="8"/>
      <c r="O17" s="9"/>
      <c r="P17" s="9"/>
      <c r="Q17" s="9"/>
    </row>
    <row r="18" spans="6:17" x14ac:dyDescent="0.25">
      <c r="F18" s="6"/>
      <c r="G18" s="7"/>
      <c r="H18" s="7"/>
      <c r="I18" s="7"/>
      <c r="J18" s="4"/>
      <c r="K18" s="5"/>
      <c r="L18" s="5"/>
      <c r="M18" s="5"/>
      <c r="N18" s="8"/>
      <c r="O18" s="9"/>
      <c r="P18" s="9"/>
      <c r="Q18" s="9"/>
    </row>
    <row r="19" spans="6:17" x14ac:dyDescent="0.25">
      <c r="F19" s="6"/>
      <c r="G19" s="7"/>
      <c r="H19" s="7"/>
      <c r="I19" s="7"/>
      <c r="J19" s="4"/>
      <c r="K19" s="5"/>
      <c r="L19" s="5"/>
      <c r="M19" s="5"/>
      <c r="N19" s="8"/>
      <c r="O19" s="9"/>
      <c r="P19" s="9"/>
      <c r="Q19" s="9"/>
    </row>
    <row r="20" spans="6:17" x14ac:dyDescent="0.25">
      <c r="F20" s="6"/>
      <c r="G20" s="7"/>
      <c r="H20" s="7"/>
      <c r="I20" s="7"/>
      <c r="J20" s="4"/>
      <c r="K20" s="5"/>
      <c r="L20" s="5"/>
      <c r="M20" s="5"/>
      <c r="N20" s="8"/>
      <c r="O20" s="9"/>
      <c r="P20" s="9"/>
      <c r="Q20" s="9"/>
    </row>
    <row r="21" spans="6:17" x14ac:dyDescent="0.25">
      <c r="F21" s="6"/>
      <c r="G21" s="7"/>
      <c r="H21" s="7"/>
      <c r="I21" s="7"/>
      <c r="J21" s="4"/>
      <c r="K21" s="5"/>
      <c r="L21" s="5"/>
      <c r="M21" s="5"/>
      <c r="N21" s="8"/>
      <c r="O21" s="9"/>
      <c r="P21" s="9"/>
      <c r="Q21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45EB-3617-4544-ADAF-16276D01540E}">
  <sheetPr>
    <pageSetUpPr fitToPage="1"/>
  </sheetPr>
  <dimension ref="A1:J29"/>
  <sheetViews>
    <sheetView workbookViewId="0">
      <selection sqref="A1:J27"/>
    </sheetView>
  </sheetViews>
  <sheetFormatPr defaultRowHeight="15" x14ac:dyDescent="0.25"/>
  <cols>
    <col min="1" max="1" width="38" customWidth="1"/>
    <col min="2" max="2" width="10.85546875" customWidth="1"/>
    <col min="3" max="3" width="8.85546875" customWidth="1"/>
    <col min="4" max="4" width="40" customWidth="1"/>
    <col min="5" max="5" width="8.28515625" bestFit="1" customWidth="1"/>
    <col min="6" max="6" width="4" bestFit="1" customWidth="1"/>
    <col min="7" max="7" width="6.42578125" bestFit="1" customWidth="1"/>
    <col min="8" max="8" width="22.42578125" customWidth="1"/>
    <col min="9" max="9" width="4.28515625" bestFit="1" customWidth="1"/>
    <col min="10" max="10" width="6.7109375" bestFit="1" customWidth="1"/>
  </cols>
  <sheetData>
    <row r="1" spans="1:10" ht="45" x14ac:dyDescent="0.25">
      <c r="A1" s="20" t="s">
        <v>26</v>
      </c>
      <c r="B1" s="21" t="s">
        <v>27</v>
      </c>
      <c r="C1" s="21" t="s">
        <v>28</v>
      </c>
      <c r="D1" s="20" t="s">
        <v>29</v>
      </c>
      <c r="E1" s="20" t="s">
        <v>13</v>
      </c>
      <c r="F1" s="20" t="s">
        <v>30</v>
      </c>
      <c r="G1" s="20" t="s">
        <v>31</v>
      </c>
      <c r="H1" s="20" t="s">
        <v>32</v>
      </c>
      <c r="I1" s="20" t="s">
        <v>14</v>
      </c>
      <c r="J1" s="20" t="s">
        <v>33</v>
      </c>
    </row>
    <row r="2" spans="1:10" x14ac:dyDescent="0.25">
      <c r="A2" s="22" t="s">
        <v>24</v>
      </c>
      <c r="B2" s="23">
        <v>83</v>
      </c>
      <c r="C2" s="23">
        <v>1</v>
      </c>
      <c r="D2" s="22" t="s">
        <v>34</v>
      </c>
      <c r="E2" s="23">
        <v>38</v>
      </c>
      <c r="F2" s="23">
        <v>1</v>
      </c>
      <c r="G2" s="22" t="s">
        <v>35</v>
      </c>
      <c r="H2" s="22" t="s">
        <v>36</v>
      </c>
      <c r="I2" s="23">
        <v>15</v>
      </c>
      <c r="J2" s="23">
        <v>1</v>
      </c>
    </row>
    <row r="3" spans="1:10" x14ac:dyDescent="0.25">
      <c r="A3" s="22" t="s">
        <v>37</v>
      </c>
      <c r="B3" s="23">
        <v>184</v>
      </c>
      <c r="C3" s="23">
        <v>1</v>
      </c>
      <c r="D3" s="22" t="s">
        <v>37</v>
      </c>
      <c r="E3" s="23">
        <v>184</v>
      </c>
      <c r="F3" s="23">
        <v>1</v>
      </c>
      <c r="G3" s="22" t="s">
        <v>35</v>
      </c>
      <c r="H3" s="22" t="s">
        <v>36</v>
      </c>
      <c r="I3" s="23">
        <v>9</v>
      </c>
      <c r="J3" s="23">
        <v>1</v>
      </c>
    </row>
    <row r="4" spans="1:10" x14ac:dyDescent="0.25">
      <c r="A4" s="22" t="s">
        <v>24</v>
      </c>
      <c r="B4" s="23">
        <v>83</v>
      </c>
      <c r="C4" s="23">
        <v>1</v>
      </c>
      <c r="D4" s="22" t="s">
        <v>34</v>
      </c>
      <c r="E4" s="23">
        <v>38</v>
      </c>
      <c r="F4" s="23">
        <v>1</v>
      </c>
      <c r="G4" s="22" t="s">
        <v>35</v>
      </c>
      <c r="H4" s="22" t="s">
        <v>36</v>
      </c>
      <c r="I4" s="23">
        <v>15</v>
      </c>
      <c r="J4" s="23">
        <v>1</v>
      </c>
    </row>
    <row r="5" spans="1:10" x14ac:dyDescent="0.25">
      <c r="A5" s="22" t="s">
        <v>25</v>
      </c>
      <c r="B5" s="23">
        <v>14</v>
      </c>
      <c r="C5" s="23">
        <v>1</v>
      </c>
      <c r="D5" s="22" t="s">
        <v>25</v>
      </c>
      <c r="E5" s="23">
        <v>14</v>
      </c>
      <c r="F5" s="23">
        <v>1</v>
      </c>
      <c r="G5" s="22" t="s">
        <v>35</v>
      </c>
      <c r="H5" s="22" t="s">
        <v>36</v>
      </c>
      <c r="I5" s="23">
        <v>26</v>
      </c>
      <c r="J5" s="23">
        <v>1</v>
      </c>
    </row>
    <row r="6" spans="1:10" x14ac:dyDescent="0.25">
      <c r="A6" s="22" t="s">
        <v>25</v>
      </c>
      <c r="B6" s="23">
        <v>15</v>
      </c>
      <c r="C6" s="23">
        <v>1</v>
      </c>
      <c r="D6" s="22" t="s">
        <v>25</v>
      </c>
      <c r="E6" s="23">
        <v>15</v>
      </c>
      <c r="F6" s="23">
        <v>1</v>
      </c>
      <c r="G6" s="22" t="s">
        <v>35</v>
      </c>
      <c r="H6" s="22" t="s">
        <v>36</v>
      </c>
      <c r="I6" s="23">
        <v>26</v>
      </c>
      <c r="J6" s="23">
        <v>1</v>
      </c>
    </row>
    <row r="7" spans="1:10" x14ac:dyDescent="0.25">
      <c r="A7" s="22" t="s">
        <v>20</v>
      </c>
      <c r="B7" s="23">
        <v>24</v>
      </c>
      <c r="C7" s="23">
        <v>1</v>
      </c>
      <c r="D7" s="22" t="s">
        <v>20</v>
      </c>
      <c r="E7" s="23">
        <v>24</v>
      </c>
      <c r="F7" s="23">
        <v>1</v>
      </c>
      <c r="G7" s="22" t="s">
        <v>35</v>
      </c>
      <c r="H7" s="22" t="s">
        <v>36</v>
      </c>
      <c r="I7" s="23">
        <v>10</v>
      </c>
      <c r="J7" s="23">
        <v>1</v>
      </c>
    </row>
    <row r="8" spans="1:10" x14ac:dyDescent="0.25">
      <c r="A8" s="22" t="s">
        <v>19</v>
      </c>
      <c r="B8" s="23">
        <v>46</v>
      </c>
      <c r="C8" s="23">
        <v>2</v>
      </c>
      <c r="D8" s="22" t="s">
        <v>19</v>
      </c>
      <c r="E8" s="23">
        <v>46</v>
      </c>
      <c r="F8" s="23">
        <v>1</v>
      </c>
      <c r="G8" s="22" t="s">
        <v>35</v>
      </c>
      <c r="H8" s="22" t="s">
        <v>36</v>
      </c>
      <c r="I8" s="23">
        <v>8</v>
      </c>
      <c r="J8" s="23">
        <v>1</v>
      </c>
    </row>
    <row r="9" spans="1:10" x14ac:dyDescent="0.25">
      <c r="A9" s="22" t="s">
        <v>38</v>
      </c>
      <c r="B9" s="23">
        <v>33</v>
      </c>
      <c r="C9" s="23">
        <v>1</v>
      </c>
      <c r="D9" s="22" t="s">
        <v>38</v>
      </c>
      <c r="E9" s="23">
        <v>135</v>
      </c>
      <c r="F9" s="23">
        <v>1</v>
      </c>
      <c r="G9" s="22" t="s">
        <v>35</v>
      </c>
      <c r="H9" s="22" t="s">
        <v>36</v>
      </c>
      <c r="I9" s="23">
        <v>21</v>
      </c>
      <c r="J9" s="23">
        <v>1</v>
      </c>
    </row>
    <row r="10" spans="1:10" x14ac:dyDescent="0.25">
      <c r="A10" s="22" t="s">
        <v>39</v>
      </c>
      <c r="B10" s="23">
        <v>1</v>
      </c>
      <c r="C10" s="23">
        <v>1</v>
      </c>
      <c r="D10" s="22" t="s">
        <v>15</v>
      </c>
      <c r="E10" s="23">
        <v>25</v>
      </c>
      <c r="F10" s="23">
        <v>1</v>
      </c>
      <c r="G10" s="22" t="s">
        <v>35</v>
      </c>
      <c r="H10" s="22" t="s">
        <v>36</v>
      </c>
      <c r="I10" s="23">
        <v>15</v>
      </c>
      <c r="J10" s="23">
        <v>1</v>
      </c>
    </row>
    <row r="11" spans="1:10" x14ac:dyDescent="0.25">
      <c r="A11" s="22" t="s">
        <v>40</v>
      </c>
      <c r="B11" s="23">
        <v>256</v>
      </c>
      <c r="C11" s="23">
        <v>1</v>
      </c>
      <c r="D11" s="22" t="s">
        <v>40</v>
      </c>
      <c r="E11" s="23">
        <v>256</v>
      </c>
      <c r="F11" s="23">
        <v>1</v>
      </c>
      <c r="G11" s="22" t="s">
        <v>35</v>
      </c>
      <c r="H11" s="22" t="s">
        <v>36</v>
      </c>
      <c r="I11" s="23">
        <v>11</v>
      </c>
      <c r="J11" s="23">
        <v>1</v>
      </c>
    </row>
    <row r="12" spans="1:10" x14ac:dyDescent="0.25">
      <c r="A12" s="22" t="s">
        <v>40</v>
      </c>
      <c r="B12" s="23">
        <v>180</v>
      </c>
      <c r="C12" s="23">
        <v>1</v>
      </c>
      <c r="D12" s="22" t="s">
        <v>40</v>
      </c>
      <c r="E12" s="23">
        <v>180</v>
      </c>
      <c r="F12" s="23">
        <v>1</v>
      </c>
      <c r="G12" s="22" t="s">
        <v>35</v>
      </c>
      <c r="H12" s="22" t="s">
        <v>36</v>
      </c>
      <c r="I12" s="23">
        <v>11</v>
      </c>
      <c r="J12" s="23">
        <v>1</v>
      </c>
    </row>
    <row r="13" spans="1:10" x14ac:dyDescent="0.25">
      <c r="A13" s="22" t="s">
        <v>19</v>
      </c>
      <c r="B13" s="23">
        <v>46</v>
      </c>
      <c r="C13" s="23">
        <v>2</v>
      </c>
      <c r="D13" s="22" t="s">
        <v>19</v>
      </c>
      <c r="E13" s="23">
        <v>46</v>
      </c>
      <c r="F13" s="23">
        <v>1</v>
      </c>
      <c r="G13" s="22" t="s">
        <v>35</v>
      </c>
      <c r="H13" s="22" t="s">
        <v>36</v>
      </c>
      <c r="I13" s="23">
        <v>8</v>
      </c>
      <c r="J13" s="23">
        <v>1</v>
      </c>
    </row>
    <row r="14" spans="1:10" x14ac:dyDescent="0.25">
      <c r="A14" s="22" t="s">
        <v>41</v>
      </c>
      <c r="B14" s="23">
        <v>35</v>
      </c>
      <c r="C14" s="23">
        <v>1</v>
      </c>
      <c r="D14" s="22" t="s">
        <v>41</v>
      </c>
      <c r="E14" s="23">
        <v>35</v>
      </c>
      <c r="F14" s="23">
        <v>1</v>
      </c>
      <c r="G14" s="22" t="s">
        <v>35</v>
      </c>
      <c r="H14" s="22" t="s">
        <v>36</v>
      </c>
      <c r="I14" s="23">
        <v>19</v>
      </c>
      <c r="J14" s="23">
        <v>1</v>
      </c>
    </row>
    <row r="15" spans="1:10" x14ac:dyDescent="0.25">
      <c r="A15" s="22" t="s">
        <v>19</v>
      </c>
      <c r="B15" s="23">
        <v>182</v>
      </c>
      <c r="C15" s="23">
        <v>1</v>
      </c>
      <c r="D15" s="22" t="s">
        <v>19</v>
      </c>
      <c r="E15" s="23">
        <v>182</v>
      </c>
      <c r="F15" s="23">
        <v>1</v>
      </c>
      <c r="G15" s="22" t="s">
        <v>35</v>
      </c>
      <c r="H15" s="22" t="s">
        <v>36</v>
      </c>
      <c r="I15" s="23">
        <v>23</v>
      </c>
      <c r="J15" s="23">
        <v>1</v>
      </c>
    </row>
    <row r="16" spans="1:10" x14ac:dyDescent="0.25">
      <c r="A16" s="22" t="s">
        <v>42</v>
      </c>
      <c r="B16" s="23">
        <v>25</v>
      </c>
      <c r="C16" s="23">
        <v>1</v>
      </c>
      <c r="D16" s="22" t="s">
        <v>43</v>
      </c>
      <c r="E16" s="23">
        <v>19</v>
      </c>
      <c r="F16" s="23">
        <v>1</v>
      </c>
      <c r="G16" s="22" t="s">
        <v>35</v>
      </c>
      <c r="H16" s="22" t="s">
        <v>36</v>
      </c>
      <c r="I16" s="23">
        <v>16</v>
      </c>
      <c r="J16" s="23">
        <v>1</v>
      </c>
    </row>
    <row r="17" spans="1:10" x14ac:dyDescent="0.25">
      <c r="A17" s="22" t="s">
        <v>21</v>
      </c>
      <c r="B17" s="23">
        <v>22</v>
      </c>
      <c r="C17" s="23">
        <v>1</v>
      </c>
      <c r="D17" s="22" t="s">
        <v>21</v>
      </c>
      <c r="E17" s="23">
        <v>22</v>
      </c>
      <c r="F17" s="23">
        <v>1</v>
      </c>
      <c r="G17" s="22" t="s">
        <v>35</v>
      </c>
      <c r="H17" s="22" t="s">
        <v>36</v>
      </c>
      <c r="I17" s="23">
        <v>13</v>
      </c>
      <c r="J17" s="23">
        <v>1</v>
      </c>
    </row>
    <row r="18" spans="1:10" x14ac:dyDescent="0.25">
      <c r="A18" s="22" t="s">
        <v>42</v>
      </c>
      <c r="B18" s="23">
        <v>64</v>
      </c>
      <c r="C18" s="23">
        <v>1</v>
      </c>
      <c r="D18" s="22" t="s">
        <v>15</v>
      </c>
      <c r="E18" s="23">
        <v>25</v>
      </c>
      <c r="F18" s="23">
        <v>1</v>
      </c>
      <c r="G18" s="22" t="s">
        <v>35</v>
      </c>
      <c r="H18" s="22" t="s">
        <v>36</v>
      </c>
      <c r="I18" s="23">
        <v>15</v>
      </c>
      <c r="J18" s="23">
        <v>1</v>
      </c>
    </row>
    <row r="19" spans="1:10" x14ac:dyDescent="0.25">
      <c r="A19" s="22" t="s">
        <v>44</v>
      </c>
      <c r="B19" s="23">
        <v>12</v>
      </c>
      <c r="C19" s="23">
        <v>1</v>
      </c>
      <c r="D19" s="22" t="s">
        <v>45</v>
      </c>
      <c r="E19" s="23">
        <v>12</v>
      </c>
      <c r="F19" s="23">
        <v>1</v>
      </c>
      <c r="G19" s="22" t="s">
        <v>35</v>
      </c>
      <c r="H19" s="22" t="s">
        <v>36</v>
      </c>
      <c r="I19" s="23">
        <v>28</v>
      </c>
      <c r="J19" s="23">
        <v>1</v>
      </c>
    </row>
    <row r="20" spans="1:10" x14ac:dyDescent="0.25">
      <c r="A20" s="22" t="s">
        <v>46</v>
      </c>
      <c r="B20" s="23">
        <v>26</v>
      </c>
      <c r="C20" s="23">
        <v>1</v>
      </c>
      <c r="D20" s="22" t="s">
        <v>18</v>
      </c>
      <c r="E20" s="23">
        <v>5</v>
      </c>
      <c r="F20" s="23">
        <v>1</v>
      </c>
      <c r="G20" s="22" t="s">
        <v>35</v>
      </c>
      <c r="H20" s="22" t="s">
        <v>36</v>
      </c>
      <c r="I20" s="23">
        <v>13</v>
      </c>
      <c r="J20" s="23">
        <v>1</v>
      </c>
    </row>
    <row r="21" spans="1:10" x14ac:dyDescent="0.25">
      <c r="A21" s="22" t="s">
        <v>16</v>
      </c>
      <c r="B21" s="23">
        <v>205</v>
      </c>
      <c r="C21" s="23">
        <v>1</v>
      </c>
      <c r="D21" s="22" t="s">
        <v>16</v>
      </c>
      <c r="E21" s="23">
        <v>205</v>
      </c>
      <c r="F21" s="23">
        <v>1</v>
      </c>
      <c r="G21" s="22" t="s">
        <v>35</v>
      </c>
      <c r="H21" s="22" t="s">
        <v>36</v>
      </c>
      <c r="I21" s="23">
        <v>3</v>
      </c>
      <c r="J21" s="23">
        <v>1</v>
      </c>
    </row>
    <row r="22" spans="1:10" x14ac:dyDescent="0.25">
      <c r="A22" s="22" t="s">
        <v>47</v>
      </c>
      <c r="B22" s="23">
        <v>50</v>
      </c>
      <c r="C22" s="23">
        <v>1</v>
      </c>
      <c r="D22" s="22" t="s">
        <v>47</v>
      </c>
      <c r="E22" s="23">
        <v>50</v>
      </c>
      <c r="F22" s="23">
        <v>1</v>
      </c>
      <c r="G22" s="22" t="s">
        <v>35</v>
      </c>
      <c r="H22" s="22" t="s">
        <v>36</v>
      </c>
      <c r="I22" s="23">
        <v>15</v>
      </c>
      <c r="J22" s="23">
        <v>1</v>
      </c>
    </row>
    <row r="23" spans="1:10" x14ac:dyDescent="0.25">
      <c r="A23" s="22" t="s">
        <v>20</v>
      </c>
      <c r="B23" s="23">
        <v>23</v>
      </c>
      <c r="C23" s="23">
        <v>1</v>
      </c>
      <c r="D23" s="22" t="s">
        <v>20</v>
      </c>
      <c r="E23" s="23">
        <v>23</v>
      </c>
      <c r="F23" s="23">
        <v>1</v>
      </c>
      <c r="G23" s="22" t="s">
        <v>35</v>
      </c>
      <c r="H23" s="22" t="s">
        <v>36</v>
      </c>
      <c r="I23" s="23">
        <v>10</v>
      </c>
      <c r="J23" s="23">
        <v>1</v>
      </c>
    </row>
    <row r="24" spans="1:10" x14ac:dyDescent="0.25">
      <c r="A24" s="22" t="s">
        <v>17</v>
      </c>
      <c r="B24" s="23">
        <v>67</v>
      </c>
      <c r="C24" s="23">
        <v>1</v>
      </c>
      <c r="D24" s="22" t="s">
        <v>17</v>
      </c>
      <c r="E24" s="23">
        <v>67</v>
      </c>
      <c r="F24" s="23">
        <v>1</v>
      </c>
      <c r="G24" s="22" t="s">
        <v>35</v>
      </c>
      <c r="H24" s="22" t="s">
        <v>36</v>
      </c>
      <c r="I24" s="23">
        <v>5</v>
      </c>
      <c r="J24" s="23">
        <v>1</v>
      </c>
    </row>
    <row r="25" spans="1:10" x14ac:dyDescent="0.25">
      <c r="A25" s="22" t="s">
        <v>48</v>
      </c>
      <c r="B25" s="23">
        <v>1</v>
      </c>
      <c r="C25" s="23">
        <v>1</v>
      </c>
      <c r="D25" s="22" t="s">
        <v>48</v>
      </c>
      <c r="E25" s="23">
        <v>1</v>
      </c>
      <c r="F25" s="23">
        <v>1</v>
      </c>
      <c r="G25" s="22" t="s">
        <v>35</v>
      </c>
      <c r="H25" s="22" t="s">
        <v>36</v>
      </c>
      <c r="I25" s="23">
        <v>14</v>
      </c>
      <c r="J25" s="23">
        <v>1</v>
      </c>
    </row>
    <row r="26" spans="1:10" x14ac:dyDescent="0.25">
      <c r="A26" s="22" t="s">
        <v>23</v>
      </c>
      <c r="B26" s="23">
        <v>7</v>
      </c>
      <c r="C26" s="23">
        <v>1</v>
      </c>
      <c r="D26" s="22" t="s">
        <v>23</v>
      </c>
      <c r="E26" s="23">
        <v>7</v>
      </c>
      <c r="F26" s="23">
        <v>1</v>
      </c>
      <c r="G26" s="22" t="s">
        <v>35</v>
      </c>
      <c r="H26" s="22" t="s">
        <v>36</v>
      </c>
      <c r="I26" s="23">
        <v>18</v>
      </c>
      <c r="J26" s="23">
        <v>1</v>
      </c>
    </row>
    <row r="27" spans="1:10" x14ac:dyDescent="0.25">
      <c r="A27" s="22" t="s">
        <v>17</v>
      </c>
      <c r="B27" s="23">
        <v>68</v>
      </c>
      <c r="C27" s="23">
        <v>1</v>
      </c>
      <c r="D27" s="22" t="s">
        <v>17</v>
      </c>
      <c r="E27" s="23">
        <v>68</v>
      </c>
      <c r="F27" s="23">
        <v>1</v>
      </c>
      <c r="G27" s="22" t="s">
        <v>35</v>
      </c>
      <c r="H27" s="22" t="s">
        <v>36</v>
      </c>
      <c r="I27" s="23">
        <v>5</v>
      </c>
      <c r="J27" s="23">
        <v>1</v>
      </c>
    </row>
    <row r="28" spans="1:10" x14ac:dyDescent="0.25">
      <c r="A28" s="22" t="s">
        <v>22</v>
      </c>
      <c r="B28" s="23">
        <v>6</v>
      </c>
      <c r="C28" s="23">
        <v>1</v>
      </c>
      <c r="D28" s="22" t="s">
        <v>22</v>
      </c>
      <c r="E28" s="23">
        <v>6</v>
      </c>
      <c r="F28" s="23">
        <v>1</v>
      </c>
      <c r="G28" s="22" t="s">
        <v>35</v>
      </c>
      <c r="H28" s="22" t="s">
        <v>49</v>
      </c>
      <c r="I28" s="23">
        <v>14</v>
      </c>
      <c r="J28" s="23">
        <v>2</v>
      </c>
    </row>
    <row r="29" spans="1:10" x14ac:dyDescent="0.25">
      <c r="A29" s="22" t="s">
        <v>22</v>
      </c>
      <c r="B29" s="23">
        <v>7</v>
      </c>
      <c r="C29" s="23">
        <v>1</v>
      </c>
      <c r="D29" s="22" t="s">
        <v>22</v>
      </c>
      <c r="E29" s="23">
        <v>7</v>
      </c>
      <c r="F29" s="23">
        <v>1</v>
      </c>
      <c r="G29" s="22" t="s">
        <v>35</v>
      </c>
      <c r="H29" s="22" t="s">
        <v>49</v>
      </c>
      <c r="I29" s="23">
        <v>14</v>
      </c>
      <c r="J29" s="23">
        <v>2</v>
      </c>
    </row>
  </sheetData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cp:lastPrinted>2020-12-24T13:35:51Z</cp:lastPrinted>
  <dcterms:created xsi:type="dcterms:W3CDTF">2020-12-22T10:53:45Z</dcterms:created>
  <dcterms:modified xsi:type="dcterms:W3CDTF">2020-12-29T16:39:10Z</dcterms:modified>
</cp:coreProperties>
</file>