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/>
  <bookViews>
    <workbookView xWindow="0" yWindow="60" windowWidth="22260" windowHeight="12585" tabRatio="479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35" i="1" l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<sst xmlns="http://schemas.openxmlformats.org/spreadsheetml/2006/main" count="180" uniqueCount="74">
  <si>
    <t>Anzahl Shards</t>
  </si>
  <si>
    <t>Heap</t>
  </si>
  <si>
    <t>Anzahl Replicas</t>
  </si>
  <si>
    <t>Node Query Cache</t>
  </si>
  <si>
    <t>Shard Request Cache</t>
  </si>
  <si>
    <t>indices.breaker.total.limit</t>
  </si>
  <si>
    <t>indices.breaker.fielddata.limit</t>
  </si>
  <si>
    <t>indices.breaker.request.limit</t>
  </si>
  <si>
    <t>Query 03</t>
  </si>
  <si>
    <t>Query 06</t>
  </si>
  <si>
    <t>Query 07</t>
  </si>
  <si>
    <t>Query 13</t>
  </si>
  <si>
    <t>Query 19</t>
  </si>
  <si>
    <t>Query 27</t>
  </si>
  <si>
    <t>Query 42</t>
  </si>
  <si>
    <t>Query 43</t>
  </si>
  <si>
    <t>Query 48</t>
  </si>
  <si>
    <t>Query 52</t>
  </si>
  <si>
    <t>Query 55</t>
  </si>
  <si>
    <t>Query 70</t>
  </si>
  <si>
    <t>Query 96</t>
  </si>
  <si>
    <t>Query 98</t>
  </si>
  <si>
    <t>Mittelwert Gesamt:</t>
  </si>
  <si>
    <t>Mittelwer Adhoc:</t>
  </si>
  <si>
    <t>Mittelwert Reporting:</t>
  </si>
  <si>
    <t>Mittelwert Data Mining:</t>
  </si>
  <si>
    <t>Mittelwert ohne SubQueries:</t>
  </si>
  <si>
    <t>Reporting</t>
  </si>
  <si>
    <t>Adhoc</t>
  </si>
  <si>
    <t>Data Mining</t>
  </si>
  <si>
    <t>_forcemerge</t>
  </si>
  <si>
    <t>index.store.preload</t>
  </si>
  <si>
    <t>["nvd", "dvd", "tim", "doc", "dim"]</t>
  </si>
  <si>
    <t>yml</t>
  </si>
  <si>
    <t>Dynamic</t>
  </si>
  <si>
    <t>Reindex</t>
  </si>
  <si>
    <t>indices.queries.cache.size</t>
  </si>
  <si>
    <t>indices.requests.cache.size</t>
  </si>
  <si>
    <t>Kibana Befehl</t>
  </si>
  <si>
    <t>Cluster Update API</t>
  </si>
  <si>
    <t>10% of Heap</t>
  </si>
  <si>
    <t>["nvd", "dvd"]</t>
  </si>
  <si>
    <t>1% of Heap</t>
  </si>
  <si>
    <t>70% of Heap</t>
  </si>
  <si>
    <t>60% of Heap</t>
  </si>
  <si>
    <t>["nvd", "dvd", "tim"]</t>
  </si>
  <si>
    <t>20% of Heap</t>
  </si>
  <si>
    <t>2% of Heap</t>
  </si>
  <si>
    <t>3% of Heap</t>
  </si>
  <si>
    <t>5% of Heap</t>
  </si>
  <si>
    <t>30% of Heap</t>
  </si>
  <si>
    <t>29 GB</t>
  </si>
  <si>
    <t>40 GB</t>
  </si>
  <si>
    <t>26 GB</t>
  </si>
  <si>
    <t>5 GB</t>
  </si>
  <si>
    <t>50% of Heap</t>
  </si>
  <si>
    <t>80% of Heap</t>
  </si>
  <si>
    <t>90% of Heap</t>
  </si>
  <si>
    <t>max_num_segments=1</t>
  </si>
  <si>
    <t>Ideale Kombinationen</t>
  </si>
  <si>
    <t>Sharding</t>
  </si>
  <si>
    <t>Replicas</t>
  </si>
  <si>
    <t>Circuit Braker: Total Limit</t>
  </si>
  <si>
    <t>Circuit Braker: Fielddata Limit</t>
  </si>
  <si>
    <t>Circuit Braker: Request Limit</t>
  </si>
  <si>
    <t>Segement Merge</t>
  </si>
  <si>
    <t>File System Preload</t>
  </si>
  <si>
    <t>Bestwert</t>
  </si>
  <si>
    <t>Ideale Kombinationen 1 Segment</t>
  </si>
  <si>
    <t>Default Elastic</t>
  </si>
  <si>
    <t>Ausgangseinstellung</t>
  </si>
  <si>
    <t>Änderung durch</t>
  </si>
  <si>
    <t>Messungen zu Heap</t>
  </si>
  <si>
    <r>
      <rPr>
        <sz val="11"/>
        <rFont val="Calibri"/>
        <family val="2"/>
        <scheme val="minor"/>
      </rPr>
      <t>Messungen zum File System Preload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</si>
</sst>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67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0" xfId="0" applyNumberFormat="1" applyBorder="1"/>
    <xf numFmtId="0" fontId="0" fillId="0" borderId="0" xfId="0"/>
    <xf numFmtId="1" fontId="2" fillId="2" borderId="0" xfId="2" applyNumberFormat="1"/>
    <xf numFmtId="0" fontId="0" fillId="0" borderId="0" xfId="0" applyFill="1" applyBorder="1"/>
    <xf numFmtId="1" fontId="0" fillId="0" borderId="1" xfId="0" applyNumberFormat="1" applyBorder="1"/>
    <xf numFmtId="0" fontId="0" fillId="0" borderId="0" xfId="0" applyBorder="1"/>
    <xf numFmtId="0" fontId="17" fillId="0" borderId="0" xfId="0" applyFont="1"/>
    <xf numFmtId="0" fontId="0" fillId="0" borderId="0" xfId="0"/>
    <xf numFmtId="0" fontId="2" fillId="33" borderId="0" xfId="2" applyFill="1"/>
    <xf numFmtId="0" fontId="1" fillId="0" borderId="0" xfId="1" applyFill="1"/>
    <xf numFmtId="0" fontId="0" fillId="0" borderId="0" xfId="0" applyFill="1"/>
    <xf numFmtId="0" fontId="0" fillId="0" borderId="1" xfId="0" applyFill="1" applyBorder="1"/>
    <xf numFmtId="0" fontId="0" fillId="0" borderId="11" xfId="0" applyFill="1" applyBorder="1"/>
    <xf numFmtId="1" fontId="0" fillId="33" borderId="0" xfId="0" applyNumberFormat="1" applyFill="1"/>
    <xf numFmtId="1" fontId="0" fillId="34" borderId="0" xfId="0" applyNumberFormat="1" applyFill="1"/>
    <xf numFmtId="0" fontId="20" fillId="0" borderId="1" xfId="0" applyFont="1" applyFill="1" applyBorder="1"/>
    <xf numFmtId="0" fontId="20" fillId="0" borderId="1" xfId="2" applyFont="1" applyFill="1" applyBorder="1"/>
    <xf numFmtId="1" fontId="20" fillId="0" borderId="1" xfId="9" applyNumberFormat="1" applyFont="1" applyFill="1" applyBorder="1"/>
    <xf numFmtId="1" fontId="20" fillId="0" borderId="1" xfId="0" applyNumberFormat="1" applyFont="1" applyFill="1" applyBorder="1"/>
    <xf numFmtId="0" fontId="20" fillId="0" borderId="0" xfId="0" applyFont="1" applyFill="1"/>
    <xf numFmtId="0" fontId="20" fillId="0" borderId="0" xfId="2" applyFont="1" applyFill="1"/>
    <xf numFmtId="1" fontId="20" fillId="0" borderId="0" xfId="9" applyNumberFormat="1" applyFont="1" applyFill="1" applyBorder="1"/>
    <xf numFmtId="1" fontId="20" fillId="0" borderId="0" xfId="0" applyNumberFormat="1" applyFont="1" applyFill="1"/>
    <xf numFmtId="1" fontId="20" fillId="0" borderId="0" xfId="0" applyNumberFormat="1" applyFont="1" applyFill="1" applyBorder="1"/>
    <xf numFmtId="0" fontId="20" fillId="0" borderId="0" xfId="2" applyFont="1" applyFill="1" applyBorder="1"/>
    <xf numFmtId="1" fontId="20" fillId="0" borderId="0" xfId="2" applyNumberFormat="1" applyFont="1" applyFill="1" applyBorder="1"/>
    <xf numFmtId="0" fontId="20" fillId="0" borderId="0" xfId="9" applyFont="1" applyFill="1"/>
    <xf numFmtId="0" fontId="0" fillId="34" borderId="0" xfId="0" applyFill="1"/>
    <xf numFmtId="0" fontId="0" fillId="34" borderId="0" xfId="0" applyFill="1" applyBorder="1"/>
    <xf numFmtId="1" fontId="19" fillId="34" borderId="0" xfId="2" applyNumberFormat="1" applyFont="1" applyFill="1" applyBorder="1"/>
    <xf numFmtId="1" fontId="0" fillId="34" borderId="0" xfId="0" applyNumberFormat="1" applyFill="1" applyBorder="1"/>
    <xf numFmtId="1" fontId="2" fillId="33" borderId="0" xfId="2" applyNumberFormat="1" applyFill="1"/>
    <xf numFmtId="0" fontId="21" fillId="0" borderId="1" xfId="9" applyFont="1" applyFill="1" applyBorder="1"/>
    <xf numFmtId="0" fontId="21" fillId="0" borderId="0" xfId="9" applyFont="1" applyFill="1"/>
    <xf numFmtId="1" fontId="21" fillId="0" borderId="0" xfId="9" applyNumberFormat="1" applyFont="1" applyFill="1" applyBorder="1"/>
    <xf numFmtId="1" fontId="21" fillId="0" borderId="0" xfId="0" applyNumberFormat="1" applyFont="1" applyFill="1" applyBorder="1"/>
    <xf numFmtId="1" fontId="21" fillId="0" borderId="1" xfId="9" applyNumberFormat="1" applyFont="1" applyFill="1" applyBorder="1"/>
    <xf numFmtId="0" fontId="21" fillId="0" borderId="0" xfId="0" applyFont="1" applyFill="1"/>
    <xf numFmtId="1" fontId="21" fillId="0" borderId="0" xfId="0" applyNumberFormat="1" applyFont="1" applyFill="1"/>
    <xf numFmtId="0" fontId="0" fillId="0" borderId="12" xfId="0" applyBorder="1"/>
    <xf numFmtId="0" fontId="2" fillId="33" borderId="12" xfId="2" applyFill="1" applyBorder="1"/>
    <xf numFmtId="0" fontId="0" fillId="0" borderId="12" xfId="0" applyFill="1" applyBorder="1"/>
    <xf numFmtId="0" fontId="20" fillId="0" borderId="12" xfId="2" applyFont="1" applyFill="1" applyBorder="1"/>
    <xf numFmtId="0" fontId="0" fillId="0" borderId="13" xfId="0" applyBorder="1"/>
    <xf numFmtId="0" fontId="20" fillId="0" borderId="12" xfId="0" applyFont="1" applyFill="1" applyBorder="1"/>
    <xf numFmtId="0" fontId="20" fillId="0" borderId="13" xfId="0" applyFont="1" applyFill="1" applyBorder="1"/>
    <xf numFmtId="0" fontId="0" fillId="34" borderId="12" xfId="0" applyFill="1" applyBorder="1"/>
    <xf numFmtId="0" fontId="20" fillId="0" borderId="11" xfId="0" applyFont="1" applyFill="1" applyBorder="1"/>
    <xf numFmtId="0" fontId="22" fillId="0" borderId="1" xfId="0" applyFont="1" applyBorder="1"/>
    <xf numFmtId="0" fontId="22" fillId="0" borderId="13" xfId="0" applyFont="1" applyBorder="1"/>
    <xf numFmtId="0" fontId="22" fillId="0" borderId="1" xfId="0" applyFont="1" applyFill="1" applyBorder="1"/>
    <xf numFmtId="1" fontId="22" fillId="0" borderId="1" xfId="9" applyNumberFormat="1" applyFont="1" applyFill="1" applyBorder="1"/>
    <xf numFmtId="1" fontId="22" fillId="0" borderId="1" xfId="0" applyNumberFormat="1" applyFont="1" applyBorder="1"/>
    <xf numFmtId="1" fontId="21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2" builtinId="26" customBuiltin="1"/>
    <cellStyle name="Link" xfId="1" builtinId="8"/>
    <cellStyle name="Neutral" xfId="9" builtinId="28" customBuiltin="1"/>
    <cellStyle name="Notiz" xfId="16" builtinId="10" customBuiltin="1"/>
    <cellStyle name="Schlecht" xfId="3" builtinId="27" customBuiltin="1"/>
    <cellStyle name="Standard" xfId="0" builtinId="0"/>
    <cellStyle name="Überschrift" xfId="4" builtinId="15" customBuiltin="1"/>
    <cellStyle name="Überschrift 1" xfId="5" builtinId="16" customBuiltin="1"/>
    <cellStyle name="Überschrift 2" xfId="6" builtinId="17" customBuiltin="1"/>
    <cellStyle name="Überschrift 3" xfId="7" builtinId="18" customBuiltin="1"/>
    <cellStyle name="Überschrift 4" xfId="8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9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8" sqref="A8"/>
      <selection pane="bottomRight" activeCell="C35" sqref="C35"/>
    </sheetView>
  </sheetViews>
  <sheetFormatPr baseColWidth="10" defaultColWidth="9.140625" defaultRowHeight="15" x14ac:dyDescent="0.25"/>
  <cols>
    <col min="1" max="1" width="34" customWidth="1"/>
    <col min="2" max="2" width="33.85546875" customWidth="1"/>
    <col min="3" max="3" width="23.28515625" customWidth="1"/>
    <col min="4" max="4" width="14.28515625" bestFit="1" customWidth="1"/>
    <col min="5" max="5" width="8.42578125" bestFit="1" customWidth="1"/>
    <col min="17" max="17" width="9.140625" style="9"/>
    <col min="18" max="18" width="9.140625" style="12"/>
    <col min="21" max="37" width="9.140625" style="5"/>
    <col min="38" max="38" width="9.140625" style="11"/>
    <col min="39" max="39" width="9.140625" style="24"/>
    <col min="40" max="45" width="9.140625" style="11"/>
    <col min="46" max="46" width="14.140625" style="3" customWidth="1"/>
    <col min="47" max="47" width="20.140625" customWidth="1"/>
    <col min="48" max="48" width="30.85546875" style="23" customWidth="1"/>
    <col min="49" max="49" width="9.140625" style="19"/>
    <col min="50" max="51" width="9.140625" style="5"/>
    <col min="54" max="54" width="9.140625" style="52"/>
    <col min="56" max="56" width="9.140625" style="3"/>
    <col min="57" max="57" width="9.140625" style="23"/>
    <col min="59" max="59" width="13.28515625" style="3" customWidth="1"/>
    <col min="62" max="62" width="9.140625" style="3"/>
    <col min="66" max="66" width="9.140625" style="3"/>
    <col min="68" max="68" width="9.140625" style="23"/>
    <col min="69" max="69" width="9.140625" style="9"/>
    <col min="70" max="70" width="9.140625" style="3"/>
    <col min="71" max="71" width="25.42578125" customWidth="1"/>
    <col min="72" max="72" width="31.7109375" style="11" bestFit="1" customWidth="1"/>
    <col min="73" max="73" width="31.7109375" style="31" bestFit="1" customWidth="1"/>
  </cols>
  <sheetData>
    <row r="1" spans="1:73" ht="15" customHeight="1" x14ac:dyDescent="0.25">
      <c r="B1" s="41"/>
      <c r="AT1" s="62" t="s">
        <v>73</v>
      </c>
      <c r="AU1" s="63"/>
      <c r="AV1" s="64"/>
      <c r="AX1" s="61" t="s">
        <v>4</v>
      </c>
      <c r="AY1" s="61"/>
      <c r="AZ1" s="61"/>
      <c r="BA1" s="60"/>
      <c r="BB1" s="65" t="s">
        <v>3</v>
      </c>
      <c r="BC1" s="66"/>
      <c r="BD1" s="58" t="s">
        <v>72</v>
      </c>
      <c r="BE1" s="59"/>
      <c r="BF1" s="60"/>
      <c r="BG1" s="58" t="s">
        <v>62</v>
      </c>
      <c r="BH1" s="59"/>
      <c r="BI1" s="60"/>
      <c r="BJ1" s="58" t="s">
        <v>63</v>
      </c>
      <c r="BK1" s="59"/>
      <c r="BL1" s="59"/>
      <c r="BM1" s="60"/>
      <c r="BN1" s="58" t="s">
        <v>64</v>
      </c>
      <c r="BO1" s="59"/>
      <c r="BP1" s="59"/>
      <c r="BQ1" s="60"/>
    </row>
    <row r="2" spans="1:73" x14ac:dyDescent="0.25">
      <c r="B2" s="41"/>
      <c r="C2" t="s">
        <v>71</v>
      </c>
      <c r="D2" t="s">
        <v>69</v>
      </c>
      <c r="R2" s="12" t="s">
        <v>70</v>
      </c>
      <c r="AM2" s="24" t="s">
        <v>67</v>
      </c>
      <c r="AV2" s="24" t="s">
        <v>67</v>
      </c>
      <c r="AW2" s="20" t="s">
        <v>67</v>
      </c>
      <c r="BB2" s="52" t="s">
        <v>67</v>
      </c>
      <c r="BE2" s="24" t="s">
        <v>67</v>
      </c>
      <c r="BP2" s="24" t="s">
        <v>67</v>
      </c>
      <c r="BT2" s="11" t="s">
        <v>59</v>
      </c>
      <c r="BU2" s="31" t="s">
        <v>68</v>
      </c>
    </row>
    <row r="3" spans="1:73" s="43" customFormat="1" x14ac:dyDescent="0.25">
      <c r="A3" s="43" t="s">
        <v>60</v>
      </c>
      <c r="B3" s="43" t="s">
        <v>0</v>
      </c>
      <c r="C3" s="43" t="s">
        <v>35</v>
      </c>
      <c r="D3" s="43">
        <v>5</v>
      </c>
      <c r="E3" s="43">
        <v>15</v>
      </c>
      <c r="F3" s="43">
        <v>15</v>
      </c>
      <c r="G3" s="43">
        <v>15</v>
      </c>
      <c r="H3" s="43">
        <v>15</v>
      </c>
      <c r="I3" s="43">
        <v>5</v>
      </c>
      <c r="J3" s="43">
        <v>5</v>
      </c>
      <c r="K3" s="43">
        <v>5</v>
      </c>
      <c r="L3" s="43">
        <v>5</v>
      </c>
      <c r="M3" s="43">
        <v>10</v>
      </c>
      <c r="N3" s="43">
        <v>10</v>
      </c>
      <c r="O3" s="43">
        <v>10</v>
      </c>
      <c r="P3" s="43">
        <v>10</v>
      </c>
      <c r="Q3" s="43">
        <v>20</v>
      </c>
      <c r="R3" s="44">
        <v>20</v>
      </c>
      <c r="S3" s="43">
        <v>20</v>
      </c>
      <c r="T3" s="43">
        <v>20</v>
      </c>
      <c r="U3" s="43">
        <v>23</v>
      </c>
      <c r="V3" s="45">
        <v>23</v>
      </c>
      <c r="W3" s="45">
        <v>23</v>
      </c>
      <c r="X3" s="45">
        <v>23</v>
      </c>
      <c r="Y3" s="45">
        <v>30</v>
      </c>
      <c r="Z3" s="45">
        <v>30</v>
      </c>
      <c r="AA3" s="45">
        <v>30</v>
      </c>
      <c r="AB3" s="45">
        <v>30</v>
      </c>
      <c r="AC3" s="45">
        <v>35</v>
      </c>
      <c r="AD3" s="45">
        <v>45</v>
      </c>
      <c r="AE3" s="45">
        <v>45</v>
      </c>
      <c r="AF3" s="45">
        <v>45</v>
      </c>
      <c r="AG3" s="45">
        <v>45</v>
      </c>
      <c r="AH3" s="45">
        <v>60</v>
      </c>
      <c r="AI3" s="45">
        <v>60</v>
      </c>
      <c r="AJ3" s="45">
        <v>60</v>
      </c>
      <c r="AK3" s="45">
        <v>60</v>
      </c>
      <c r="AL3" s="45">
        <v>75</v>
      </c>
      <c r="AM3" s="46">
        <v>75</v>
      </c>
      <c r="AN3" s="45">
        <v>75</v>
      </c>
      <c r="AO3" s="45">
        <v>75</v>
      </c>
      <c r="AP3" s="45">
        <v>90</v>
      </c>
      <c r="AQ3" s="45">
        <v>90</v>
      </c>
      <c r="AR3" s="45">
        <v>90</v>
      </c>
      <c r="AS3" s="45">
        <v>90</v>
      </c>
      <c r="AT3" s="47">
        <v>20</v>
      </c>
      <c r="AU3" s="43">
        <v>20</v>
      </c>
      <c r="AV3" s="48">
        <v>20</v>
      </c>
      <c r="AW3" s="49">
        <v>20</v>
      </c>
      <c r="AX3" s="43">
        <v>20</v>
      </c>
      <c r="AY3" s="43">
        <v>20</v>
      </c>
      <c r="AZ3" s="43">
        <v>20</v>
      </c>
      <c r="BA3" s="43">
        <v>20</v>
      </c>
      <c r="BB3" s="53">
        <v>20</v>
      </c>
      <c r="BC3" s="43">
        <v>20</v>
      </c>
      <c r="BD3" s="47">
        <v>20</v>
      </c>
      <c r="BE3" s="48">
        <v>20</v>
      </c>
      <c r="BF3" s="43">
        <v>20</v>
      </c>
      <c r="BG3" s="47">
        <v>20</v>
      </c>
      <c r="BH3" s="43">
        <v>20</v>
      </c>
      <c r="BI3" s="43">
        <v>20</v>
      </c>
      <c r="BJ3" s="47">
        <v>20</v>
      </c>
      <c r="BK3" s="43">
        <v>20</v>
      </c>
      <c r="BL3" s="43">
        <v>20</v>
      </c>
      <c r="BM3" s="43">
        <v>20</v>
      </c>
      <c r="BN3" s="47">
        <v>20</v>
      </c>
      <c r="BO3" s="43">
        <v>20</v>
      </c>
      <c r="BP3" s="48">
        <v>20</v>
      </c>
      <c r="BQ3" s="43">
        <v>20</v>
      </c>
      <c r="BR3" s="47"/>
      <c r="BT3" s="45">
        <v>75</v>
      </c>
      <c r="BU3" s="50">
        <v>75</v>
      </c>
    </row>
    <row r="4" spans="1:73" x14ac:dyDescent="0.25">
      <c r="A4" t="s">
        <v>61</v>
      </c>
      <c r="B4" t="s">
        <v>2</v>
      </c>
      <c r="C4" t="s">
        <v>34</v>
      </c>
      <c r="D4">
        <v>1</v>
      </c>
      <c r="E4">
        <v>0</v>
      </c>
      <c r="F4">
        <v>1</v>
      </c>
      <c r="G4">
        <v>2</v>
      </c>
      <c r="H4">
        <v>3</v>
      </c>
      <c r="I4">
        <v>0</v>
      </c>
      <c r="J4">
        <v>1</v>
      </c>
      <c r="K4">
        <v>2</v>
      </c>
      <c r="L4">
        <v>3</v>
      </c>
      <c r="M4">
        <v>0</v>
      </c>
      <c r="N4">
        <v>1</v>
      </c>
      <c r="O4">
        <v>2</v>
      </c>
      <c r="P4">
        <v>3</v>
      </c>
      <c r="Q4" s="9">
        <v>0</v>
      </c>
      <c r="R4" s="12">
        <v>1</v>
      </c>
      <c r="S4">
        <v>2</v>
      </c>
      <c r="T4">
        <v>3</v>
      </c>
      <c r="U4" s="5">
        <v>0</v>
      </c>
      <c r="V4" s="7">
        <v>1</v>
      </c>
      <c r="W4" s="7">
        <v>2</v>
      </c>
      <c r="X4" s="7">
        <v>3</v>
      </c>
      <c r="Y4" s="7">
        <v>0</v>
      </c>
      <c r="Z4" s="7">
        <v>1</v>
      </c>
      <c r="AA4" s="7">
        <v>2</v>
      </c>
      <c r="AB4" s="7">
        <v>3</v>
      </c>
      <c r="AC4" s="5">
        <v>0</v>
      </c>
      <c r="AD4" s="7">
        <v>0</v>
      </c>
      <c r="AE4" s="7">
        <v>1</v>
      </c>
      <c r="AF4" s="7">
        <v>2</v>
      </c>
      <c r="AG4" s="7">
        <v>3</v>
      </c>
      <c r="AH4" s="7">
        <v>0</v>
      </c>
      <c r="AI4" s="7">
        <v>1</v>
      </c>
      <c r="AJ4" s="7">
        <v>2</v>
      </c>
      <c r="AK4" s="7">
        <v>3</v>
      </c>
      <c r="AL4" s="7">
        <v>0</v>
      </c>
      <c r="AM4" s="28">
        <v>1</v>
      </c>
      <c r="AN4" s="7">
        <v>2</v>
      </c>
      <c r="AO4" s="7">
        <v>3</v>
      </c>
      <c r="AP4" s="7">
        <v>0</v>
      </c>
      <c r="AQ4" s="7">
        <v>1</v>
      </c>
      <c r="AR4" s="7">
        <v>2</v>
      </c>
      <c r="AS4" s="7">
        <v>3</v>
      </c>
      <c r="AT4" s="3">
        <v>1</v>
      </c>
      <c r="AU4">
        <v>1</v>
      </c>
      <c r="AV4" s="23">
        <v>1</v>
      </c>
      <c r="AW4" s="19">
        <v>1</v>
      </c>
      <c r="AX4" s="5">
        <v>1</v>
      </c>
      <c r="AY4" s="5">
        <v>1</v>
      </c>
      <c r="AZ4" s="5">
        <v>1</v>
      </c>
      <c r="BA4" s="5">
        <v>1</v>
      </c>
      <c r="BB4" s="52">
        <v>1</v>
      </c>
      <c r="BC4" s="5">
        <v>1</v>
      </c>
      <c r="BD4" s="3">
        <v>1</v>
      </c>
      <c r="BE4" s="23">
        <v>1</v>
      </c>
      <c r="BF4" s="5">
        <v>1</v>
      </c>
      <c r="BT4" s="7">
        <v>1</v>
      </c>
      <c r="BU4" s="32">
        <v>1</v>
      </c>
    </row>
    <row r="5" spans="1:73" x14ac:dyDescent="0.25">
      <c r="A5" t="s">
        <v>1</v>
      </c>
      <c r="B5" s="5" t="s">
        <v>1</v>
      </c>
      <c r="C5" t="s">
        <v>33</v>
      </c>
      <c r="E5" t="s">
        <v>51</v>
      </c>
      <c r="F5" s="5" t="s">
        <v>51</v>
      </c>
      <c r="G5" s="5" t="s">
        <v>51</v>
      </c>
      <c r="H5" s="5" t="s">
        <v>51</v>
      </c>
      <c r="I5" s="5" t="s">
        <v>51</v>
      </c>
      <c r="J5" s="5" t="s">
        <v>51</v>
      </c>
      <c r="K5" s="5" t="s">
        <v>51</v>
      </c>
      <c r="L5" s="5" t="s">
        <v>51</v>
      </c>
      <c r="M5" s="5" t="s">
        <v>51</v>
      </c>
      <c r="N5" s="5" t="s">
        <v>51</v>
      </c>
      <c r="O5" s="5" t="s">
        <v>51</v>
      </c>
      <c r="P5" s="5" t="s">
        <v>51</v>
      </c>
      <c r="Q5" s="9" t="s">
        <v>51</v>
      </c>
      <c r="R5" s="12" t="s">
        <v>51</v>
      </c>
      <c r="S5" s="5" t="s">
        <v>51</v>
      </c>
      <c r="T5" s="5" t="s">
        <v>51</v>
      </c>
      <c r="U5" s="5" t="s">
        <v>51</v>
      </c>
      <c r="V5" s="5" t="s">
        <v>51</v>
      </c>
      <c r="W5" s="5" t="s">
        <v>51</v>
      </c>
      <c r="X5" s="5" t="s">
        <v>51</v>
      </c>
      <c r="Y5" s="5" t="s">
        <v>51</v>
      </c>
      <c r="Z5" s="5" t="s">
        <v>51</v>
      </c>
      <c r="AA5" s="5" t="s">
        <v>51</v>
      </c>
      <c r="AB5" s="5" t="s">
        <v>51</v>
      </c>
      <c r="AC5" s="5" t="s">
        <v>51</v>
      </c>
      <c r="AD5" s="5" t="s">
        <v>51</v>
      </c>
      <c r="AE5" s="5" t="s">
        <v>51</v>
      </c>
      <c r="AF5" s="5" t="s">
        <v>51</v>
      </c>
      <c r="AG5" s="5" t="s">
        <v>51</v>
      </c>
      <c r="AH5" s="11" t="s">
        <v>51</v>
      </c>
      <c r="AI5" s="11" t="s">
        <v>51</v>
      </c>
      <c r="AJ5" s="11" t="s">
        <v>51</v>
      </c>
      <c r="AK5" s="11" t="s">
        <v>51</v>
      </c>
      <c r="AL5" s="11" t="s">
        <v>51</v>
      </c>
      <c r="AM5" s="24" t="s">
        <v>51</v>
      </c>
      <c r="AN5" s="11" t="s">
        <v>51</v>
      </c>
      <c r="AO5" s="11" t="s">
        <v>51</v>
      </c>
      <c r="AP5" s="11" t="s">
        <v>51</v>
      </c>
      <c r="AQ5" s="11" t="s">
        <v>51</v>
      </c>
      <c r="AR5" s="11" t="s">
        <v>51</v>
      </c>
      <c r="AS5" s="11" t="s">
        <v>51</v>
      </c>
      <c r="AT5" s="3" t="s">
        <v>51</v>
      </c>
      <c r="AU5" s="5" t="s">
        <v>51</v>
      </c>
      <c r="AV5" s="23" t="s">
        <v>51</v>
      </c>
      <c r="AW5" s="19" t="s">
        <v>51</v>
      </c>
      <c r="AX5" s="5" t="s">
        <v>51</v>
      </c>
      <c r="AY5" s="5" t="s">
        <v>51</v>
      </c>
      <c r="AZ5" s="5" t="s">
        <v>51</v>
      </c>
      <c r="BA5" s="5" t="s">
        <v>51</v>
      </c>
      <c r="BB5" s="52" t="s">
        <v>51</v>
      </c>
      <c r="BC5" s="5" t="s">
        <v>51</v>
      </c>
      <c r="BD5" s="36" t="s">
        <v>54</v>
      </c>
      <c r="BE5" s="30" t="s">
        <v>53</v>
      </c>
      <c r="BF5" s="37" t="s">
        <v>52</v>
      </c>
      <c r="BT5" s="11" t="s">
        <v>53</v>
      </c>
      <c r="BU5" s="31" t="s">
        <v>53</v>
      </c>
    </row>
    <row r="6" spans="1:73" s="14" customFormat="1" x14ac:dyDescent="0.25">
      <c r="A6" s="14" t="s">
        <v>3</v>
      </c>
      <c r="B6" s="14" t="s">
        <v>36</v>
      </c>
      <c r="C6" s="14" t="s">
        <v>33</v>
      </c>
      <c r="D6" s="14" t="s">
        <v>40</v>
      </c>
      <c r="Q6" s="7"/>
      <c r="R6" s="12"/>
      <c r="AM6" s="24"/>
      <c r="AT6" s="15"/>
      <c r="AV6" s="23"/>
      <c r="AW6" s="19"/>
      <c r="BB6" s="54" t="s">
        <v>46</v>
      </c>
      <c r="BC6" s="16" t="s">
        <v>50</v>
      </c>
      <c r="BD6" s="15"/>
      <c r="BE6" s="23"/>
      <c r="BG6" s="15"/>
      <c r="BJ6" s="15"/>
      <c r="BN6" s="15"/>
      <c r="BP6" s="23"/>
      <c r="BQ6" s="7"/>
      <c r="BR6" s="15"/>
      <c r="BT6" s="7" t="s">
        <v>46</v>
      </c>
      <c r="BU6" s="32" t="s">
        <v>46</v>
      </c>
    </row>
    <row r="7" spans="1:73" s="14" customFormat="1" x14ac:dyDescent="0.25">
      <c r="A7" s="14" t="s">
        <v>4</v>
      </c>
      <c r="B7" s="14" t="s">
        <v>37</v>
      </c>
      <c r="C7" s="14" t="s">
        <v>33</v>
      </c>
      <c r="D7" s="14" t="s">
        <v>42</v>
      </c>
      <c r="Q7" s="7"/>
      <c r="R7" s="12"/>
      <c r="AM7" s="24"/>
      <c r="AT7" s="15"/>
      <c r="AV7" s="23"/>
      <c r="AW7" s="19" t="s">
        <v>47</v>
      </c>
      <c r="AX7" s="14" t="s">
        <v>48</v>
      </c>
      <c r="AY7" s="14" t="s">
        <v>49</v>
      </c>
      <c r="AZ7" s="14" t="s">
        <v>40</v>
      </c>
      <c r="BA7" s="14" t="s">
        <v>46</v>
      </c>
      <c r="BB7" s="54"/>
      <c r="BD7" s="15"/>
      <c r="BE7" s="23"/>
      <c r="BG7" s="15"/>
      <c r="BJ7" s="15"/>
      <c r="BN7" s="15"/>
      <c r="BP7" s="23"/>
      <c r="BQ7" s="7"/>
      <c r="BR7" s="15"/>
      <c r="BT7" s="7" t="s">
        <v>47</v>
      </c>
      <c r="BU7" s="32" t="s">
        <v>47</v>
      </c>
    </row>
    <row r="8" spans="1:73" s="14" customFormat="1" x14ac:dyDescent="0.25">
      <c r="A8" s="14" t="s">
        <v>62</v>
      </c>
      <c r="B8" s="14" t="s">
        <v>5</v>
      </c>
      <c r="C8" s="14" t="s">
        <v>39</v>
      </c>
      <c r="D8" s="14" t="s">
        <v>43</v>
      </c>
      <c r="Q8" s="7"/>
      <c r="R8" s="12"/>
      <c r="AM8" s="24"/>
      <c r="AT8" s="15"/>
      <c r="AV8" s="23"/>
      <c r="AW8" s="19"/>
      <c r="BB8" s="54"/>
      <c r="BD8" s="15"/>
      <c r="BE8" s="23"/>
      <c r="BG8" s="15" t="s">
        <v>44</v>
      </c>
      <c r="BH8" s="14" t="s">
        <v>56</v>
      </c>
      <c r="BI8" s="14" t="s">
        <v>57</v>
      </c>
      <c r="BJ8" s="15"/>
      <c r="BN8" s="15"/>
      <c r="BP8" s="23"/>
      <c r="BQ8" s="7"/>
      <c r="BR8" s="15" t="s">
        <v>57</v>
      </c>
      <c r="BT8" s="7" t="s">
        <v>57</v>
      </c>
      <c r="BU8" s="32" t="s">
        <v>57</v>
      </c>
    </row>
    <row r="9" spans="1:73" s="14" customFormat="1" x14ac:dyDescent="0.25">
      <c r="A9" s="14" t="s">
        <v>63</v>
      </c>
      <c r="B9" s="14" t="s">
        <v>6</v>
      </c>
      <c r="C9" s="14" t="s">
        <v>39</v>
      </c>
      <c r="D9" s="14" t="s">
        <v>44</v>
      </c>
      <c r="F9" s="13"/>
      <c r="Q9" s="7"/>
      <c r="R9" s="12"/>
      <c r="AM9" s="24"/>
      <c r="AT9" s="15"/>
      <c r="AV9" s="23"/>
      <c r="AW9" s="19"/>
      <c r="BB9" s="54"/>
      <c r="BD9" s="15"/>
      <c r="BE9" s="23"/>
      <c r="BG9" s="15"/>
      <c r="BJ9" s="15" t="s">
        <v>55</v>
      </c>
      <c r="BK9" s="14" t="s">
        <v>43</v>
      </c>
      <c r="BL9" s="14" t="s">
        <v>56</v>
      </c>
      <c r="BM9" s="14" t="s">
        <v>57</v>
      </c>
      <c r="BN9" s="15"/>
      <c r="BP9" s="23"/>
      <c r="BQ9" s="7"/>
      <c r="BR9" s="15" t="s">
        <v>56</v>
      </c>
      <c r="BT9" s="7" t="s">
        <v>56</v>
      </c>
      <c r="BU9" s="32" t="s">
        <v>56</v>
      </c>
    </row>
    <row r="10" spans="1:73" s="14" customFormat="1" x14ac:dyDescent="0.25">
      <c r="A10" s="14" t="s">
        <v>64</v>
      </c>
      <c r="B10" s="14" t="s">
        <v>7</v>
      </c>
      <c r="C10" s="14" t="s">
        <v>39</v>
      </c>
      <c r="D10" s="14" t="s">
        <v>44</v>
      </c>
      <c r="Q10" s="7"/>
      <c r="R10" s="12"/>
      <c r="AM10" s="24"/>
      <c r="AT10" s="15"/>
      <c r="AV10" s="23"/>
      <c r="AW10" s="19"/>
      <c r="BB10" s="54"/>
      <c r="BD10" s="15"/>
      <c r="BE10" s="23"/>
      <c r="BG10" s="15"/>
      <c r="BJ10" s="15"/>
      <c r="BN10" s="15" t="s">
        <v>55</v>
      </c>
      <c r="BO10" s="14" t="s">
        <v>43</v>
      </c>
      <c r="BP10" s="23" t="s">
        <v>56</v>
      </c>
      <c r="BQ10" s="7" t="s">
        <v>57</v>
      </c>
      <c r="BR10" s="15" t="s">
        <v>56</v>
      </c>
      <c r="BT10" s="7" t="s">
        <v>56</v>
      </c>
      <c r="BU10" s="32" t="s">
        <v>56</v>
      </c>
    </row>
    <row r="11" spans="1:73" s="14" customFormat="1" x14ac:dyDescent="0.25">
      <c r="A11" s="14" t="s">
        <v>65</v>
      </c>
      <c r="B11" s="14" t="s">
        <v>30</v>
      </c>
      <c r="C11" s="14" t="s">
        <v>38</v>
      </c>
      <c r="Q11" s="7"/>
      <c r="R11" s="12"/>
      <c r="AM11" s="24"/>
      <c r="AT11" s="15"/>
      <c r="AV11" s="23"/>
      <c r="AW11" s="19"/>
      <c r="BB11" s="54"/>
      <c r="BD11" s="15"/>
      <c r="BE11" s="23"/>
      <c r="BG11" s="15"/>
      <c r="BJ11" s="15"/>
      <c r="BN11" s="15"/>
      <c r="BP11" s="23"/>
      <c r="BQ11" s="7"/>
      <c r="BR11" s="15"/>
      <c r="BS11" s="14" t="s">
        <v>58</v>
      </c>
      <c r="BT11" s="7"/>
      <c r="BU11" s="32" t="s">
        <v>58</v>
      </c>
    </row>
    <row r="12" spans="1:73" s="14" customFormat="1" x14ac:dyDescent="0.25">
      <c r="A12" s="14" t="s">
        <v>66</v>
      </c>
      <c r="B12" s="14" t="s">
        <v>31</v>
      </c>
      <c r="C12" s="14" t="s">
        <v>33</v>
      </c>
      <c r="Q12" s="7"/>
      <c r="R12" s="12"/>
      <c r="AM12" s="24"/>
      <c r="AT12" s="15" t="s">
        <v>41</v>
      </c>
      <c r="AU12" s="14" t="s">
        <v>45</v>
      </c>
      <c r="AV12" s="23" t="s">
        <v>32</v>
      </c>
      <c r="AW12" s="19"/>
      <c r="BB12" s="54"/>
      <c r="BD12" s="15"/>
      <c r="BE12" s="23"/>
      <c r="BG12" s="15"/>
      <c r="BJ12" s="15"/>
      <c r="BN12" s="15"/>
      <c r="BP12" s="23"/>
      <c r="BQ12" s="7"/>
      <c r="BR12" s="15"/>
      <c r="BT12" s="7" t="s">
        <v>32</v>
      </c>
      <c r="BU12" s="32" t="s">
        <v>32</v>
      </c>
    </row>
    <row r="13" spans="1:73" s="5" customFormat="1" x14ac:dyDescent="0.25">
      <c r="A13" s="11"/>
      <c r="E13" s="1"/>
      <c r="Q13" s="9"/>
      <c r="R13" s="12"/>
      <c r="AL13" s="11"/>
      <c r="AM13" s="24"/>
      <c r="AN13" s="11"/>
      <c r="AO13" s="11"/>
      <c r="AP13" s="11"/>
      <c r="AQ13" s="11"/>
      <c r="AR13" s="11"/>
      <c r="AS13" s="11"/>
      <c r="AT13" s="3"/>
      <c r="AV13" s="23"/>
      <c r="AW13" s="19"/>
      <c r="BB13" s="52"/>
      <c r="BD13" s="3"/>
      <c r="BE13" s="23"/>
      <c r="BG13" s="3"/>
      <c r="BJ13" s="3"/>
      <c r="BN13" s="3"/>
      <c r="BP13" s="23"/>
      <c r="BQ13" s="9"/>
      <c r="BR13" s="3"/>
      <c r="BT13" s="11"/>
      <c r="BU13" s="31"/>
    </row>
    <row r="14" spans="1:73" x14ac:dyDescent="0.25">
      <c r="A14" t="s">
        <v>27</v>
      </c>
      <c r="B14" t="s">
        <v>8</v>
      </c>
      <c r="E14" s="2">
        <v>139.80000000000001</v>
      </c>
      <c r="F14" s="2">
        <v>157.19999999999999</v>
      </c>
      <c r="G14" s="2">
        <v>111.2</v>
      </c>
      <c r="H14" s="2">
        <v>147.4</v>
      </c>
      <c r="I14">
        <v>185</v>
      </c>
      <c r="J14">
        <v>182</v>
      </c>
      <c r="K14">
        <v>198</v>
      </c>
      <c r="L14">
        <v>195</v>
      </c>
      <c r="M14">
        <v>152</v>
      </c>
      <c r="N14">
        <v>143</v>
      </c>
      <c r="O14">
        <v>140</v>
      </c>
      <c r="P14">
        <v>135</v>
      </c>
      <c r="Q14" s="9">
        <v>239</v>
      </c>
      <c r="R14" s="35">
        <v>167</v>
      </c>
      <c r="S14">
        <v>150</v>
      </c>
      <c r="T14" s="5">
        <v>189</v>
      </c>
      <c r="U14" s="5">
        <v>165</v>
      </c>
      <c r="V14" s="5">
        <v>129</v>
      </c>
      <c r="W14" s="5">
        <v>160</v>
      </c>
      <c r="X14" s="5">
        <v>153</v>
      </c>
      <c r="Y14" s="5">
        <v>150</v>
      </c>
      <c r="Z14" s="5">
        <v>151</v>
      </c>
      <c r="AA14" s="5">
        <v>186</v>
      </c>
      <c r="AB14" s="5">
        <v>239</v>
      </c>
      <c r="AC14" s="5">
        <v>145</v>
      </c>
      <c r="AD14" s="5">
        <v>162</v>
      </c>
      <c r="AE14" s="11">
        <v>139</v>
      </c>
      <c r="AF14" s="11">
        <v>154</v>
      </c>
      <c r="AG14" s="11">
        <v>191</v>
      </c>
      <c r="AH14" s="11">
        <v>162</v>
      </c>
      <c r="AI14" s="11">
        <v>140</v>
      </c>
      <c r="AJ14" s="11">
        <v>156</v>
      </c>
      <c r="AK14" s="11">
        <v>183</v>
      </c>
      <c r="AL14" s="11">
        <v>157</v>
      </c>
      <c r="AM14" s="24">
        <v>139</v>
      </c>
      <c r="AN14" s="11">
        <v>197</v>
      </c>
      <c r="AO14" s="11">
        <v>196</v>
      </c>
      <c r="AP14" s="11">
        <v>187</v>
      </c>
      <c r="AQ14" s="11">
        <v>143</v>
      </c>
      <c r="AR14" s="11">
        <v>173</v>
      </c>
      <c r="AS14" s="11">
        <v>237</v>
      </c>
      <c r="AT14" s="3">
        <v>141</v>
      </c>
      <c r="AU14" s="5">
        <v>133</v>
      </c>
      <c r="AV14" s="23">
        <v>144</v>
      </c>
      <c r="AW14" s="19">
        <v>150</v>
      </c>
      <c r="AX14" s="5">
        <v>170</v>
      </c>
      <c r="AY14" s="5">
        <v>144</v>
      </c>
      <c r="AZ14" s="5">
        <v>144</v>
      </c>
      <c r="BA14" s="5">
        <v>160</v>
      </c>
      <c r="BB14" s="52">
        <v>138</v>
      </c>
      <c r="BC14" s="5">
        <v>143</v>
      </c>
      <c r="BD14" s="3">
        <v>166</v>
      </c>
      <c r="BE14" s="23">
        <v>135</v>
      </c>
      <c r="BF14" s="5">
        <v>181</v>
      </c>
      <c r="BG14" s="3">
        <v>180</v>
      </c>
      <c r="BH14" s="5">
        <v>141</v>
      </c>
      <c r="BI14" s="5">
        <v>153</v>
      </c>
      <c r="BJ14" s="3">
        <v>147</v>
      </c>
      <c r="BK14" s="5">
        <v>145</v>
      </c>
      <c r="BL14" s="5">
        <v>162</v>
      </c>
      <c r="BM14" s="5">
        <v>155</v>
      </c>
      <c r="BN14" s="3">
        <v>168</v>
      </c>
      <c r="BO14" s="5">
        <v>137</v>
      </c>
      <c r="BP14" s="23">
        <v>135</v>
      </c>
      <c r="BQ14" s="9">
        <v>151</v>
      </c>
      <c r="BR14" s="3">
        <v>175</v>
      </c>
      <c r="BS14" s="5">
        <v>122</v>
      </c>
      <c r="BT14" s="11">
        <v>139</v>
      </c>
      <c r="BU14" s="31">
        <v>134</v>
      </c>
    </row>
    <row r="15" spans="1:73" x14ac:dyDescent="0.25">
      <c r="A15" t="s">
        <v>27</v>
      </c>
      <c r="B15" t="s">
        <v>9</v>
      </c>
      <c r="E15" s="2">
        <v>126</v>
      </c>
      <c r="F15" s="2">
        <v>122.8</v>
      </c>
      <c r="G15" s="2">
        <v>104</v>
      </c>
      <c r="H15" s="2">
        <v>121.4</v>
      </c>
      <c r="I15">
        <v>201</v>
      </c>
      <c r="J15">
        <v>199</v>
      </c>
      <c r="K15">
        <v>210</v>
      </c>
      <c r="L15">
        <v>206</v>
      </c>
      <c r="M15">
        <v>138</v>
      </c>
      <c r="N15">
        <v>133</v>
      </c>
      <c r="O15">
        <v>135</v>
      </c>
      <c r="P15">
        <v>149</v>
      </c>
      <c r="Q15" s="9">
        <v>113</v>
      </c>
      <c r="R15" s="35">
        <v>113</v>
      </c>
      <c r="S15">
        <v>103</v>
      </c>
      <c r="T15" s="5">
        <v>149</v>
      </c>
      <c r="U15" s="5">
        <v>101</v>
      </c>
      <c r="V15" s="5">
        <v>96</v>
      </c>
      <c r="W15" s="5">
        <v>98</v>
      </c>
      <c r="X15" s="5">
        <v>115</v>
      </c>
      <c r="Y15" s="5">
        <v>90</v>
      </c>
      <c r="Z15" s="5">
        <v>90</v>
      </c>
      <c r="AA15" s="5">
        <v>106</v>
      </c>
      <c r="AB15" s="5">
        <v>113</v>
      </c>
      <c r="AC15" s="5">
        <v>78</v>
      </c>
      <c r="AD15" s="5">
        <v>102</v>
      </c>
      <c r="AE15" s="11">
        <v>86</v>
      </c>
      <c r="AF15" s="11">
        <v>99</v>
      </c>
      <c r="AG15" s="11">
        <v>120</v>
      </c>
      <c r="AH15" s="11">
        <v>100</v>
      </c>
      <c r="AI15" s="11">
        <v>127</v>
      </c>
      <c r="AJ15" s="11">
        <v>111</v>
      </c>
      <c r="AK15" s="11">
        <v>102</v>
      </c>
      <c r="AL15" s="11">
        <v>92</v>
      </c>
      <c r="AM15" s="24">
        <v>76</v>
      </c>
      <c r="AN15" s="11">
        <v>101</v>
      </c>
      <c r="AO15" s="11">
        <v>81</v>
      </c>
      <c r="AP15" s="11">
        <v>98</v>
      </c>
      <c r="AQ15" s="11">
        <v>92</v>
      </c>
      <c r="AR15" s="11">
        <v>119</v>
      </c>
      <c r="AS15" s="11">
        <v>103</v>
      </c>
      <c r="AT15" s="3">
        <v>114</v>
      </c>
      <c r="AU15" s="5">
        <v>114</v>
      </c>
      <c r="AV15" s="23">
        <v>94</v>
      </c>
      <c r="AW15" s="19">
        <v>110</v>
      </c>
      <c r="AX15" s="5">
        <v>104</v>
      </c>
      <c r="AY15" s="5">
        <v>111</v>
      </c>
      <c r="AZ15" s="5">
        <v>113</v>
      </c>
      <c r="BA15" s="5">
        <v>117</v>
      </c>
      <c r="BB15" s="52">
        <v>101</v>
      </c>
      <c r="BC15" s="5">
        <v>129</v>
      </c>
      <c r="BD15" s="3">
        <v>124</v>
      </c>
      <c r="BE15" s="23">
        <v>95</v>
      </c>
      <c r="BF15" s="5">
        <v>106</v>
      </c>
      <c r="BG15" s="3">
        <v>104</v>
      </c>
      <c r="BH15" s="5">
        <v>119</v>
      </c>
      <c r="BI15" s="5">
        <v>101</v>
      </c>
      <c r="BJ15" s="3">
        <v>122</v>
      </c>
      <c r="BK15" s="5">
        <v>108</v>
      </c>
      <c r="BL15" s="5">
        <v>113</v>
      </c>
      <c r="BM15" s="5">
        <v>109</v>
      </c>
      <c r="BN15" s="3">
        <v>104</v>
      </c>
      <c r="BO15" s="5">
        <v>108</v>
      </c>
      <c r="BP15" s="23">
        <v>108</v>
      </c>
      <c r="BQ15" s="9">
        <v>103</v>
      </c>
      <c r="BR15" s="3">
        <v>102</v>
      </c>
      <c r="BS15" s="5">
        <v>92</v>
      </c>
      <c r="BT15" s="11">
        <v>72</v>
      </c>
      <c r="BU15" s="31">
        <v>91</v>
      </c>
    </row>
    <row r="16" spans="1:73" x14ac:dyDescent="0.25">
      <c r="A16" t="s">
        <v>28</v>
      </c>
      <c r="B16" t="s">
        <v>10</v>
      </c>
      <c r="E16" s="2">
        <v>180.4</v>
      </c>
      <c r="F16" s="2">
        <v>183.4</v>
      </c>
      <c r="G16" s="2">
        <v>161.80000000000001</v>
      </c>
      <c r="H16" s="2">
        <v>172.4</v>
      </c>
      <c r="I16">
        <v>373</v>
      </c>
      <c r="J16">
        <v>366</v>
      </c>
      <c r="K16">
        <v>369</v>
      </c>
      <c r="L16">
        <v>352</v>
      </c>
      <c r="M16">
        <v>231</v>
      </c>
      <c r="N16">
        <v>226</v>
      </c>
      <c r="O16">
        <v>215</v>
      </c>
      <c r="P16">
        <v>232</v>
      </c>
      <c r="Q16" s="9">
        <v>235</v>
      </c>
      <c r="R16" s="35">
        <v>159</v>
      </c>
      <c r="S16">
        <v>156</v>
      </c>
      <c r="T16" s="5">
        <v>298</v>
      </c>
      <c r="U16" s="5">
        <v>150</v>
      </c>
      <c r="V16" s="5">
        <v>138</v>
      </c>
      <c r="W16" s="5">
        <v>132</v>
      </c>
      <c r="X16" s="5">
        <v>140</v>
      </c>
      <c r="Y16" s="5">
        <v>130</v>
      </c>
      <c r="Z16" s="5">
        <v>137</v>
      </c>
      <c r="AA16" s="5">
        <v>136</v>
      </c>
      <c r="AB16" s="5">
        <v>142</v>
      </c>
      <c r="AC16" s="5">
        <v>128</v>
      </c>
      <c r="AD16" s="5">
        <v>128</v>
      </c>
      <c r="AE16" s="11">
        <v>105</v>
      </c>
      <c r="AF16" s="11">
        <v>108</v>
      </c>
      <c r="AG16" s="11">
        <v>134</v>
      </c>
      <c r="AH16" s="11">
        <v>121</v>
      </c>
      <c r="AI16" s="11">
        <v>104</v>
      </c>
      <c r="AJ16" s="11">
        <v>110</v>
      </c>
      <c r="AK16" s="11">
        <v>130</v>
      </c>
      <c r="AL16" s="11">
        <v>98</v>
      </c>
      <c r="AM16" s="24">
        <v>89</v>
      </c>
      <c r="AN16" s="11">
        <v>113</v>
      </c>
      <c r="AO16" s="11">
        <v>114</v>
      </c>
      <c r="AP16" s="11">
        <v>111</v>
      </c>
      <c r="AQ16" s="11">
        <v>115</v>
      </c>
      <c r="AR16" s="11">
        <v>103</v>
      </c>
      <c r="AS16" s="11">
        <v>105</v>
      </c>
      <c r="AT16" s="3">
        <v>162</v>
      </c>
      <c r="AU16" s="5">
        <v>148</v>
      </c>
      <c r="AV16" s="23">
        <v>162</v>
      </c>
      <c r="AW16" s="19">
        <v>154</v>
      </c>
      <c r="AX16" s="5">
        <v>157</v>
      </c>
      <c r="AY16" s="5">
        <v>166</v>
      </c>
      <c r="AZ16" s="5">
        <v>165</v>
      </c>
      <c r="BA16" s="5">
        <v>164</v>
      </c>
      <c r="BB16" s="52">
        <v>163</v>
      </c>
      <c r="BC16" s="5">
        <v>162</v>
      </c>
      <c r="BD16" s="3">
        <v>170</v>
      </c>
      <c r="BE16" s="23">
        <v>169</v>
      </c>
      <c r="BF16" s="5">
        <v>165</v>
      </c>
      <c r="BG16" s="3">
        <v>161</v>
      </c>
      <c r="BH16" s="5">
        <v>160</v>
      </c>
      <c r="BI16" s="5">
        <v>162</v>
      </c>
      <c r="BJ16" s="3">
        <v>186</v>
      </c>
      <c r="BK16" s="5">
        <v>160</v>
      </c>
      <c r="BL16" s="5">
        <v>156</v>
      </c>
      <c r="BM16" s="5">
        <v>166</v>
      </c>
      <c r="BN16" s="3">
        <v>164</v>
      </c>
      <c r="BO16" s="5">
        <v>162</v>
      </c>
      <c r="BP16" s="23">
        <v>163</v>
      </c>
      <c r="BQ16" s="9">
        <v>159</v>
      </c>
      <c r="BR16" s="3">
        <v>164</v>
      </c>
      <c r="BS16" s="5">
        <v>140</v>
      </c>
      <c r="BT16" s="11">
        <v>70</v>
      </c>
      <c r="BU16" s="31">
        <v>92</v>
      </c>
    </row>
    <row r="17" spans="1:74" x14ac:dyDescent="0.25">
      <c r="A17" t="s">
        <v>29</v>
      </c>
      <c r="B17" t="s">
        <v>11</v>
      </c>
      <c r="E17" s="2">
        <v>254.8</v>
      </c>
      <c r="F17" s="2">
        <v>268.39999999999998</v>
      </c>
      <c r="G17" s="2">
        <v>211.6</v>
      </c>
      <c r="H17" s="2">
        <v>232.6</v>
      </c>
      <c r="I17">
        <v>509</v>
      </c>
      <c r="J17">
        <v>520</v>
      </c>
      <c r="K17">
        <v>531</v>
      </c>
      <c r="L17">
        <v>549</v>
      </c>
      <c r="M17">
        <v>316</v>
      </c>
      <c r="N17">
        <v>321</v>
      </c>
      <c r="O17">
        <v>304</v>
      </c>
      <c r="P17">
        <v>326</v>
      </c>
      <c r="Q17" s="9">
        <v>250</v>
      </c>
      <c r="R17" s="35">
        <v>212</v>
      </c>
      <c r="S17">
        <v>201</v>
      </c>
      <c r="T17" s="5">
        <v>320</v>
      </c>
      <c r="U17" s="5">
        <v>182</v>
      </c>
      <c r="V17" s="5">
        <v>176</v>
      </c>
      <c r="W17" s="5">
        <v>193</v>
      </c>
      <c r="X17" s="5">
        <v>196</v>
      </c>
      <c r="Y17" s="5">
        <v>170</v>
      </c>
      <c r="Z17" s="5">
        <v>160</v>
      </c>
      <c r="AA17" s="5">
        <v>153</v>
      </c>
      <c r="AB17" s="5">
        <v>190</v>
      </c>
      <c r="AC17" s="5">
        <v>148</v>
      </c>
      <c r="AD17" s="5">
        <v>144</v>
      </c>
      <c r="AE17" s="11">
        <v>150</v>
      </c>
      <c r="AF17" s="11">
        <v>163</v>
      </c>
      <c r="AG17" s="11">
        <v>223</v>
      </c>
      <c r="AH17" s="11">
        <v>136</v>
      </c>
      <c r="AI17" s="11">
        <v>145</v>
      </c>
      <c r="AJ17" s="11">
        <v>143</v>
      </c>
      <c r="AK17" s="11">
        <v>124</v>
      </c>
      <c r="AL17" s="11">
        <v>123</v>
      </c>
      <c r="AM17" s="24">
        <v>129</v>
      </c>
      <c r="AN17" s="11">
        <v>148</v>
      </c>
      <c r="AO17" s="11">
        <v>128</v>
      </c>
      <c r="AP17" s="11">
        <v>125</v>
      </c>
      <c r="AQ17" s="11">
        <v>123</v>
      </c>
      <c r="AR17" s="11">
        <v>134</v>
      </c>
      <c r="AS17" s="11">
        <v>145</v>
      </c>
      <c r="AT17" s="3">
        <v>199</v>
      </c>
      <c r="AU17" s="5">
        <v>193</v>
      </c>
      <c r="AV17" s="23">
        <v>196</v>
      </c>
      <c r="AW17" s="19">
        <v>185</v>
      </c>
      <c r="AX17" s="5">
        <v>189</v>
      </c>
      <c r="AY17" s="5">
        <v>201</v>
      </c>
      <c r="AZ17" s="5">
        <v>198</v>
      </c>
      <c r="BA17" s="5">
        <v>209</v>
      </c>
      <c r="BB17" s="52">
        <v>192</v>
      </c>
      <c r="BC17" s="5">
        <v>196</v>
      </c>
      <c r="BD17" s="3">
        <v>216</v>
      </c>
      <c r="BE17" s="23">
        <v>188</v>
      </c>
      <c r="BF17" s="5">
        <v>225</v>
      </c>
      <c r="BG17" s="3">
        <v>205</v>
      </c>
      <c r="BH17" s="5">
        <v>208</v>
      </c>
      <c r="BI17" s="5">
        <v>197</v>
      </c>
      <c r="BJ17" s="3">
        <v>215</v>
      </c>
      <c r="BK17" s="5">
        <v>217</v>
      </c>
      <c r="BL17" s="5">
        <v>195</v>
      </c>
      <c r="BM17" s="5">
        <v>202</v>
      </c>
      <c r="BN17" s="3">
        <v>190</v>
      </c>
      <c r="BO17" s="5">
        <v>200</v>
      </c>
      <c r="BP17" s="23">
        <v>202</v>
      </c>
      <c r="BQ17" s="9">
        <v>198</v>
      </c>
      <c r="BR17" s="3">
        <v>203</v>
      </c>
      <c r="BS17" s="5">
        <v>184</v>
      </c>
      <c r="BT17" s="11">
        <v>123</v>
      </c>
      <c r="BU17" s="31">
        <v>91</v>
      </c>
    </row>
    <row r="18" spans="1:74" x14ac:dyDescent="0.25">
      <c r="A18" t="s">
        <v>27</v>
      </c>
      <c r="B18" t="s">
        <v>12</v>
      </c>
      <c r="E18" s="2">
        <v>70.599999999999994</v>
      </c>
      <c r="F18" s="2">
        <v>66.2</v>
      </c>
      <c r="G18" s="2">
        <v>67.8</v>
      </c>
      <c r="H18" s="2">
        <v>77</v>
      </c>
      <c r="I18">
        <v>119</v>
      </c>
      <c r="J18">
        <v>115</v>
      </c>
      <c r="K18">
        <v>126</v>
      </c>
      <c r="L18">
        <v>119</v>
      </c>
      <c r="M18">
        <v>97</v>
      </c>
      <c r="N18">
        <v>80</v>
      </c>
      <c r="O18">
        <v>79</v>
      </c>
      <c r="P18">
        <v>80</v>
      </c>
      <c r="Q18" s="9">
        <v>74</v>
      </c>
      <c r="R18" s="35">
        <v>75</v>
      </c>
      <c r="S18">
        <v>67</v>
      </c>
      <c r="T18" s="5">
        <v>97</v>
      </c>
      <c r="U18" s="5">
        <v>62</v>
      </c>
      <c r="V18" s="5">
        <v>53</v>
      </c>
      <c r="W18" s="5">
        <v>58</v>
      </c>
      <c r="X18" s="5">
        <v>59</v>
      </c>
      <c r="Y18" s="5">
        <v>57</v>
      </c>
      <c r="Z18" s="5">
        <v>59</v>
      </c>
      <c r="AA18" s="5">
        <v>60</v>
      </c>
      <c r="AB18" s="5">
        <v>74</v>
      </c>
      <c r="AC18" s="5">
        <v>51</v>
      </c>
      <c r="AD18" s="5">
        <v>62</v>
      </c>
      <c r="AE18" s="11">
        <v>43</v>
      </c>
      <c r="AF18" s="11">
        <v>59</v>
      </c>
      <c r="AG18" s="11">
        <v>69</v>
      </c>
      <c r="AH18" s="11">
        <v>61</v>
      </c>
      <c r="AI18" s="11">
        <v>46</v>
      </c>
      <c r="AJ18" s="11">
        <v>47</v>
      </c>
      <c r="AK18" s="11">
        <v>63</v>
      </c>
      <c r="AL18" s="11">
        <v>43</v>
      </c>
      <c r="AM18" s="24">
        <v>37</v>
      </c>
      <c r="AN18" s="11">
        <v>61</v>
      </c>
      <c r="AO18" s="11">
        <v>50</v>
      </c>
      <c r="AP18" s="11">
        <v>50</v>
      </c>
      <c r="AQ18" s="11">
        <v>63</v>
      </c>
      <c r="AR18" s="11">
        <v>75</v>
      </c>
      <c r="AS18" s="11">
        <v>58</v>
      </c>
      <c r="AT18" s="3">
        <v>58</v>
      </c>
      <c r="AU18" s="5">
        <v>58</v>
      </c>
      <c r="AV18" s="23">
        <v>59</v>
      </c>
      <c r="AW18" s="19">
        <v>64</v>
      </c>
      <c r="AX18" s="5">
        <v>62</v>
      </c>
      <c r="AY18" s="5">
        <v>67</v>
      </c>
      <c r="AZ18" s="5">
        <v>62</v>
      </c>
      <c r="BA18" s="5">
        <v>59</v>
      </c>
      <c r="BB18" s="52">
        <v>58</v>
      </c>
      <c r="BC18" s="5">
        <v>64</v>
      </c>
      <c r="BD18" s="3">
        <v>75</v>
      </c>
      <c r="BE18" s="23">
        <v>57</v>
      </c>
      <c r="BF18" s="5">
        <v>62</v>
      </c>
      <c r="BG18" s="3">
        <v>71</v>
      </c>
      <c r="BH18" s="5">
        <v>61</v>
      </c>
      <c r="BI18" s="5">
        <v>60</v>
      </c>
      <c r="BJ18" s="3">
        <v>95</v>
      </c>
      <c r="BK18" s="5">
        <v>71</v>
      </c>
      <c r="BL18" s="5">
        <v>70</v>
      </c>
      <c r="BM18" s="5">
        <v>80</v>
      </c>
      <c r="BN18" s="3">
        <v>70</v>
      </c>
      <c r="BO18" s="5">
        <v>69</v>
      </c>
      <c r="BP18" s="23">
        <v>72</v>
      </c>
      <c r="BQ18" s="9">
        <v>77</v>
      </c>
      <c r="BR18" s="3">
        <v>68</v>
      </c>
      <c r="BS18" s="5">
        <v>62</v>
      </c>
      <c r="BT18" s="11">
        <v>64</v>
      </c>
      <c r="BU18" s="31">
        <v>37</v>
      </c>
    </row>
    <row r="19" spans="1:74" x14ac:dyDescent="0.25">
      <c r="A19" t="s">
        <v>29</v>
      </c>
      <c r="B19" t="s">
        <v>13</v>
      </c>
      <c r="E19" s="2">
        <v>184.4</v>
      </c>
      <c r="F19" s="2">
        <v>167.6</v>
      </c>
      <c r="G19" s="2">
        <v>163</v>
      </c>
      <c r="H19" s="2">
        <v>172.8</v>
      </c>
      <c r="I19">
        <v>354</v>
      </c>
      <c r="J19">
        <v>361</v>
      </c>
      <c r="K19">
        <v>349</v>
      </c>
      <c r="L19">
        <v>338</v>
      </c>
      <c r="M19">
        <v>246</v>
      </c>
      <c r="N19">
        <v>224</v>
      </c>
      <c r="O19">
        <v>209</v>
      </c>
      <c r="P19">
        <v>209</v>
      </c>
      <c r="Q19" s="9">
        <v>166</v>
      </c>
      <c r="R19" s="35">
        <v>163</v>
      </c>
      <c r="S19">
        <v>183</v>
      </c>
      <c r="T19" s="5">
        <v>216</v>
      </c>
      <c r="U19" s="5">
        <v>157</v>
      </c>
      <c r="V19" s="5">
        <v>130</v>
      </c>
      <c r="W19" s="5">
        <v>141</v>
      </c>
      <c r="X19" s="5">
        <v>156</v>
      </c>
      <c r="Y19" s="5">
        <v>143</v>
      </c>
      <c r="Z19" s="5">
        <v>131</v>
      </c>
      <c r="AA19" s="5">
        <v>125</v>
      </c>
      <c r="AB19" s="5">
        <v>142</v>
      </c>
      <c r="AC19" s="5">
        <v>121</v>
      </c>
      <c r="AD19" s="5">
        <v>132</v>
      </c>
      <c r="AE19" s="11">
        <v>108</v>
      </c>
      <c r="AF19" s="11">
        <v>124</v>
      </c>
      <c r="AG19" s="11">
        <v>145</v>
      </c>
      <c r="AH19" s="11">
        <v>116</v>
      </c>
      <c r="AI19" s="11">
        <v>117</v>
      </c>
      <c r="AJ19" s="11">
        <v>130</v>
      </c>
      <c r="AK19" s="11">
        <v>134</v>
      </c>
      <c r="AL19" s="11">
        <v>111</v>
      </c>
      <c r="AM19" s="24">
        <v>113</v>
      </c>
      <c r="AN19" s="11">
        <v>119</v>
      </c>
      <c r="AO19" s="11">
        <v>123</v>
      </c>
      <c r="AP19" s="11">
        <v>150</v>
      </c>
      <c r="AQ19" s="11">
        <v>120</v>
      </c>
      <c r="AR19" s="11">
        <v>110</v>
      </c>
      <c r="AS19" s="11">
        <v>115</v>
      </c>
      <c r="AT19" s="3">
        <v>150</v>
      </c>
      <c r="AU19" s="5">
        <v>148</v>
      </c>
      <c r="AV19" s="23">
        <v>161</v>
      </c>
      <c r="AW19" s="19">
        <v>165</v>
      </c>
      <c r="AX19" s="5">
        <v>163</v>
      </c>
      <c r="AY19" s="5">
        <v>161</v>
      </c>
      <c r="AZ19" s="5">
        <v>158</v>
      </c>
      <c r="BA19" s="5">
        <v>164</v>
      </c>
      <c r="BB19" s="52">
        <v>153</v>
      </c>
      <c r="BC19" s="5">
        <v>160</v>
      </c>
      <c r="BD19" s="3">
        <v>169</v>
      </c>
      <c r="BE19" s="23">
        <v>158</v>
      </c>
      <c r="BF19" s="5">
        <v>157</v>
      </c>
      <c r="BG19" s="3">
        <v>165</v>
      </c>
      <c r="BH19" s="5">
        <v>163</v>
      </c>
      <c r="BI19" s="5">
        <v>160</v>
      </c>
      <c r="BJ19" s="3">
        <v>168</v>
      </c>
      <c r="BK19" s="5">
        <v>165</v>
      </c>
      <c r="BL19" s="5">
        <v>160</v>
      </c>
      <c r="BM19" s="5">
        <v>154</v>
      </c>
      <c r="BN19" s="3">
        <v>155</v>
      </c>
      <c r="BO19" s="5">
        <v>155</v>
      </c>
      <c r="BP19" s="23">
        <v>158</v>
      </c>
      <c r="BQ19" s="9">
        <v>170</v>
      </c>
      <c r="BR19" s="3">
        <v>147</v>
      </c>
      <c r="BS19" s="5">
        <v>150</v>
      </c>
      <c r="BT19" s="11">
        <v>111</v>
      </c>
      <c r="BU19" s="31">
        <v>96</v>
      </c>
    </row>
    <row r="20" spans="1:74" x14ac:dyDescent="0.25">
      <c r="A20" t="s">
        <v>27</v>
      </c>
      <c r="B20" t="s">
        <v>14</v>
      </c>
      <c r="E20" s="2">
        <v>90.8</v>
      </c>
      <c r="F20" s="2">
        <v>100.8</v>
      </c>
      <c r="G20" s="2">
        <v>78.599999999999994</v>
      </c>
      <c r="H20" s="2">
        <v>101</v>
      </c>
      <c r="I20">
        <v>190</v>
      </c>
      <c r="J20">
        <v>171</v>
      </c>
      <c r="K20">
        <v>164</v>
      </c>
      <c r="L20">
        <v>179</v>
      </c>
      <c r="M20">
        <v>112</v>
      </c>
      <c r="N20">
        <v>130</v>
      </c>
      <c r="O20">
        <v>118</v>
      </c>
      <c r="P20">
        <v>107</v>
      </c>
      <c r="Q20" s="9">
        <v>104</v>
      </c>
      <c r="R20" s="35">
        <v>96</v>
      </c>
      <c r="S20">
        <v>90</v>
      </c>
      <c r="T20" s="5">
        <v>205</v>
      </c>
      <c r="U20" s="5">
        <v>100</v>
      </c>
      <c r="V20" s="5">
        <v>76</v>
      </c>
      <c r="W20" s="5">
        <v>89</v>
      </c>
      <c r="X20" s="5">
        <v>87</v>
      </c>
      <c r="Y20" s="5">
        <v>77</v>
      </c>
      <c r="Z20" s="5">
        <v>87</v>
      </c>
      <c r="AA20" s="5">
        <v>79</v>
      </c>
      <c r="AB20" s="5">
        <v>94</v>
      </c>
      <c r="AC20" s="5">
        <v>70</v>
      </c>
      <c r="AD20" s="5">
        <v>72</v>
      </c>
      <c r="AE20" s="11">
        <v>65</v>
      </c>
      <c r="AF20" s="11">
        <v>84</v>
      </c>
      <c r="AG20" s="11">
        <v>92</v>
      </c>
      <c r="AH20" s="11">
        <v>75</v>
      </c>
      <c r="AI20" s="11">
        <v>63</v>
      </c>
      <c r="AJ20" s="11">
        <v>69</v>
      </c>
      <c r="AK20" s="11">
        <v>78</v>
      </c>
      <c r="AL20" s="11">
        <v>76</v>
      </c>
      <c r="AM20" s="24">
        <v>73</v>
      </c>
      <c r="AN20" s="11">
        <v>62</v>
      </c>
      <c r="AO20" s="11">
        <v>74</v>
      </c>
      <c r="AP20" s="11">
        <v>74</v>
      </c>
      <c r="AQ20" s="11">
        <v>62</v>
      </c>
      <c r="AR20" s="11">
        <v>60</v>
      </c>
      <c r="AS20" s="11">
        <v>78</v>
      </c>
      <c r="AT20" s="3">
        <v>86</v>
      </c>
      <c r="AU20" s="5">
        <v>86</v>
      </c>
      <c r="AV20" s="23">
        <v>92</v>
      </c>
      <c r="AW20" s="19">
        <v>84</v>
      </c>
      <c r="AX20" s="5">
        <v>84</v>
      </c>
      <c r="AY20" s="5">
        <v>88</v>
      </c>
      <c r="AZ20" s="5">
        <v>95</v>
      </c>
      <c r="BA20" s="5">
        <v>84</v>
      </c>
      <c r="BB20" s="52">
        <v>93</v>
      </c>
      <c r="BC20" s="5">
        <v>84</v>
      </c>
      <c r="BD20" s="3">
        <v>94</v>
      </c>
      <c r="BE20" s="23">
        <v>88</v>
      </c>
      <c r="BF20" s="5">
        <v>80</v>
      </c>
      <c r="BG20" s="3">
        <v>82</v>
      </c>
      <c r="BH20" s="5">
        <v>88</v>
      </c>
      <c r="BI20" s="5">
        <v>82</v>
      </c>
      <c r="BJ20" s="3">
        <v>108</v>
      </c>
      <c r="BK20" s="5">
        <v>99</v>
      </c>
      <c r="BL20" s="5">
        <v>103</v>
      </c>
      <c r="BM20" s="5">
        <v>99</v>
      </c>
      <c r="BN20" s="3">
        <v>95</v>
      </c>
      <c r="BO20" s="5">
        <v>95</v>
      </c>
      <c r="BP20" s="23">
        <v>96</v>
      </c>
      <c r="BQ20" s="9">
        <v>94</v>
      </c>
      <c r="BR20" s="3">
        <v>94</v>
      </c>
      <c r="BS20" s="5">
        <v>84</v>
      </c>
      <c r="BT20" s="11">
        <v>76</v>
      </c>
      <c r="BU20" s="31">
        <v>52</v>
      </c>
    </row>
    <row r="21" spans="1:74" x14ac:dyDescent="0.25">
      <c r="A21" t="s">
        <v>27</v>
      </c>
      <c r="B21" t="s">
        <v>15</v>
      </c>
      <c r="E21" s="2">
        <v>1992</v>
      </c>
      <c r="F21" s="2">
        <v>1920.2</v>
      </c>
      <c r="G21" s="2">
        <v>1889.2</v>
      </c>
      <c r="H21" s="2">
        <v>1906.2</v>
      </c>
      <c r="I21">
        <v>4212</v>
      </c>
      <c r="J21">
        <v>4808</v>
      </c>
      <c r="K21">
        <v>4824</v>
      </c>
      <c r="L21">
        <v>5181</v>
      </c>
      <c r="M21">
        <v>2671</v>
      </c>
      <c r="N21">
        <v>2759</v>
      </c>
      <c r="O21">
        <v>2820</v>
      </c>
      <c r="P21">
        <v>2792</v>
      </c>
      <c r="Q21" s="9">
        <v>1412</v>
      </c>
      <c r="R21" s="35">
        <v>1439</v>
      </c>
      <c r="S21">
        <v>1460</v>
      </c>
      <c r="T21" s="5">
        <v>1412</v>
      </c>
      <c r="U21" s="5">
        <v>1140</v>
      </c>
      <c r="V21" s="5">
        <v>1134</v>
      </c>
      <c r="W21" s="5">
        <v>1162</v>
      </c>
      <c r="X21" s="5">
        <v>1226</v>
      </c>
      <c r="Y21" s="5">
        <v>979</v>
      </c>
      <c r="Z21" s="5">
        <v>986</v>
      </c>
      <c r="AA21" s="5">
        <v>994</v>
      </c>
      <c r="AB21" s="5">
        <v>1037</v>
      </c>
      <c r="AC21" s="5">
        <v>864</v>
      </c>
      <c r="AD21" s="5">
        <v>711</v>
      </c>
      <c r="AE21" s="11">
        <v>762</v>
      </c>
      <c r="AF21" s="11">
        <v>729</v>
      </c>
      <c r="AG21" s="11">
        <v>763</v>
      </c>
      <c r="AH21" s="11">
        <v>620</v>
      </c>
      <c r="AI21" s="11">
        <v>681</v>
      </c>
      <c r="AJ21" s="11">
        <v>751</v>
      </c>
      <c r="AK21" s="11">
        <v>759</v>
      </c>
      <c r="AL21" s="11">
        <v>676</v>
      </c>
      <c r="AM21" s="24">
        <v>637</v>
      </c>
      <c r="AN21" s="11">
        <v>679</v>
      </c>
      <c r="AO21" s="11">
        <v>691</v>
      </c>
      <c r="AP21" s="11">
        <v>729</v>
      </c>
      <c r="AQ21" s="11">
        <v>764</v>
      </c>
      <c r="AR21" s="11">
        <v>753</v>
      </c>
      <c r="AS21" s="11">
        <v>817</v>
      </c>
      <c r="AT21" s="3">
        <v>1391</v>
      </c>
      <c r="AU21" s="5">
        <v>1386</v>
      </c>
      <c r="AV21" s="23">
        <v>1375</v>
      </c>
      <c r="AW21" s="19">
        <v>1310</v>
      </c>
      <c r="AX21" s="5">
        <v>1386</v>
      </c>
      <c r="AY21" s="5">
        <v>1438</v>
      </c>
      <c r="AZ21" s="5">
        <v>1442</v>
      </c>
      <c r="BA21" s="5">
        <v>1493</v>
      </c>
      <c r="BB21" s="52">
        <v>1367</v>
      </c>
      <c r="BC21" s="5">
        <v>1441</v>
      </c>
      <c r="BD21" s="3">
        <v>1445</v>
      </c>
      <c r="BE21" s="23">
        <v>1362</v>
      </c>
      <c r="BF21" s="5">
        <v>1528</v>
      </c>
      <c r="BG21" s="3">
        <v>1455</v>
      </c>
      <c r="BH21" s="5">
        <v>1417</v>
      </c>
      <c r="BI21" s="5">
        <v>1364</v>
      </c>
      <c r="BJ21" s="3">
        <v>1384</v>
      </c>
      <c r="BK21" s="5">
        <v>1373</v>
      </c>
      <c r="BL21" s="5">
        <v>1330</v>
      </c>
      <c r="BM21" s="5">
        <v>1350</v>
      </c>
      <c r="BN21" s="3">
        <v>1337</v>
      </c>
      <c r="BO21" s="5">
        <v>1330</v>
      </c>
      <c r="BP21" s="23">
        <v>1333</v>
      </c>
      <c r="BQ21" s="9">
        <v>1337</v>
      </c>
      <c r="BR21" s="3">
        <v>1312</v>
      </c>
      <c r="BS21" s="5">
        <v>1278</v>
      </c>
      <c r="BT21" s="11">
        <v>617</v>
      </c>
      <c r="BU21" s="31">
        <v>620</v>
      </c>
    </row>
    <row r="22" spans="1:74" x14ac:dyDescent="0.25">
      <c r="A22" t="s">
        <v>27</v>
      </c>
      <c r="B22" t="s">
        <v>16</v>
      </c>
      <c r="E22" s="2">
        <v>415.4</v>
      </c>
      <c r="F22" s="2">
        <v>422.6</v>
      </c>
      <c r="G22" s="2">
        <v>363</v>
      </c>
      <c r="H22" s="2">
        <v>372.2</v>
      </c>
      <c r="I22">
        <v>949</v>
      </c>
      <c r="J22">
        <v>947</v>
      </c>
      <c r="K22">
        <v>946</v>
      </c>
      <c r="L22">
        <v>945</v>
      </c>
      <c r="M22">
        <v>558</v>
      </c>
      <c r="N22">
        <v>524</v>
      </c>
      <c r="O22">
        <v>523</v>
      </c>
      <c r="P22">
        <v>543</v>
      </c>
      <c r="Q22" s="9">
        <v>371</v>
      </c>
      <c r="R22" s="35">
        <v>307</v>
      </c>
      <c r="S22">
        <v>316</v>
      </c>
      <c r="T22" s="5">
        <v>449</v>
      </c>
      <c r="U22" s="5">
        <v>267</v>
      </c>
      <c r="V22" s="5">
        <v>242</v>
      </c>
      <c r="W22" s="5">
        <v>264</v>
      </c>
      <c r="X22" s="5">
        <v>305</v>
      </c>
      <c r="Y22" s="5">
        <v>216</v>
      </c>
      <c r="Z22" s="5">
        <v>230</v>
      </c>
      <c r="AA22" s="5">
        <v>230</v>
      </c>
      <c r="AB22" s="5">
        <v>251</v>
      </c>
      <c r="AC22" s="5">
        <v>217</v>
      </c>
      <c r="AD22" s="5">
        <v>229</v>
      </c>
      <c r="AE22" s="11">
        <v>187</v>
      </c>
      <c r="AF22" s="11">
        <v>184</v>
      </c>
      <c r="AG22" s="11">
        <v>248</v>
      </c>
      <c r="AH22" s="11">
        <v>176</v>
      </c>
      <c r="AI22" s="11">
        <v>163</v>
      </c>
      <c r="AJ22" s="11">
        <v>176</v>
      </c>
      <c r="AK22" s="11">
        <v>181</v>
      </c>
      <c r="AL22" s="11">
        <v>153</v>
      </c>
      <c r="AM22" s="24">
        <v>174</v>
      </c>
      <c r="AN22" s="11">
        <v>164</v>
      </c>
      <c r="AO22" s="11">
        <v>164</v>
      </c>
      <c r="AP22" s="11">
        <v>166</v>
      </c>
      <c r="AQ22" s="11">
        <v>176</v>
      </c>
      <c r="AR22" s="11">
        <v>193</v>
      </c>
      <c r="AS22" s="11">
        <v>172</v>
      </c>
      <c r="AT22" s="3">
        <v>292</v>
      </c>
      <c r="AU22" s="5">
        <v>301</v>
      </c>
      <c r="AV22" s="23">
        <v>283</v>
      </c>
      <c r="AW22" s="19">
        <v>298</v>
      </c>
      <c r="AX22" s="5">
        <v>323</v>
      </c>
      <c r="AY22" s="5">
        <v>301</v>
      </c>
      <c r="AZ22" s="5">
        <v>308</v>
      </c>
      <c r="BA22" s="5">
        <v>335</v>
      </c>
      <c r="BB22" s="52">
        <v>290</v>
      </c>
      <c r="BC22" s="5">
        <v>312</v>
      </c>
      <c r="BD22" s="3">
        <v>318</v>
      </c>
      <c r="BE22" s="23">
        <v>298</v>
      </c>
      <c r="BF22" s="5">
        <v>307</v>
      </c>
      <c r="BG22" s="3">
        <v>311</v>
      </c>
      <c r="BH22" s="5">
        <v>312</v>
      </c>
      <c r="BI22" s="5">
        <v>290</v>
      </c>
      <c r="BJ22" s="3">
        <v>331</v>
      </c>
      <c r="BK22" s="5">
        <v>292</v>
      </c>
      <c r="BL22" s="5">
        <v>300</v>
      </c>
      <c r="BM22" s="5">
        <v>285</v>
      </c>
      <c r="BN22" s="3">
        <v>283</v>
      </c>
      <c r="BO22" s="5">
        <v>292</v>
      </c>
      <c r="BP22" s="23">
        <v>289</v>
      </c>
      <c r="BQ22" s="9">
        <v>290</v>
      </c>
      <c r="BR22" s="3">
        <v>290</v>
      </c>
      <c r="BS22" s="5">
        <v>285</v>
      </c>
      <c r="BT22" s="11">
        <v>168</v>
      </c>
      <c r="BU22" s="31">
        <v>140</v>
      </c>
    </row>
    <row r="23" spans="1:74" x14ac:dyDescent="0.25">
      <c r="A23" t="s">
        <v>28</v>
      </c>
      <c r="B23" t="s">
        <v>17</v>
      </c>
      <c r="E23" s="2">
        <v>93.4</v>
      </c>
      <c r="F23" s="2">
        <v>99.6</v>
      </c>
      <c r="G23" s="2">
        <v>87.2</v>
      </c>
      <c r="H23" s="2">
        <v>95.6</v>
      </c>
      <c r="I23">
        <v>162</v>
      </c>
      <c r="J23">
        <v>166</v>
      </c>
      <c r="K23">
        <v>164</v>
      </c>
      <c r="L23">
        <v>183</v>
      </c>
      <c r="M23">
        <v>114</v>
      </c>
      <c r="N23">
        <v>124</v>
      </c>
      <c r="O23">
        <v>111</v>
      </c>
      <c r="P23">
        <v>115</v>
      </c>
      <c r="Q23" s="9">
        <v>101</v>
      </c>
      <c r="R23" s="35">
        <v>108</v>
      </c>
      <c r="S23">
        <v>97</v>
      </c>
      <c r="T23" s="5">
        <v>122</v>
      </c>
      <c r="U23" s="5">
        <v>99</v>
      </c>
      <c r="V23" s="5">
        <v>90</v>
      </c>
      <c r="W23" s="5">
        <v>97</v>
      </c>
      <c r="X23" s="5">
        <v>100</v>
      </c>
      <c r="Y23" s="5">
        <v>99</v>
      </c>
      <c r="Z23" s="5">
        <v>74</v>
      </c>
      <c r="AA23" s="5">
        <v>86</v>
      </c>
      <c r="AB23" s="5">
        <v>101</v>
      </c>
      <c r="AC23" s="5">
        <v>79</v>
      </c>
      <c r="AD23" s="5">
        <v>93</v>
      </c>
      <c r="AE23" s="11">
        <v>68</v>
      </c>
      <c r="AF23" s="11">
        <v>116</v>
      </c>
      <c r="AG23" s="11">
        <v>107</v>
      </c>
      <c r="AH23" s="11">
        <v>90</v>
      </c>
      <c r="AI23" s="11">
        <v>85</v>
      </c>
      <c r="AJ23" s="11">
        <v>76</v>
      </c>
      <c r="AK23" s="11">
        <v>114</v>
      </c>
      <c r="AL23" s="11">
        <v>90</v>
      </c>
      <c r="AM23" s="24">
        <v>72</v>
      </c>
      <c r="AN23" s="11">
        <v>64</v>
      </c>
      <c r="AO23" s="11">
        <v>76</v>
      </c>
      <c r="AP23" s="11">
        <v>88</v>
      </c>
      <c r="AQ23" s="11">
        <v>81</v>
      </c>
      <c r="AR23" s="11">
        <v>87</v>
      </c>
      <c r="AS23" s="11">
        <v>86</v>
      </c>
      <c r="AT23" s="3">
        <v>87</v>
      </c>
      <c r="AU23" s="5">
        <v>88</v>
      </c>
      <c r="AV23" s="23">
        <v>83</v>
      </c>
      <c r="AW23" s="19">
        <v>98</v>
      </c>
      <c r="AX23" s="5">
        <v>95</v>
      </c>
      <c r="AY23" s="5">
        <v>92</v>
      </c>
      <c r="AZ23" s="5">
        <v>96</v>
      </c>
      <c r="BA23" s="5">
        <v>86</v>
      </c>
      <c r="BB23" s="52">
        <v>92</v>
      </c>
      <c r="BC23" s="5">
        <v>106</v>
      </c>
      <c r="BD23" s="3">
        <v>104</v>
      </c>
      <c r="BE23" s="23">
        <v>89</v>
      </c>
      <c r="BF23" s="5">
        <v>91</v>
      </c>
      <c r="BG23" s="3">
        <v>111</v>
      </c>
      <c r="BH23" s="5">
        <v>97</v>
      </c>
      <c r="BI23" s="5">
        <v>88</v>
      </c>
      <c r="BJ23" s="3">
        <v>112</v>
      </c>
      <c r="BK23" s="5">
        <v>107</v>
      </c>
      <c r="BL23" s="5">
        <v>96</v>
      </c>
      <c r="BM23" s="5">
        <v>103</v>
      </c>
      <c r="BN23" s="3">
        <v>103</v>
      </c>
      <c r="BO23" s="5">
        <v>120</v>
      </c>
      <c r="BP23" s="23">
        <v>93</v>
      </c>
      <c r="BQ23" s="9">
        <v>115</v>
      </c>
      <c r="BR23" s="3">
        <v>100</v>
      </c>
      <c r="BS23" s="5">
        <v>80</v>
      </c>
      <c r="BT23" s="11">
        <v>86</v>
      </c>
      <c r="BU23" s="31">
        <v>60</v>
      </c>
    </row>
    <row r="24" spans="1:74" x14ac:dyDescent="0.25">
      <c r="A24" t="s">
        <v>28</v>
      </c>
      <c r="B24" t="s">
        <v>18</v>
      </c>
      <c r="E24" s="2">
        <v>103</v>
      </c>
      <c r="F24" s="2">
        <v>104.2</v>
      </c>
      <c r="G24" s="2">
        <v>86.6</v>
      </c>
      <c r="H24" s="2">
        <v>112.2</v>
      </c>
      <c r="I24">
        <v>172</v>
      </c>
      <c r="J24">
        <v>160</v>
      </c>
      <c r="K24">
        <v>163</v>
      </c>
      <c r="L24">
        <v>168</v>
      </c>
      <c r="M24">
        <v>122</v>
      </c>
      <c r="N24">
        <v>134</v>
      </c>
      <c r="O24">
        <v>123</v>
      </c>
      <c r="P24">
        <v>119</v>
      </c>
      <c r="Q24" s="9">
        <v>130</v>
      </c>
      <c r="R24" s="35">
        <v>119</v>
      </c>
      <c r="S24">
        <v>108</v>
      </c>
      <c r="T24" s="5">
        <v>172</v>
      </c>
      <c r="U24" s="5">
        <v>97</v>
      </c>
      <c r="V24" s="5">
        <v>99</v>
      </c>
      <c r="W24" s="5">
        <v>102</v>
      </c>
      <c r="X24" s="5">
        <v>127</v>
      </c>
      <c r="Y24" s="5">
        <v>109</v>
      </c>
      <c r="Z24" s="5">
        <v>83</v>
      </c>
      <c r="AA24" s="5">
        <v>105</v>
      </c>
      <c r="AB24" s="5">
        <v>140</v>
      </c>
      <c r="AC24" s="5">
        <v>99</v>
      </c>
      <c r="AD24" s="5">
        <v>102</v>
      </c>
      <c r="AE24" s="11">
        <v>96</v>
      </c>
      <c r="AF24" s="11">
        <v>114</v>
      </c>
      <c r="AG24" s="11">
        <v>137</v>
      </c>
      <c r="AH24" s="11">
        <v>97</v>
      </c>
      <c r="AI24" s="11">
        <v>90</v>
      </c>
      <c r="AJ24" s="11">
        <v>95</v>
      </c>
      <c r="AK24" s="11">
        <v>109</v>
      </c>
      <c r="AL24" s="11">
        <v>92</v>
      </c>
      <c r="AM24" s="24">
        <v>103</v>
      </c>
      <c r="AN24" s="11">
        <v>87</v>
      </c>
      <c r="AO24" s="11">
        <v>90</v>
      </c>
      <c r="AP24" s="11">
        <v>109</v>
      </c>
      <c r="AQ24" s="11">
        <v>101</v>
      </c>
      <c r="AR24" s="11">
        <v>98</v>
      </c>
      <c r="AS24" s="11">
        <v>107</v>
      </c>
      <c r="AT24" s="3">
        <v>96</v>
      </c>
      <c r="AU24" s="5">
        <v>123</v>
      </c>
      <c r="AV24" s="23">
        <v>100</v>
      </c>
      <c r="AW24" s="19">
        <v>106</v>
      </c>
      <c r="AX24" s="5">
        <v>106</v>
      </c>
      <c r="AY24" s="5">
        <v>102</v>
      </c>
      <c r="AZ24" s="5">
        <v>104</v>
      </c>
      <c r="BA24" s="5">
        <v>96</v>
      </c>
      <c r="BB24" s="52">
        <v>92</v>
      </c>
      <c r="BC24" s="5">
        <v>120</v>
      </c>
      <c r="BD24" s="3">
        <v>106</v>
      </c>
      <c r="BE24" s="23">
        <v>105</v>
      </c>
      <c r="BF24" s="5">
        <v>98</v>
      </c>
      <c r="BG24" s="3">
        <v>105</v>
      </c>
      <c r="BH24" s="5">
        <v>96</v>
      </c>
      <c r="BI24" s="5">
        <v>101</v>
      </c>
      <c r="BJ24" s="3">
        <v>131</v>
      </c>
      <c r="BK24" s="5">
        <v>105</v>
      </c>
      <c r="BL24" s="5">
        <v>107</v>
      </c>
      <c r="BM24" s="5">
        <v>118</v>
      </c>
      <c r="BN24" s="3">
        <v>126</v>
      </c>
      <c r="BO24" s="5">
        <v>107</v>
      </c>
      <c r="BP24" s="23">
        <v>104</v>
      </c>
      <c r="BQ24" s="9">
        <v>110</v>
      </c>
      <c r="BR24" s="3">
        <v>113</v>
      </c>
      <c r="BS24" s="5">
        <v>90</v>
      </c>
      <c r="BT24" s="11">
        <v>114</v>
      </c>
      <c r="BU24" s="31">
        <v>78</v>
      </c>
    </row>
    <row r="25" spans="1:74" x14ac:dyDescent="0.25">
      <c r="A25" t="s">
        <v>28</v>
      </c>
      <c r="B25" t="s">
        <v>19</v>
      </c>
      <c r="E25" s="2">
        <v>1095</v>
      </c>
      <c r="F25" s="2">
        <v>986.8</v>
      </c>
      <c r="G25" s="2">
        <v>861.8</v>
      </c>
      <c r="H25" s="2">
        <v>991.8</v>
      </c>
      <c r="I25">
        <v>1656</v>
      </c>
      <c r="J25">
        <v>1658</v>
      </c>
      <c r="K25">
        <v>1841</v>
      </c>
      <c r="L25">
        <v>1809</v>
      </c>
      <c r="M25">
        <v>978</v>
      </c>
      <c r="N25">
        <v>972</v>
      </c>
      <c r="O25">
        <v>1138</v>
      </c>
      <c r="P25">
        <v>1190</v>
      </c>
      <c r="Q25" s="9">
        <v>545</v>
      </c>
      <c r="R25" s="35">
        <v>587</v>
      </c>
      <c r="S25">
        <v>598</v>
      </c>
      <c r="T25" s="5">
        <v>585</v>
      </c>
      <c r="U25" s="5">
        <v>481</v>
      </c>
      <c r="V25" s="5">
        <v>479</v>
      </c>
      <c r="W25" s="5">
        <v>475</v>
      </c>
      <c r="X25" s="5">
        <v>553</v>
      </c>
      <c r="Y25" s="5">
        <v>436</v>
      </c>
      <c r="Z25" s="5">
        <v>429</v>
      </c>
      <c r="AA25" s="5">
        <v>416</v>
      </c>
      <c r="AB25" s="5">
        <v>473</v>
      </c>
      <c r="AC25" s="5">
        <v>377</v>
      </c>
      <c r="AD25" s="5">
        <v>323</v>
      </c>
      <c r="AE25" s="11">
        <v>328</v>
      </c>
      <c r="AF25" s="11">
        <v>338</v>
      </c>
      <c r="AG25" s="11">
        <v>354</v>
      </c>
      <c r="AH25" s="11">
        <v>306</v>
      </c>
      <c r="AI25" s="11">
        <v>302</v>
      </c>
      <c r="AJ25" s="11">
        <v>348</v>
      </c>
      <c r="AK25" s="11">
        <v>324</v>
      </c>
      <c r="AL25" s="11">
        <v>294</v>
      </c>
      <c r="AM25" s="24">
        <v>324</v>
      </c>
      <c r="AN25" s="11">
        <v>279</v>
      </c>
      <c r="AO25" s="11">
        <v>309</v>
      </c>
      <c r="AP25" s="11">
        <v>344</v>
      </c>
      <c r="AQ25" s="11">
        <v>328</v>
      </c>
      <c r="AR25" s="11">
        <v>345</v>
      </c>
      <c r="AS25" s="11">
        <v>339</v>
      </c>
      <c r="AT25" s="3">
        <v>562</v>
      </c>
      <c r="AU25" s="5">
        <v>545</v>
      </c>
      <c r="AV25" s="23">
        <v>546</v>
      </c>
      <c r="AW25" s="19">
        <v>525</v>
      </c>
      <c r="AX25" s="5">
        <v>574</v>
      </c>
      <c r="AY25" s="5">
        <v>565</v>
      </c>
      <c r="AZ25" s="5">
        <v>554</v>
      </c>
      <c r="BA25" s="5">
        <v>543</v>
      </c>
      <c r="BB25" s="52">
        <v>543</v>
      </c>
      <c r="BC25" s="5">
        <v>579</v>
      </c>
      <c r="BD25" s="3">
        <v>588</v>
      </c>
      <c r="BE25" s="23">
        <v>524</v>
      </c>
      <c r="BF25" s="5">
        <v>553</v>
      </c>
      <c r="BG25" s="3">
        <v>583</v>
      </c>
      <c r="BH25" s="5">
        <v>544</v>
      </c>
      <c r="BI25" s="5">
        <v>569</v>
      </c>
      <c r="BJ25" s="3">
        <v>567</v>
      </c>
      <c r="BK25" s="5">
        <v>545</v>
      </c>
      <c r="BL25" s="5">
        <v>528</v>
      </c>
      <c r="BM25" s="5">
        <v>544</v>
      </c>
      <c r="BN25" s="3">
        <v>539</v>
      </c>
      <c r="BO25" s="5">
        <v>507</v>
      </c>
      <c r="BP25" s="23">
        <v>537</v>
      </c>
      <c r="BQ25" s="9">
        <v>519</v>
      </c>
      <c r="BR25" s="3">
        <v>512</v>
      </c>
      <c r="BS25" s="5">
        <v>565</v>
      </c>
      <c r="BT25" s="11">
        <v>283</v>
      </c>
      <c r="BU25" s="31">
        <v>267</v>
      </c>
    </row>
    <row r="26" spans="1:74" x14ac:dyDescent="0.25">
      <c r="A26" t="s">
        <v>27</v>
      </c>
      <c r="B26" t="s">
        <v>20</v>
      </c>
      <c r="E26" s="2">
        <v>72.2</v>
      </c>
      <c r="F26" s="2">
        <v>61.8</v>
      </c>
      <c r="G26" s="2">
        <v>46.6</v>
      </c>
      <c r="H26" s="2">
        <v>65.599999999999994</v>
      </c>
      <c r="I26">
        <v>105</v>
      </c>
      <c r="J26">
        <v>109</v>
      </c>
      <c r="K26">
        <v>111</v>
      </c>
      <c r="L26">
        <v>113</v>
      </c>
      <c r="M26">
        <v>67</v>
      </c>
      <c r="N26">
        <v>65</v>
      </c>
      <c r="O26">
        <v>78</v>
      </c>
      <c r="P26">
        <v>63</v>
      </c>
      <c r="Q26" s="9">
        <v>52</v>
      </c>
      <c r="R26" s="35">
        <v>48</v>
      </c>
      <c r="S26">
        <v>44</v>
      </c>
      <c r="T26" s="41">
        <v>58</v>
      </c>
      <c r="U26" s="41">
        <v>40</v>
      </c>
      <c r="V26" s="41">
        <v>56</v>
      </c>
      <c r="W26" s="41">
        <v>38</v>
      </c>
      <c r="X26" s="41">
        <v>68</v>
      </c>
      <c r="Y26" s="41">
        <v>38</v>
      </c>
      <c r="Z26" s="41">
        <v>32</v>
      </c>
      <c r="AA26" s="41">
        <v>36</v>
      </c>
      <c r="AB26" s="41">
        <v>53</v>
      </c>
      <c r="AC26" s="41">
        <v>35</v>
      </c>
      <c r="AD26" s="41">
        <v>34</v>
      </c>
      <c r="AE26" s="41">
        <v>33</v>
      </c>
      <c r="AF26" s="41">
        <v>35</v>
      </c>
      <c r="AG26" s="41">
        <v>42</v>
      </c>
      <c r="AH26" s="41">
        <v>38</v>
      </c>
      <c r="AI26" s="41">
        <v>51</v>
      </c>
      <c r="AJ26" s="41">
        <v>39</v>
      </c>
      <c r="AK26" s="41">
        <v>43</v>
      </c>
      <c r="AL26" s="11">
        <v>39</v>
      </c>
      <c r="AM26" s="24">
        <v>43</v>
      </c>
      <c r="AN26" s="11">
        <v>36</v>
      </c>
      <c r="AO26" s="11">
        <v>38</v>
      </c>
      <c r="AP26" s="11">
        <v>41</v>
      </c>
      <c r="AQ26" s="11">
        <v>34</v>
      </c>
      <c r="AR26" s="11">
        <v>33</v>
      </c>
      <c r="AS26" s="11">
        <v>48</v>
      </c>
      <c r="AT26" s="3">
        <v>44</v>
      </c>
      <c r="AU26" s="5">
        <v>44</v>
      </c>
      <c r="AV26" s="23">
        <v>42</v>
      </c>
      <c r="AW26" s="19">
        <v>47</v>
      </c>
      <c r="AX26" s="5">
        <v>46</v>
      </c>
      <c r="AY26" s="5">
        <v>49</v>
      </c>
      <c r="AZ26" s="5">
        <v>51</v>
      </c>
      <c r="BA26" s="5">
        <v>42</v>
      </c>
      <c r="BB26" s="52">
        <v>44</v>
      </c>
      <c r="BC26" s="5">
        <v>44</v>
      </c>
      <c r="BD26" s="3">
        <v>53</v>
      </c>
      <c r="BE26" s="23">
        <v>45</v>
      </c>
      <c r="BF26" s="5">
        <v>54</v>
      </c>
      <c r="BG26" s="3">
        <v>48</v>
      </c>
      <c r="BH26" s="5">
        <v>53</v>
      </c>
      <c r="BI26" s="5">
        <v>43</v>
      </c>
      <c r="BJ26" s="3">
        <v>47</v>
      </c>
      <c r="BK26" s="5">
        <v>48</v>
      </c>
      <c r="BL26" s="5">
        <v>49</v>
      </c>
      <c r="BM26" s="5">
        <v>53</v>
      </c>
      <c r="BN26" s="3">
        <v>46</v>
      </c>
      <c r="BO26" s="5">
        <v>50</v>
      </c>
      <c r="BP26" s="23">
        <v>45</v>
      </c>
      <c r="BQ26" s="9">
        <v>45</v>
      </c>
      <c r="BR26" s="3">
        <v>45</v>
      </c>
      <c r="BS26" s="5">
        <v>38</v>
      </c>
      <c r="BT26" s="11">
        <v>34</v>
      </c>
      <c r="BU26" s="31">
        <v>23</v>
      </c>
    </row>
    <row r="27" spans="1:74" x14ac:dyDescent="0.25">
      <c r="A27" t="s">
        <v>29</v>
      </c>
      <c r="B27" t="s">
        <v>21</v>
      </c>
      <c r="E27" s="2">
        <v>120.6</v>
      </c>
      <c r="F27" s="2">
        <v>114.4</v>
      </c>
      <c r="G27" s="2">
        <v>107.4</v>
      </c>
      <c r="H27" s="2">
        <v>102.6</v>
      </c>
      <c r="I27">
        <v>204</v>
      </c>
      <c r="J27">
        <v>179</v>
      </c>
      <c r="K27">
        <v>188</v>
      </c>
      <c r="L27">
        <v>187</v>
      </c>
      <c r="M27">
        <v>168</v>
      </c>
      <c r="N27">
        <v>135</v>
      </c>
      <c r="O27">
        <v>133</v>
      </c>
      <c r="P27">
        <v>126</v>
      </c>
      <c r="Q27" s="9">
        <v>252</v>
      </c>
      <c r="R27" s="35">
        <v>131</v>
      </c>
      <c r="S27">
        <v>160</v>
      </c>
      <c r="T27" s="41">
        <v>301</v>
      </c>
      <c r="U27" s="41">
        <v>132</v>
      </c>
      <c r="V27" s="41">
        <v>102</v>
      </c>
      <c r="W27" s="41">
        <v>96</v>
      </c>
      <c r="X27" s="41">
        <v>122</v>
      </c>
      <c r="Y27" s="41">
        <v>131</v>
      </c>
      <c r="Z27" s="41">
        <v>138</v>
      </c>
      <c r="AA27" s="41">
        <v>132</v>
      </c>
      <c r="AB27" s="41">
        <v>130</v>
      </c>
      <c r="AC27" s="41">
        <v>124</v>
      </c>
      <c r="AD27" s="41">
        <v>138</v>
      </c>
      <c r="AE27" s="41">
        <v>118</v>
      </c>
      <c r="AF27" s="41">
        <v>133</v>
      </c>
      <c r="AG27" s="41">
        <v>367</v>
      </c>
      <c r="AH27" s="41">
        <v>148</v>
      </c>
      <c r="AI27" s="41">
        <v>116</v>
      </c>
      <c r="AJ27" s="41">
        <v>185</v>
      </c>
      <c r="AK27" s="41">
        <v>128</v>
      </c>
      <c r="AL27" s="11">
        <v>136</v>
      </c>
      <c r="AM27" s="24">
        <v>121</v>
      </c>
      <c r="AN27" s="11">
        <v>168</v>
      </c>
      <c r="AO27" s="11">
        <v>132</v>
      </c>
      <c r="AP27" s="11">
        <v>162</v>
      </c>
      <c r="AQ27" s="11">
        <v>155</v>
      </c>
      <c r="AR27" s="11">
        <v>212</v>
      </c>
      <c r="AS27" s="11">
        <v>219</v>
      </c>
      <c r="AT27" s="3">
        <v>126</v>
      </c>
      <c r="AU27" s="5">
        <v>120</v>
      </c>
      <c r="AV27" s="23">
        <v>133</v>
      </c>
      <c r="AW27" s="19">
        <v>116</v>
      </c>
      <c r="AX27" s="5">
        <v>119</v>
      </c>
      <c r="AY27" s="5">
        <v>133</v>
      </c>
      <c r="AZ27" s="5">
        <v>133</v>
      </c>
      <c r="BA27" s="5">
        <v>127</v>
      </c>
      <c r="BB27" s="52">
        <v>124</v>
      </c>
      <c r="BC27" s="5">
        <v>146</v>
      </c>
      <c r="BD27" s="3">
        <v>132</v>
      </c>
      <c r="BE27" s="23">
        <v>123</v>
      </c>
      <c r="BF27" s="5">
        <v>134</v>
      </c>
      <c r="BG27" s="3">
        <v>135</v>
      </c>
      <c r="BH27" s="5">
        <v>131</v>
      </c>
      <c r="BI27" s="5">
        <v>135</v>
      </c>
      <c r="BJ27" s="3">
        <v>181</v>
      </c>
      <c r="BK27" s="5">
        <v>134</v>
      </c>
      <c r="BL27" s="5">
        <v>131</v>
      </c>
      <c r="BM27" s="5">
        <v>128</v>
      </c>
      <c r="BN27" s="3">
        <v>115</v>
      </c>
      <c r="BO27" s="5">
        <v>133</v>
      </c>
      <c r="BP27" s="23">
        <v>119</v>
      </c>
      <c r="BQ27" s="9">
        <v>121</v>
      </c>
      <c r="BR27" s="3">
        <v>119</v>
      </c>
      <c r="BS27" s="5">
        <v>103</v>
      </c>
      <c r="BT27" s="11">
        <v>132</v>
      </c>
      <c r="BU27" s="31">
        <v>111</v>
      </c>
    </row>
    <row r="28" spans="1:74" x14ac:dyDescent="0.25"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74" x14ac:dyDescent="0.25"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74" x14ac:dyDescent="0.25"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74" x14ac:dyDescent="0.25">
      <c r="B31" t="s">
        <v>22</v>
      </c>
      <c r="E31" s="2">
        <f>AVERAGE(E14:E27)</f>
        <v>352.74285714285719</v>
      </c>
      <c r="F31" s="2">
        <f t="shared" ref="F31:P31" si="0">AVERAGE(F14:F27)</f>
        <v>341.14285714285717</v>
      </c>
      <c r="G31" s="2">
        <f t="shared" si="0"/>
        <v>309.98571428571421</v>
      </c>
      <c r="H31" s="2">
        <f t="shared" si="0"/>
        <v>333.62857142857143</v>
      </c>
      <c r="I31" s="2">
        <f t="shared" si="0"/>
        <v>670.78571428571433</v>
      </c>
      <c r="J31" s="2">
        <f t="shared" si="0"/>
        <v>710.07142857142856</v>
      </c>
      <c r="K31" s="2">
        <f t="shared" si="0"/>
        <v>727.42857142857144</v>
      </c>
      <c r="L31" s="2">
        <f t="shared" si="0"/>
        <v>751.71428571428567</v>
      </c>
      <c r="M31" s="2">
        <f t="shared" si="0"/>
        <v>426.42857142857144</v>
      </c>
      <c r="N31" s="2">
        <f t="shared" si="0"/>
        <v>426.42857142857144</v>
      </c>
      <c r="O31" s="2">
        <f t="shared" si="0"/>
        <v>437.57142857142856</v>
      </c>
      <c r="P31" s="2">
        <f t="shared" si="0"/>
        <v>441.85714285714283</v>
      </c>
      <c r="Q31" s="4">
        <f>AVERAGE(Q14:Q27)</f>
        <v>288.85714285714283</v>
      </c>
      <c r="R31" s="35">
        <f>AVERAGE(R14:R27)</f>
        <v>266</v>
      </c>
      <c r="S31" s="4">
        <f>AVERAGE(S14:S27)</f>
        <v>266.64285714285717</v>
      </c>
      <c r="T31" s="39">
        <f>AVERAGE(T14:T27)</f>
        <v>326.64285714285717</v>
      </c>
      <c r="U31" s="39">
        <f t="shared" ref="U31:AB31" si="1">AVERAGE(U14:U27)</f>
        <v>226.64285714285714</v>
      </c>
      <c r="V31" s="38">
        <f>AVERAGE(V14:V27)</f>
        <v>214.28571428571428</v>
      </c>
      <c r="W31" s="39">
        <f t="shared" si="1"/>
        <v>221.78571428571428</v>
      </c>
      <c r="X31" s="39">
        <f>AVERAGE(X14:X27)</f>
        <v>243.35714285714286</v>
      </c>
      <c r="Y31" s="39">
        <f t="shared" si="1"/>
        <v>201.78571428571428</v>
      </c>
      <c r="Z31" s="39">
        <f t="shared" si="1"/>
        <v>199.07142857142858</v>
      </c>
      <c r="AA31" s="39">
        <f t="shared" si="1"/>
        <v>203.14285714285714</v>
      </c>
      <c r="AB31" s="39">
        <f t="shared" si="1"/>
        <v>227.07142857142858</v>
      </c>
      <c r="AC31" s="39">
        <f t="shared" ref="AC31:AF31" si="2">AVERAGE(AC14:AC27)</f>
        <v>181.14285714285714</v>
      </c>
      <c r="AD31" s="39">
        <f t="shared" si="2"/>
        <v>173.71428571428572</v>
      </c>
      <c r="AE31" s="38">
        <f t="shared" si="2"/>
        <v>163.42857142857142</v>
      </c>
      <c r="AF31" s="39">
        <f t="shared" si="2"/>
        <v>174.28571428571428</v>
      </c>
      <c r="AG31" s="39">
        <f>AVERAGE(AG14:AG27)</f>
        <v>213.71428571428572</v>
      </c>
      <c r="AH31" s="39">
        <f>AVERAGE(AH14:AH27)</f>
        <v>160.42857142857142</v>
      </c>
      <c r="AI31" s="38">
        <f t="shared" ref="AI31:AS31" si="3">AVERAGE(AI14:AI27)</f>
        <v>159.28571428571428</v>
      </c>
      <c r="AJ31" s="39">
        <f>AVERAGE(AJ14:AJ27)</f>
        <v>174</v>
      </c>
      <c r="AK31" s="39">
        <f t="shared" si="3"/>
        <v>176.57142857142858</v>
      </c>
      <c r="AL31" s="4">
        <f t="shared" si="3"/>
        <v>155.71428571428572</v>
      </c>
      <c r="AM31" s="29">
        <f>AVERAGE(AM14:AM27)</f>
        <v>152.14285714285714</v>
      </c>
      <c r="AN31" s="4">
        <f>AVERAGE(AN14:AN27)</f>
        <v>162.71428571428572</v>
      </c>
      <c r="AO31" s="4">
        <f>AVERAGE(AO14:AO27)</f>
        <v>161.85714285714286</v>
      </c>
      <c r="AP31" s="4">
        <f>AVERAGE(AP14:AP27)</f>
        <v>173.85714285714286</v>
      </c>
      <c r="AQ31" s="4">
        <f t="shared" si="3"/>
        <v>168.35714285714286</v>
      </c>
      <c r="AR31" s="4">
        <f>AVERAGE(AR14:AR27)</f>
        <v>178.21428571428572</v>
      </c>
      <c r="AS31" s="4">
        <f t="shared" si="3"/>
        <v>187.78571428571428</v>
      </c>
      <c r="AT31" s="8">
        <f>AVERAGE(AT14:AT27)</f>
        <v>250.57142857142858</v>
      </c>
      <c r="AU31" s="2">
        <f t="shared" ref="AU31:AV31" si="4">AVERAGE(AU14:AU27)</f>
        <v>249.07142857142858</v>
      </c>
      <c r="AV31" s="25">
        <f t="shared" si="4"/>
        <v>247.85714285714286</v>
      </c>
      <c r="AW31" s="21">
        <f t="shared" ref="AW31:BF31" si="5">AVERAGE(AW14:AW27)</f>
        <v>243.71428571428572</v>
      </c>
      <c r="AX31" s="4">
        <f t="shared" si="5"/>
        <v>255.57142857142858</v>
      </c>
      <c r="AY31" s="4">
        <f t="shared" si="5"/>
        <v>258.42857142857144</v>
      </c>
      <c r="AZ31" s="4">
        <f t="shared" si="5"/>
        <v>258.78571428571428</v>
      </c>
      <c r="BA31" s="4">
        <f t="shared" si="5"/>
        <v>262.78571428571428</v>
      </c>
      <c r="BB31" s="55">
        <f t="shared" si="5"/>
        <v>246.42857142857142</v>
      </c>
      <c r="BC31" s="4">
        <f t="shared" si="5"/>
        <v>263.28571428571428</v>
      </c>
      <c r="BD31" s="8">
        <f t="shared" si="5"/>
        <v>268.57142857142856</v>
      </c>
      <c r="BE31" s="25">
        <f t="shared" si="5"/>
        <v>245.42857142857142</v>
      </c>
      <c r="BF31" s="4">
        <f t="shared" si="5"/>
        <v>267.21428571428572</v>
      </c>
      <c r="BG31" s="8">
        <f t="shared" ref="BG31:BS31" si="6">AVERAGE(BG14:BG27)</f>
        <v>265.42857142857144</v>
      </c>
      <c r="BH31" s="4">
        <f t="shared" si="6"/>
        <v>256.42857142857144</v>
      </c>
      <c r="BI31" s="38">
        <f t="shared" si="6"/>
        <v>250.35714285714286</v>
      </c>
      <c r="BJ31" s="57">
        <f t="shared" si="6"/>
        <v>271</v>
      </c>
      <c r="BK31" s="39">
        <f t="shared" si="6"/>
        <v>254.92857142857142</v>
      </c>
      <c r="BL31" s="38">
        <f t="shared" si="6"/>
        <v>250</v>
      </c>
      <c r="BM31" s="4">
        <f t="shared" si="6"/>
        <v>253.28571428571428</v>
      </c>
      <c r="BN31" s="8">
        <f t="shared" si="6"/>
        <v>249.64285714285714</v>
      </c>
      <c r="BO31" s="4">
        <f t="shared" si="6"/>
        <v>247.5</v>
      </c>
      <c r="BP31" s="25">
        <f t="shared" si="6"/>
        <v>246.71428571428572</v>
      </c>
      <c r="BQ31" s="4">
        <f t="shared" si="6"/>
        <v>249.21428571428572</v>
      </c>
      <c r="BR31" s="40">
        <f t="shared" si="6"/>
        <v>246</v>
      </c>
      <c r="BS31" s="38">
        <f t="shared" si="6"/>
        <v>233.78571428571428</v>
      </c>
      <c r="BT31" s="4">
        <f>AVERAGE(BT14:BT27)</f>
        <v>149.21428571428572</v>
      </c>
      <c r="BU31" s="33">
        <f>AVERAGE(BU14:BU27)</f>
        <v>135.14285714285714</v>
      </c>
      <c r="BV31" s="4"/>
    </row>
    <row r="32" spans="1:74" x14ac:dyDescent="0.25">
      <c r="B32" t="s">
        <v>23</v>
      </c>
      <c r="E32" s="2">
        <f>AVERAGE(E16,E23,E24,E25)</f>
        <v>367.95</v>
      </c>
      <c r="F32" s="2">
        <f t="shared" ref="F32:BB32" si="7">AVERAGE(F16,F23,F24,F25)</f>
        <v>343.5</v>
      </c>
      <c r="G32" s="2">
        <f t="shared" si="7"/>
        <v>299.35000000000002</v>
      </c>
      <c r="H32" s="2">
        <f t="shared" si="7"/>
        <v>343</v>
      </c>
      <c r="I32" s="2">
        <f t="shared" si="7"/>
        <v>590.75</v>
      </c>
      <c r="J32" s="2">
        <f t="shared" si="7"/>
        <v>587.5</v>
      </c>
      <c r="K32" s="2">
        <f t="shared" si="7"/>
        <v>634.25</v>
      </c>
      <c r="L32" s="2">
        <f t="shared" si="7"/>
        <v>628</v>
      </c>
      <c r="M32" s="2">
        <f t="shared" si="7"/>
        <v>361.25</v>
      </c>
      <c r="N32" s="2">
        <f t="shared" si="7"/>
        <v>364</v>
      </c>
      <c r="O32" s="2">
        <f t="shared" si="7"/>
        <v>396.75</v>
      </c>
      <c r="P32" s="2">
        <f t="shared" si="7"/>
        <v>414</v>
      </c>
      <c r="Q32" s="4">
        <f t="shared" si="7"/>
        <v>252.75</v>
      </c>
      <c r="R32" s="17">
        <f t="shared" si="7"/>
        <v>243.25</v>
      </c>
      <c r="S32" s="2">
        <f t="shared" si="7"/>
        <v>239.75</v>
      </c>
      <c r="T32" s="42">
        <f t="shared" si="7"/>
        <v>294.25</v>
      </c>
      <c r="U32" s="42">
        <f t="shared" si="7"/>
        <v>206.75</v>
      </c>
      <c r="V32" s="42">
        <f t="shared" si="7"/>
        <v>201.5</v>
      </c>
      <c r="W32" s="42">
        <f t="shared" si="7"/>
        <v>201.5</v>
      </c>
      <c r="X32" s="42">
        <f t="shared" si="7"/>
        <v>230</v>
      </c>
      <c r="Y32" s="42">
        <f t="shared" si="7"/>
        <v>193.5</v>
      </c>
      <c r="Z32" s="42">
        <f t="shared" si="7"/>
        <v>180.75</v>
      </c>
      <c r="AA32" s="42">
        <f t="shared" si="7"/>
        <v>185.75</v>
      </c>
      <c r="AB32" s="42">
        <f t="shared" si="7"/>
        <v>214</v>
      </c>
      <c r="AC32" s="42">
        <f t="shared" si="7"/>
        <v>170.75</v>
      </c>
      <c r="AD32" s="42">
        <f t="shared" si="7"/>
        <v>161.5</v>
      </c>
      <c r="AE32" s="42">
        <f t="shared" si="7"/>
        <v>149.25</v>
      </c>
      <c r="AF32" s="42">
        <f t="shared" si="7"/>
        <v>169</v>
      </c>
      <c r="AG32" s="42">
        <f t="shared" si="7"/>
        <v>183</v>
      </c>
      <c r="AH32" s="42">
        <f t="shared" si="7"/>
        <v>153.5</v>
      </c>
      <c r="AI32" s="42">
        <f t="shared" si="7"/>
        <v>145.25</v>
      </c>
      <c r="AJ32" s="42">
        <f t="shared" si="7"/>
        <v>157.25</v>
      </c>
      <c r="AK32" s="42">
        <f t="shared" si="7"/>
        <v>169.25</v>
      </c>
      <c r="AL32" s="2">
        <f t="shared" si="7"/>
        <v>143.5</v>
      </c>
      <c r="AM32" s="26">
        <f t="shared" si="7"/>
        <v>147</v>
      </c>
      <c r="AN32" s="2">
        <f t="shared" si="7"/>
        <v>135.75</v>
      </c>
      <c r="AO32" s="2">
        <f t="shared" si="7"/>
        <v>147.25</v>
      </c>
      <c r="AP32" s="2">
        <f t="shared" si="7"/>
        <v>163</v>
      </c>
      <c r="AQ32" s="2">
        <f t="shared" si="7"/>
        <v>156.25</v>
      </c>
      <c r="AR32" s="2">
        <f t="shared" si="7"/>
        <v>158.25</v>
      </c>
      <c r="AS32" s="2">
        <f t="shared" si="7"/>
        <v>159.25</v>
      </c>
      <c r="AT32" s="8">
        <f t="shared" si="7"/>
        <v>226.75</v>
      </c>
      <c r="AU32" s="2">
        <f t="shared" si="7"/>
        <v>226</v>
      </c>
      <c r="AV32" s="26">
        <f t="shared" si="7"/>
        <v>222.75</v>
      </c>
      <c r="AW32" s="22">
        <f t="shared" si="7"/>
        <v>220.75</v>
      </c>
      <c r="AX32" s="2">
        <f t="shared" si="7"/>
        <v>233</v>
      </c>
      <c r="AY32" s="2">
        <f t="shared" si="7"/>
        <v>231.25</v>
      </c>
      <c r="AZ32" s="2">
        <f t="shared" si="7"/>
        <v>229.75</v>
      </c>
      <c r="BA32" s="2">
        <f t="shared" si="7"/>
        <v>222.25</v>
      </c>
      <c r="BB32" s="56">
        <f t="shared" si="7"/>
        <v>222.5</v>
      </c>
      <c r="BC32" s="2">
        <f t="shared" ref="BC32:BU32" si="8">AVERAGE(BC16,BC23,BC24,BC25)</f>
        <v>241.75</v>
      </c>
      <c r="BD32" s="8">
        <f t="shared" si="8"/>
        <v>242</v>
      </c>
      <c r="BE32" s="26">
        <f t="shared" si="8"/>
        <v>221.75</v>
      </c>
      <c r="BF32" s="2">
        <f t="shared" si="8"/>
        <v>226.75</v>
      </c>
      <c r="BG32" s="8">
        <f t="shared" si="8"/>
        <v>240</v>
      </c>
      <c r="BH32" s="2">
        <f t="shared" si="8"/>
        <v>224.25</v>
      </c>
      <c r="BI32" s="2">
        <f t="shared" si="8"/>
        <v>230</v>
      </c>
      <c r="BJ32" s="8">
        <f t="shared" si="8"/>
        <v>249</v>
      </c>
      <c r="BK32" s="2">
        <f t="shared" si="8"/>
        <v>229.25</v>
      </c>
      <c r="BL32" s="2">
        <f t="shared" si="8"/>
        <v>221.75</v>
      </c>
      <c r="BM32" s="2">
        <f t="shared" si="8"/>
        <v>232.75</v>
      </c>
      <c r="BN32" s="8">
        <f t="shared" si="8"/>
        <v>233</v>
      </c>
      <c r="BO32" s="2">
        <f t="shared" si="8"/>
        <v>224</v>
      </c>
      <c r="BP32" s="26">
        <f t="shared" si="8"/>
        <v>224.25</v>
      </c>
      <c r="BQ32" s="4">
        <f t="shared" si="8"/>
        <v>225.75</v>
      </c>
      <c r="BR32" s="8">
        <f t="shared" si="8"/>
        <v>222.25</v>
      </c>
      <c r="BS32" s="2">
        <f t="shared" si="8"/>
        <v>218.75</v>
      </c>
      <c r="BT32" s="2">
        <f t="shared" si="8"/>
        <v>138.25</v>
      </c>
      <c r="BU32" s="18">
        <f t="shared" si="8"/>
        <v>124.25</v>
      </c>
      <c r="BV32" s="4"/>
    </row>
    <row r="33" spans="2:74" x14ac:dyDescent="0.25">
      <c r="B33" t="s">
        <v>24</v>
      </c>
      <c r="E33" s="2">
        <f>AVERAGE(E14,E15,E18,E20,E21,E22,E26)</f>
        <v>415.25714285714281</v>
      </c>
      <c r="F33" s="2">
        <f t="shared" ref="F33:BB33" si="9">AVERAGE(F14,F15,F18,F20,F21,F22,F26)</f>
        <v>407.37142857142857</v>
      </c>
      <c r="G33" s="2">
        <f t="shared" si="9"/>
        <v>380.05714285714288</v>
      </c>
      <c r="H33" s="2">
        <f t="shared" si="9"/>
        <v>398.68571428571425</v>
      </c>
      <c r="I33" s="2">
        <f t="shared" si="9"/>
        <v>851.57142857142856</v>
      </c>
      <c r="J33" s="2">
        <f t="shared" si="9"/>
        <v>933</v>
      </c>
      <c r="K33" s="2">
        <f t="shared" si="9"/>
        <v>939.85714285714289</v>
      </c>
      <c r="L33" s="2">
        <f t="shared" si="9"/>
        <v>991.14285714285711</v>
      </c>
      <c r="M33" s="2">
        <f t="shared" si="9"/>
        <v>542.14285714285711</v>
      </c>
      <c r="N33" s="2">
        <f t="shared" si="9"/>
        <v>547.71428571428567</v>
      </c>
      <c r="O33" s="2">
        <f t="shared" si="9"/>
        <v>556.14285714285711</v>
      </c>
      <c r="P33" s="2">
        <f t="shared" si="9"/>
        <v>552.71428571428567</v>
      </c>
      <c r="Q33" s="4">
        <f t="shared" si="9"/>
        <v>337.85714285714283</v>
      </c>
      <c r="R33" s="17">
        <f t="shared" si="9"/>
        <v>320.71428571428572</v>
      </c>
      <c r="S33" s="2">
        <f t="shared" si="9"/>
        <v>318.57142857142856</v>
      </c>
      <c r="T33" s="42">
        <f t="shared" si="9"/>
        <v>365.57142857142856</v>
      </c>
      <c r="U33" s="42">
        <f t="shared" si="9"/>
        <v>267.85714285714283</v>
      </c>
      <c r="V33" s="42">
        <f t="shared" si="9"/>
        <v>255.14285714285714</v>
      </c>
      <c r="W33" s="42">
        <f t="shared" si="9"/>
        <v>267</v>
      </c>
      <c r="X33" s="42">
        <f t="shared" si="9"/>
        <v>287.57142857142856</v>
      </c>
      <c r="Y33" s="42">
        <f t="shared" si="9"/>
        <v>229.57142857142858</v>
      </c>
      <c r="Z33" s="42">
        <f t="shared" si="9"/>
        <v>233.57142857142858</v>
      </c>
      <c r="AA33" s="42">
        <f t="shared" si="9"/>
        <v>241.57142857142858</v>
      </c>
      <c r="AB33" s="42">
        <f t="shared" si="9"/>
        <v>265.85714285714283</v>
      </c>
      <c r="AC33" s="42">
        <f t="shared" si="9"/>
        <v>208.57142857142858</v>
      </c>
      <c r="AD33" s="42">
        <f t="shared" si="9"/>
        <v>196</v>
      </c>
      <c r="AE33" s="42">
        <f t="shared" si="9"/>
        <v>187.85714285714286</v>
      </c>
      <c r="AF33" s="42">
        <f t="shared" si="9"/>
        <v>192</v>
      </c>
      <c r="AG33" s="42">
        <f t="shared" si="9"/>
        <v>217.85714285714286</v>
      </c>
      <c r="AH33" s="42">
        <f t="shared" si="9"/>
        <v>176</v>
      </c>
      <c r="AI33" s="42">
        <f t="shared" si="9"/>
        <v>181.57142857142858</v>
      </c>
      <c r="AJ33" s="42">
        <f t="shared" si="9"/>
        <v>192.71428571428572</v>
      </c>
      <c r="AK33" s="42">
        <f t="shared" si="9"/>
        <v>201.28571428571428</v>
      </c>
      <c r="AL33" s="2">
        <f t="shared" si="9"/>
        <v>176.57142857142858</v>
      </c>
      <c r="AM33" s="26">
        <f t="shared" si="9"/>
        <v>168.42857142857142</v>
      </c>
      <c r="AN33" s="2">
        <f t="shared" si="9"/>
        <v>185.71428571428572</v>
      </c>
      <c r="AO33" s="2">
        <f t="shared" si="9"/>
        <v>184.85714285714286</v>
      </c>
      <c r="AP33" s="2">
        <f t="shared" si="9"/>
        <v>192.14285714285714</v>
      </c>
      <c r="AQ33" s="2">
        <f t="shared" si="9"/>
        <v>190.57142857142858</v>
      </c>
      <c r="AR33" s="2">
        <f t="shared" si="9"/>
        <v>200.85714285714286</v>
      </c>
      <c r="AS33" s="2">
        <f t="shared" si="9"/>
        <v>216.14285714285714</v>
      </c>
      <c r="AT33" s="8">
        <f t="shared" si="9"/>
        <v>303.71428571428572</v>
      </c>
      <c r="AU33" s="2">
        <f t="shared" si="9"/>
        <v>303.14285714285717</v>
      </c>
      <c r="AV33" s="26">
        <f t="shared" si="9"/>
        <v>298.42857142857144</v>
      </c>
      <c r="AW33" s="22">
        <f t="shared" si="9"/>
        <v>294.71428571428572</v>
      </c>
      <c r="AX33" s="2">
        <f t="shared" si="9"/>
        <v>310.71428571428572</v>
      </c>
      <c r="AY33" s="2">
        <f t="shared" si="9"/>
        <v>314</v>
      </c>
      <c r="AZ33" s="2">
        <f t="shared" si="9"/>
        <v>316.42857142857144</v>
      </c>
      <c r="BA33" s="2">
        <f t="shared" si="9"/>
        <v>327.14285714285717</v>
      </c>
      <c r="BB33" s="56">
        <f t="shared" si="9"/>
        <v>298.71428571428572</v>
      </c>
      <c r="BC33" s="2">
        <f t="shared" ref="BC33:BU33" si="10">AVERAGE(BC14,BC15,BC18,BC20,BC21,BC22,BC26)</f>
        <v>316.71428571428572</v>
      </c>
      <c r="BD33" s="8">
        <f t="shared" si="10"/>
        <v>325</v>
      </c>
      <c r="BE33" s="26">
        <f t="shared" si="10"/>
        <v>297.14285714285717</v>
      </c>
      <c r="BF33" s="2">
        <f t="shared" si="10"/>
        <v>331.14285714285717</v>
      </c>
      <c r="BG33" s="8">
        <f t="shared" si="10"/>
        <v>321.57142857142856</v>
      </c>
      <c r="BH33" s="2">
        <f t="shared" si="10"/>
        <v>313</v>
      </c>
      <c r="BI33" s="2">
        <f t="shared" si="10"/>
        <v>299</v>
      </c>
      <c r="BJ33" s="8">
        <f t="shared" si="10"/>
        <v>319.14285714285717</v>
      </c>
      <c r="BK33" s="2">
        <f t="shared" si="10"/>
        <v>305.14285714285717</v>
      </c>
      <c r="BL33" s="2">
        <f t="shared" si="10"/>
        <v>303.85714285714283</v>
      </c>
      <c r="BM33" s="2">
        <f t="shared" si="10"/>
        <v>304.42857142857144</v>
      </c>
      <c r="BN33" s="8">
        <f t="shared" si="10"/>
        <v>300.42857142857144</v>
      </c>
      <c r="BO33" s="2">
        <f t="shared" si="10"/>
        <v>297.28571428571428</v>
      </c>
      <c r="BP33" s="26">
        <f t="shared" si="10"/>
        <v>296.85714285714283</v>
      </c>
      <c r="BQ33" s="4">
        <f t="shared" si="10"/>
        <v>299.57142857142856</v>
      </c>
      <c r="BR33" s="8">
        <f t="shared" si="10"/>
        <v>298</v>
      </c>
      <c r="BS33" s="2">
        <f t="shared" si="10"/>
        <v>280.14285714285717</v>
      </c>
      <c r="BT33" s="2">
        <f t="shared" si="10"/>
        <v>167.14285714285714</v>
      </c>
      <c r="BU33" s="18">
        <f t="shared" si="10"/>
        <v>156.71428571428572</v>
      </c>
      <c r="BV33" s="4"/>
    </row>
    <row r="34" spans="2:74" x14ac:dyDescent="0.25">
      <c r="B34" t="s">
        <v>25</v>
      </c>
      <c r="E34" s="2">
        <f>AVERAGE(E17,E27)</f>
        <v>187.7</v>
      </c>
      <c r="F34" s="2">
        <f>AVERAGE(F17,F27)</f>
        <v>191.39999999999998</v>
      </c>
      <c r="G34" s="2">
        <f>AVERAGE(G17,G27)</f>
        <v>159.5</v>
      </c>
      <c r="H34" s="2">
        <f>AVERAGE(H17,H27)</f>
        <v>167.6</v>
      </c>
      <c r="I34" s="2">
        <f t="shared" ref="I34:P34" si="11">AVERAGE(I17,I27)</f>
        <v>356.5</v>
      </c>
      <c r="J34" s="2">
        <f t="shared" si="11"/>
        <v>349.5</v>
      </c>
      <c r="K34" s="2">
        <f t="shared" si="11"/>
        <v>359.5</v>
      </c>
      <c r="L34" s="2">
        <f t="shared" si="11"/>
        <v>368</v>
      </c>
      <c r="M34" s="2">
        <f t="shared" si="11"/>
        <v>242</v>
      </c>
      <c r="N34" s="2">
        <f t="shared" si="11"/>
        <v>228</v>
      </c>
      <c r="O34" s="2">
        <f t="shared" si="11"/>
        <v>218.5</v>
      </c>
      <c r="P34" s="2">
        <f t="shared" si="11"/>
        <v>226</v>
      </c>
      <c r="Q34" s="4">
        <f>AVERAGE(Q17,Q27)</f>
        <v>251</v>
      </c>
      <c r="R34" s="35">
        <f>AVERAGE(R17,R27)</f>
        <v>171.5</v>
      </c>
      <c r="S34" s="4">
        <f>AVERAGE(S17,S27)</f>
        <v>180.5</v>
      </c>
      <c r="T34" s="39">
        <f>AVERAGE(T17,T27)</f>
        <v>310.5</v>
      </c>
      <c r="U34" s="39">
        <f t="shared" ref="U34:AB34" si="12">AVERAGE(U17,U27)</f>
        <v>157</v>
      </c>
      <c r="V34" s="39">
        <f>AVERAGE(V17,V27)</f>
        <v>139</v>
      </c>
      <c r="W34" s="39">
        <f t="shared" si="12"/>
        <v>144.5</v>
      </c>
      <c r="X34" s="39">
        <f>AVERAGE(X17,X27)</f>
        <v>159</v>
      </c>
      <c r="Y34" s="39">
        <f t="shared" si="12"/>
        <v>150.5</v>
      </c>
      <c r="Z34" s="39">
        <f t="shared" si="12"/>
        <v>149</v>
      </c>
      <c r="AA34" s="39">
        <f t="shared" si="12"/>
        <v>142.5</v>
      </c>
      <c r="AB34" s="39">
        <f t="shared" si="12"/>
        <v>160</v>
      </c>
      <c r="AC34" s="39">
        <f t="shared" ref="AC34:AF34" si="13">AVERAGE(AC17,AC27)</f>
        <v>136</v>
      </c>
      <c r="AD34" s="39">
        <f t="shared" si="13"/>
        <v>141</v>
      </c>
      <c r="AE34" s="39">
        <f t="shared" si="13"/>
        <v>134</v>
      </c>
      <c r="AF34" s="39">
        <f t="shared" si="13"/>
        <v>148</v>
      </c>
      <c r="AG34" s="39">
        <f>AVERAGE(AG17,AG27)</f>
        <v>295</v>
      </c>
      <c r="AH34" s="39">
        <f>AVERAGE(AH17,AH27)</f>
        <v>142</v>
      </c>
      <c r="AI34" s="39">
        <f t="shared" ref="AI34:AS34" si="14">AVERAGE(AI17,AI27)</f>
        <v>130.5</v>
      </c>
      <c r="AJ34" s="39">
        <f>AVERAGE(AJ17,AJ27)</f>
        <v>164</v>
      </c>
      <c r="AK34" s="39">
        <f t="shared" si="14"/>
        <v>126</v>
      </c>
      <c r="AL34" s="4">
        <f t="shared" si="14"/>
        <v>129.5</v>
      </c>
      <c r="AM34" s="29">
        <f>AVERAGE(AM17,AM27)</f>
        <v>125</v>
      </c>
      <c r="AN34" s="4">
        <f>AVERAGE(AN17,AN27)</f>
        <v>158</v>
      </c>
      <c r="AO34" s="4">
        <f>AVERAGE(AO17,AO27)</f>
        <v>130</v>
      </c>
      <c r="AP34" s="4">
        <f>AVERAGE(AP17,AP27)</f>
        <v>143.5</v>
      </c>
      <c r="AQ34" s="4">
        <f t="shared" si="14"/>
        <v>139</v>
      </c>
      <c r="AR34" s="4">
        <f>AVERAGE(AR17,AR27)</f>
        <v>173</v>
      </c>
      <c r="AS34" s="4">
        <f t="shared" si="14"/>
        <v>182</v>
      </c>
      <c r="AT34" s="8">
        <f>AVERAGE(AT17,AT27)</f>
        <v>162.5</v>
      </c>
      <c r="AU34" s="4">
        <f t="shared" ref="AU34:BF34" si="15">AVERAGE(AU17,AU27)</f>
        <v>156.5</v>
      </c>
      <c r="AV34" s="27">
        <f t="shared" si="15"/>
        <v>164.5</v>
      </c>
      <c r="AW34" s="22">
        <f>AVERAGE(AW17,AW27)</f>
        <v>150.5</v>
      </c>
      <c r="AX34" s="4">
        <f>AVERAGE(AX17,AX27)</f>
        <v>154</v>
      </c>
      <c r="AY34" s="4">
        <f>AVERAGE(AY17,AY27)</f>
        <v>167</v>
      </c>
      <c r="AZ34" s="4">
        <f t="shared" si="15"/>
        <v>165.5</v>
      </c>
      <c r="BA34" s="4">
        <f t="shared" si="15"/>
        <v>168</v>
      </c>
      <c r="BB34" s="56">
        <f>AVERAGE(BB17,BB27)</f>
        <v>158</v>
      </c>
      <c r="BC34" s="4">
        <f>AVERAGE(BC17,BC27)</f>
        <v>171</v>
      </c>
      <c r="BD34" s="8">
        <f>AVERAGE(BD17,BD27)</f>
        <v>174</v>
      </c>
      <c r="BE34" s="27">
        <f>AVERAGE(BE17,BE27)</f>
        <v>155.5</v>
      </c>
      <c r="BF34" s="4">
        <f t="shared" si="15"/>
        <v>179.5</v>
      </c>
      <c r="BG34" s="8">
        <f t="shared" ref="BG34:BS34" si="16">AVERAGE(BG17,BG27)</f>
        <v>170</v>
      </c>
      <c r="BH34" s="4">
        <f t="shared" si="16"/>
        <v>169.5</v>
      </c>
      <c r="BI34" s="4">
        <f t="shared" si="16"/>
        <v>166</v>
      </c>
      <c r="BJ34" s="8">
        <f t="shared" si="16"/>
        <v>198</v>
      </c>
      <c r="BK34" s="4">
        <f t="shared" si="16"/>
        <v>175.5</v>
      </c>
      <c r="BL34" s="4">
        <f t="shared" si="16"/>
        <v>163</v>
      </c>
      <c r="BM34" s="4">
        <f t="shared" si="16"/>
        <v>165</v>
      </c>
      <c r="BN34" s="8">
        <f t="shared" si="16"/>
        <v>152.5</v>
      </c>
      <c r="BO34" s="4">
        <f t="shared" si="16"/>
        <v>166.5</v>
      </c>
      <c r="BP34" s="27">
        <f t="shared" si="16"/>
        <v>160.5</v>
      </c>
      <c r="BQ34" s="4">
        <f t="shared" si="16"/>
        <v>159.5</v>
      </c>
      <c r="BR34" s="8">
        <f t="shared" si="16"/>
        <v>161</v>
      </c>
      <c r="BS34" s="4">
        <f t="shared" si="16"/>
        <v>143.5</v>
      </c>
      <c r="BT34" s="4">
        <f>AVERAGE(BT17,BT27)</f>
        <v>127.5</v>
      </c>
      <c r="BU34" s="34">
        <f>AVERAGE(BU17,BU27)</f>
        <v>101</v>
      </c>
      <c r="BV34" s="4"/>
    </row>
    <row r="35" spans="2:74" x14ac:dyDescent="0.25">
      <c r="B35" t="s">
        <v>26</v>
      </c>
      <c r="E35" s="2">
        <f>(SUM(E14:E20)+SUM(E22:E24)+E26+E27)/12</f>
        <v>154.28333333333333</v>
      </c>
      <c r="F35" s="2">
        <f t="shared" ref="F35:P35" si="17">(SUM(F14:F20)+SUM(F22:F24)+F26+F27)/12</f>
        <v>155.75000000000003</v>
      </c>
      <c r="G35" s="2">
        <f t="shared" si="17"/>
        <v>132.4</v>
      </c>
      <c r="H35" s="2">
        <f t="shared" si="17"/>
        <v>147.73333333333332</v>
      </c>
      <c r="I35" s="2">
        <f t="shared" si="17"/>
        <v>293.58333333333331</v>
      </c>
      <c r="J35" s="2">
        <f t="shared" si="17"/>
        <v>289.58333333333331</v>
      </c>
      <c r="K35" s="2">
        <f t="shared" si="17"/>
        <v>293.25</v>
      </c>
      <c r="L35" s="2">
        <f t="shared" si="17"/>
        <v>294.5</v>
      </c>
      <c r="M35" s="2">
        <f t="shared" si="17"/>
        <v>193.41666666666666</v>
      </c>
      <c r="N35" s="2">
        <f t="shared" si="17"/>
        <v>186.58333333333334</v>
      </c>
      <c r="O35" s="2">
        <f t="shared" si="17"/>
        <v>180.66666666666666</v>
      </c>
      <c r="P35" s="2">
        <f t="shared" si="17"/>
        <v>183.66666666666666</v>
      </c>
      <c r="Q35" s="4">
        <f>(SUM(Q14:Q20)+SUM(Q22:Q24)+Q26+Q27)/12</f>
        <v>173.91666666666666</v>
      </c>
      <c r="R35" s="35">
        <f>(SUM(R14:R20)+SUM(R22:R24)+R26+R27)/12</f>
        <v>141.5</v>
      </c>
      <c r="S35" s="4">
        <f>(SUM(S14:S20)+SUM(S22:S24)+S26+S27)/12</f>
        <v>139.58333333333334</v>
      </c>
      <c r="T35" s="39">
        <f>(SUM(T14:T20)+SUM(T22:T24)+T26+T27)/12</f>
        <v>214.66666666666666</v>
      </c>
      <c r="U35" s="39">
        <f t="shared" ref="U35:AB35" si="18">(SUM(U14:U20)+SUM(U22:U24)+U26+U27)/12</f>
        <v>129.33333333333334</v>
      </c>
      <c r="V35" s="39">
        <f>(SUM(V14:V20)+SUM(V22:V24)+V26+V27)/12</f>
        <v>115.58333333333333</v>
      </c>
      <c r="W35" s="39">
        <f t="shared" si="18"/>
        <v>122.33333333333333</v>
      </c>
      <c r="X35" s="39">
        <f>(SUM(X14:X20)+SUM(X22:X24)+X26+X27)/12</f>
        <v>135.66666666666666</v>
      </c>
      <c r="Y35" s="39">
        <f t="shared" si="18"/>
        <v>117.5</v>
      </c>
      <c r="Z35" s="39">
        <f t="shared" si="18"/>
        <v>114.33333333333333</v>
      </c>
      <c r="AA35" s="39">
        <f t="shared" si="18"/>
        <v>119.5</v>
      </c>
      <c r="AB35" s="39">
        <f t="shared" si="18"/>
        <v>139.08333333333334</v>
      </c>
      <c r="AC35" s="39">
        <f t="shared" ref="AC35:AF35" si="19">(SUM(AC14:AC20)+SUM(AC22:AC24)+AC26+AC27)/12</f>
        <v>107.91666666666667</v>
      </c>
      <c r="AD35" s="39">
        <f t="shared" si="19"/>
        <v>116.5</v>
      </c>
      <c r="AE35" s="39">
        <f t="shared" si="19"/>
        <v>99.833333333333329</v>
      </c>
      <c r="AF35" s="39">
        <f t="shared" si="19"/>
        <v>114.41666666666667</v>
      </c>
      <c r="AG35" s="39">
        <f>(SUM(AG14:AG20)+SUM(AG22:AG24)+AG26+AG27)/12</f>
        <v>156.25</v>
      </c>
      <c r="AH35" s="39">
        <f>(SUM(AH14:AH20)+SUM(AH22:AH24)+AH26+AH27)/12</f>
        <v>110</v>
      </c>
      <c r="AI35" s="39">
        <f t="shared" ref="AI35:AS35" si="20">(SUM(AI14:AI20)+SUM(AI22:AI24)+AI26+AI27)/12</f>
        <v>103.91666666666667</v>
      </c>
      <c r="AJ35" s="39">
        <f>(SUM(AJ14:AJ20)+SUM(AJ22:AJ24)+AJ26+AJ27)/12</f>
        <v>111.41666666666667</v>
      </c>
      <c r="AK35" s="39">
        <f t="shared" si="20"/>
        <v>115.75</v>
      </c>
      <c r="AL35" s="4">
        <f t="shared" si="20"/>
        <v>100.83333333333333</v>
      </c>
      <c r="AM35" s="29">
        <f>(SUM(AM14:AM20)+SUM(AM22:AM24)+AM26+AM27)/12</f>
        <v>97.416666666666671</v>
      </c>
      <c r="AN35" s="4">
        <f>(SUM(AN14:AN20)+SUM(AN22:AN24)+AN26+AN27)/12</f>
        <v>110</v>
      </c>
      <c r="AO35" s="4">
        <f>(SUM(AO14:AO20)+SUM(AO22:AO24)+AO26+AO27)/12</f>
        <v>105.5</v>
      </c>
      <c r="AP35" s="4">
        <f>(SUM(AP14:AP20)+SUM(AP22:AP24)+AP26+AP27)/12</f>
        <v>113.41666666666667</v>
      </c>
      <c r="AQ35" s="4">
        <f t="shared" si="20"/>
        <v>105.41666666666667</v>
      </c>
      <c r="AR35" s="4">
        <f>(SUM(AR14:AR20)+SUM(AR22:AR24)+AR26+AR27)/12</f>
        <v>116.41666666666667</v>
      </c>
      <c r="AS35" s="4">
        <f t="shared" si="20"/>
        <v>122.75</v>
      </c>
      <c r="AT35" s="8">
        <f>(SUM(AT14:AT20)+SUM(AT22:AT24)+AT26+AT27)/12</f>
        <v>129.58333333333334</v>
      </c>
      <c r="AU35" s="4">
        <f t="shared" ref="AU35:BF35" si="21">(SUM(AU14:AU20)+SUM(AU22:AU24)+AU26+AU27)/12</f>
        <v>129.66666666666666</v>
      </c>
      <c r="AV35" s="27">
        <f t="shared" si="21"/>
        <v>129.08333333333334</v>
      </c>
      <c r="AW35" s="22">
        <f>(SUM(AW14:AW20)+SUM(AW22:AW24)+AW26+AW27)/12</f>
        <v>131.41666666666666</v>
      </c>
      <c r="AX35" s="4">
        <f>(SUM(AX14:AX20)+SUM(AX22:AX24)+AX26+AX27)/12</f>
        <v>134.83333333333334</v>
      </c>
      <c r="AY35" s="4">
        <f>(SUM(AY14:AY20)+SUM(AY22:AY24)+AY26+AY27)/12</f>
        <v>134.58333333333334</v>
      </c>
      <c r="AZ35" s="4">
        <f t="shared" si="21"/>
        <v>135.58333333333334</v>
      </c>
      <c r="BA35" s="4">
        <f t="shared" si="21"/>
        <v>136.91666666666666</v>
      </c>
      <c r="BB35" s="56">
        <f>(SUM(BB14:BB20)+SUM(BB22:BB24)+BB26+BB27)/12</f>
        <v>128.33333333333334</v>
      </c>
      <c r="BC35" s="4">
        <f>(SUM(BC14:BC20)+SUM(BC22:BC24)+BC26+BC27)/12</f>
        <v>138.83333333333334</v>
      </c>
      <c r="BD35" s="8">
        <f>(SUM(BD14:BD20)+SUM(BD22:BD24)+BD26+BD27)/12</f>
        <v>143.91666666666666</v>
      </c>
      <c r="BE35" s="27">
        <f>(SUM(BE14:BE20)+SUM(BE22:BE24)+BE26+BE27)/12</f>
        <v>129.16666666666666</v>
      </c>
      <c r="BF35" s="4">
        <f t="shared" si="21"/>
        <v>138.33333333333334</v>
      </c>
      <c r="BG35" s="8">
        <f t="shared" ref="BG35:BS35" si="22">(SUM(BG14:BG20)+SUM(BG22:BG24)+BG26+BG27)/12</f>
        <v>139.83333333333334</v>
      </c>
      <c r="BH35" s="4">
        <f t="shared" si="22"/>
        <v>135.75</v>
      </c>
      <c r="BI35" s="4">
        <f t="shared" si="22"/>
        <v>131</v>
      </c>
      <c r="BJ35" s="8">
        <f t="shared" si="22"/>
        <v>153.58333333333334</v>
      </c>
      <c r="BK35" s="4">
        <f t="shared" si="22"/>
        <v>137.58333333333334</v>
      </c>
      <c r="BL35" s="4">
        <f t="shared" si="22"/>
        <v>136.83333333333334</v>
      </c>
      <c r="BM35" s="4">
        <f t="shared" si="22"/>
        <v>137.66666666666666</v>
      </c>
      <c r="BN35" s="8">
        <f t="shared" si="22"/>
        <v>134.91666666666666</v>
      </c>
      <c r="BO35" s="4">
        <f t="shared" si="22"/>
        <v>135.66666666666666</v>
      </c>
      <c r="BP35" s="27">
        <f t="shared" si="22"/>
        <v>132</v>
      </c>
      <c r="BQ35" s="4">
        <f t="shared" si="22"/>
        <v>136.08333333333334</v>
      </c>
      <c r="BR35" s="8">
        <f t="shared" si="22"/>
        <v>135</v>
      </c>
      <c r="BS35" s="4">
        <f t="shared" si="22"/>
        <v>119.16666666666667</v>
      </c>
      <c r="BT35" s="4">
        <f>(SUM(BT14:BT20)+SUM(BT22:BT24)+BT26+BT27)/12</f>
        <v>99.083333333333329</v>
      </c>
      <c r="BU35" s="34">
        <f>(SUM(BU14:BU20)+SUM(BU22:BU24)+BU26+BU27)/12</f>
        <v>83.75</v>
      </c>
      <c r="BV35" s="4"/>
    </row>
    <row r="36" spans="2:74" x14ac:dyDescent="0.25"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2:74" x14ac:dyDescent="0.25"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V37" s="51"/>
      <c r="AW37" s="61"/>
      <c r="AX37" s="61"/>
      <c r="AY37" s="61"/>
      <c r="AZ37" s="61"/>
      <c r="BA37" s="61"/>
      <c r="BB37" s="59"/>
      <c r="BC37" s="60"/>
      <c r="BD37" s="58"/>
      <c r="BE37" s="59"/>
      <c r="BF37" s="60"/>
      <c r="BG37" s="61"/>
      <c r="BH37" s="61"/>
      <c r="BI37" s="61"/>
      <c r="BJ37" s="58"/>
      <c r="BK37" s="59"/>
      <c r="BL37" s="59"/>
      <c r="BM37" s="59"/>
      <c r="BN37" s="58"/>
      <c r="BO37" s="59"/>
      <c r="BP37" s="59"/>
      <c r="BQ37" s="60"/>
    </row>
    <row r="42" spans="2:74" x14ac:dyDescent="0.25">
      <c r="C42" s="61"/>
      <c r="D42" s="61"/>
      <c r="E42" s="61"/>
      <c r="F42" s="61"/>
    </row>
    <row r="43" spans="2:7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74" x14ac:dyDescent="0.25"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74" x14ac:dyDescent="0.25"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74" x14ac:dyDescent="0.25"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74" x14ac:dyDescent="0.25">
      <c r="B47" s="11"/>
      <c r="C47" s="2"/>
      <c r="D47" s="6"/>
      <c r="E47" s="2"/>
      <c r="F47" s="2"/>
    </row>
    <row r="57" spans="5:10" x14ac:dyDescent="0.25">
      <c r="E57" s="10"/>
      <c r="F57" s="10"/>
      <c r="G57" s="10"/>
      <c r="H57" s="10"/>
      <c r="I57" s="10"/>
      <c r="J57" s="10"/>
    </row>
    <row r="58" spans="5:10" x14ac:dyDescent="0.25">
      <c r="E58" s="11"/>
      <c r="F58" s="11"/>
      <c r="G58" s="11"/>
      <c r="H58" s="11"/>
      <c r="I58" s="11"/>
      <c r="J58" s="11"/>
    </row>
    <row r="59" spans="5:10" x14ac:dyDescent="0.25">
      <c r="E59" s="11"/>
      <c r="F59" s="11"/>
      <c r="G59" s="11"/>
      <c r="H59" s="11"/>
      <c r="I59" s="11"/>
      <c r="J59" s="11"/>
    </row>
    <row r="60" spans="5:10" x14ac:dyDescent="0.25">
      <c r="E60" s="11"/>
      <c r="F60" s="11"/>
      <c r="G60" s="11"/>
      <c r="H60" s="11"/>
      <c r="I60" s="11"/>
      <c r="J60" s="11"/>
    </row>
    <row r="61" spans="5:10" x14ac:dyDescent="0.25">
      <c r="E61" s="11"/>
      <c r="F61" s="11"/>
      <c r="G61" s="11"/>
      <c r="H61" s="11"/>
      <c r="I61" s="11"/>
      <c r="J61" s="11"/>
    </row>
    <row r="62" spans="5:10" x14ac:dyDescent="0.25">
      <c r="E62" s="11"/>
      <c r="F62" s="11"/>
      <c r="G62" s="11"/>
      <c r="H62" s="11"/>
      <c r="I62" s="11"/>
      <c r="J62" s="11"/>
    </row>
    <row r="63" spans="5:10" x14ac:dyDescent="0.25">
      <c r="E63" s="11"/>
      <c r="F63" s="11"/>
      <c r="G63" s="11"/>
      <c r="H63" s="11"/>
      <c r="I63" s="11"/>
      <c r="J63" s="11"/>
    </row>
    <row r="64" spans="5:10" x14ac:dyDescent="0.25">
      <c r="E64" s="11"/>
      <c r="F64" s="11"/>
      <c r="G64" s="11"/>
      <c r="H64" s="11"/>
      <c r="I64" s="11"/>
      <c r="J64" s="11"/>
    </row>
    <row r="65" spans="5:10" x14ac:dyDescent="0.25">
      <c r="E65" s="11"/>
      <c r="F65" s="11"/>
      <c r="G65" s="11"/>
      <c r="H65" s="11"/>
      <c r="I65" s="11"/>
      <c r="J65" s="11"/>
    </row>
    <row r="66" spans="5:10" x14ac:dyDescent="0.25">
      <c r="E66" s="11"/>
      <c r="F66" s="11"/>
      <c r="G66" s="11"/>
      <c r="H66" s="11"/>
      <c r="I66" s="11"/>
      <c r="J66" s="11"/>
    </row>
    <row r="67" spans="5:10" x14ac:dyDescent="0.25">
      <c r="E67" s="11"/>
      <c r="F67" s="11"/>
      <c r="G67" s="11"/>
      <c r="H67" s="11"/>
      <c r="I67" s="11"/>
      <c r="J67" s="11"/>
    </row>
    <row r="68" spans="5:10" x14ac:dyDescent="0.25">
      <c r="E68" s="11"/>
      <c r="F68" s="11"/>
      <c r="G68" s="11"/>
      <c r="H68" s="11"/>
      <c r="I68" s="11"/>
      <c r="J68" s="11"/>
    </row>
    <row r="69" spans="5:10" x14ac:dyDescent="0.25">
      <c r="E69" s="11"/>
      <c r="F69" s="11"/>
      <c r="G69" s="11"/>
      <c r="H69" s="11"/>
      <c r="I69" s="11"/>
      <c r="J69" s="11"/>
    </row>
    <row r="70" spans="5:10" x14ac:dyDescent="0.25">
      <c r="E70" s="11"/>
      <c r="F70" s="11"/>
      <c r="G70" s="11"/>
      <c r="H70" s="11"/>
      <c r="I70" s="11"/>
      <c r="J70" s="11"/>
    </row>
    <row r="71" spans="5:10" x14ac:dyDescent="0.25">
      <c r="E71" s="11"/>
      <c r="F71" s="11"/>
      <c r="G71" s="11"/>
      <c r="H71" s="11"/>
      <c r="I71" s="11"/>
      <c r="J71" s="11"/>
    </row>
    <row r="72" spans="5:10" x14ac:dyDescent="0.25">
      <c r="E72" s="11"/>
      <c r="F72" s="11"/>
      <c r="G72" s="11"/>
      <c r="H72" s="11"/>
      <c r="I72" s="11"/>
      <c r="J72" s="11"/>
    </row>
    <row r="73" spans="5:10" x14ac:dyDescent="0.25">
      <c r="E73" s="11"/>
      <c r="F73" s="11"/>
      <c r="G73" s="11"/>
      <c r="H73" s="11"/>
      <c r="I73" s="11"/>
      <c r="J73" s="11"/>
    </row>
    <row r="74" spans="5:10" x14ac:dyDescent="0.25">
      <c r="E74" s="11"/>
      <c r="F74" s="11"/>
      <c r="G74" s="11"/>
      <c r="H74" s="11"/>
      <c r="I74" s="11"/>
      <c r="J74" s="11"/>
    </row>
    <row r="75" spans="5:10" x14ac:dyDescent="0.25">
      <c r="E75" s="4"/>
      <c r="F75" s="4"/>
      <c r="G75" s="4"/>
      <c r="H75" s="4"/>
      <c r="I75" s="4"/>
      <c r="J75" s="4"/>
    </row>
    <row r="76" spans="5:10" x14ac:dyDescent="0.25">
      <c r="E76" s="4"/>
      <c r="F76" s="4"/>
      <c r="G76" s="4"/>
      <c r="H76" s="4"/>
      <c r="I76" s="4"/>
      <c r="J76" s="4"/>
    </row>
    <row r="77" spans="5:10" x14ac:dyDescent="0.25">
      <c r="E77" s="4"/>
      <c r="F77" s="4"/>
      <c r="G77" s="4"/>
      <c r="H77" s="4"/>
      <c r="I77" s="4"/>
      <c r="J77" s="4"/>
    </row>
    <row r="78" spans="5:10" x14ac:dyDescent="0.25">
      <c r="E78" s="4"/>
      <c r="F78" s="4"/>
      <c r="G78" s="4"/>
      <c r="H78" s="4"/>
      <c r="I78" s="4"/>
      <c r="J78" s="4"/>
    </row>
    <row r="79" spans="5:10" x14ac:dyDescent="0.25">
      <c r="E79" s="4"/>
      <c r="F79" s="4"/>
      <c r="G79" s="4"/>
      <c r="H79" s="4"/>
      <c r="I79" s="4"/>
      <c r="J79" s="4"/>
    </row>
  </sheetData>
  <mergeCells count="14">
    <mergeCell ref="AT1:AV1"/>
    <mergeCell ref="BB1:BC1"/>
    <mergeCell ref="AX1:BA1"/>
    <mergeCell ref="C42:F42"/>
    <mergeCell ref="AW37:BA37"/>
    <mergeCell ref="BB37:BC37"/>
    <mergeCell ref="BD37:BF37"/>
    <mergeCell ref="BG37:BI37"/>
    <mergeCell ref="BD1:BF1"/>
    <mergeCell ref="BN1:BQ1"/>
    <mergeCell ref="BJ1:BM1"/>
    <mergeCell ref="BG1:BI1"/>
    <mergeCell ref="BJ37:BM37"/>
    <mergeCell ref="BN37:BQ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2018-01-29T06:55:02Z</dcterms:modified>
</cp:coreProperties>
</file>