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work\Receivable Payables\"/>
    </mc:Choice>
  </mc:AlternateContent>
  <bookViews>
    <workbookView xWindow="0" yWindow="0" windowWidth="24000" windowHeight="10320"/>
  </bookViews>
  <sheets>
    <sheet name="Sheet1" sheetId="1" r:id="rId1"/>
  </sheets>
  <definedNames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1" l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G131" i="1"/>
  <c r="H127" i="1"/>
  <c r="H132" i="1" s="1"/>
  <c r="I127" i="1"/>
  <c r="I132" i="1" s="1"/>
  <c r="J127" i="1"/>
  <c r="J132" i="1" s="1"/>
  <c r="K127" i="1"/>
  <c r="K132" i="1" s="1"/>
  <c r="L127" i="1"/>
  <c r="L132" i="1" s="1"/>
  <c r="M127" i="1"/>
  <c r="M132" i="1" s="1"/>
  <c r="N127" i="1"/>
  <c r="N132" i="1" s="1"/>
  <c r="O127" i="1"/>
  <c r="O132" i="1" s="1"/>
  <c r="P127" i="1"/>
  <c r="P132" i="1" s="1"/>
  <c r="Q127" i="1"/>
  <c r="Q132" i="1" s="1"/>
  <c r="R127" i="1"/>
  <c r="R132" i="1" s="1"/>
  <c r="S127" i="1"/>
  <c r="S132" i="1" s="1"/>
  <c r="T127" i="1"/>
  <c r="T132" i="1" s="1"/>
  <c r="U127" i="1"/>
  <c r="U132" i="1" s="1"/>
  <c r="V127" i="1"/>
  <c r="V132" i="1" s="1"/>
  <c r="W127" i="1"/>
  <c r="W132" i="1" s="1"/>
  <c r="X127" i="1"/>
  <c r="X132" i="1" s="1"/>
  <c r="Y127" i="1"/>
  <c r="Y132" i="1" s="1"/>
  <c r="Z127" i="1"/>
  <c r="Z132" i="1" s="1"/>
  <c r="AA127" i="1"/>
  <c r="AA132" i="1" s="1"/>
  <c r="AB127" i="1"/>
  <c r="AB132" i="1" s="1"/>
  <c r="AC127" i="1"/>
  <c r="AC132" i="1" s="1"/>
  <c r="AD127" i="1"/>
  <c r="AD132" i="1" s="1"/>
  <c r="G127" i="1"/>
  <c r="G132" i="1" s="1"/>
  <c r="H122" i="1"/>
  <c r="H123" i="1" s="1"/>
  <c r="I122" i="1"/>
  <c r="I123" i="1" s="1"/>
  <c r="J122" i="1"/>
  <c r="J123" i="1" s="1"/>
  <c r="K122" i="1"/>
  <c r="K123" i="1" s="1"/>
  <c r="L122" i="1"/>
  <c r="L123" i="1" s="1"/>
  <c r="M122" i="1"/>
  <c r="M123" i="1" s="1"/>
  <c r="N122" i="1"/>
  <c r="N123" i="1" s="1"/>
  <c r="O122" i="1"/>
  <c r="O123" i="1" s="1"/>
  <c r="P122" i="1"/>
  <c r="P123" i="1" s="1"/>
  <c r="Q122" i="1"/>
  <c r="Q123" i="1" s="1"/>
  <c r="R122" i="1"/>
  <c r="R123" i="1" s="1"/>
  <c r="S122" i="1"/>
  <c r="S123" i="1" s="1"/>
  <c r="T122" i="1"/>
  <c r="T123" i="1" s="1"/>
  <c r="U122" i="1"/>
  <c r="U123" i="1" s="1"/>
  <c r="V122" i="1"/>
  <c r="V123" i="1" s="1"/>
  <c r="W122" i="1"/>
  <c r="W123" i="1" s="1"/>
  <c r="X122" i="1"/>
  <c r="X123" i="1" s="1"/>
  <c r="Y122" i="1"/>
  <c r="Y123" i="1" s="1"/>
  <c r="Z122" i="1"/>
  <c r="Z123" i="1" s="1"/>
  <c r="AA122" i="1"/>
  <c r="AA123" i="1" s="1"/>
  <c r="AB122" i="1"/>
  <c r="AB123" i="1" s="1"/>
  <c r="AC122" i="1"/>
  <c r="AC123" i="1" s="1"/>
  <c r="AD122" i="1"/>
  <c r="AD123" i="1" s="1"/>
  <c r="G122" i="1"/>
  <c r="G123" i="1" s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G5" i="1"/>
</calcChain>
</file>

<file path=xl/sharedStrings.xml><?xml version="1.0" encoding="utf-8"?>
<sst xmlns="http://schemas.openxmlformats.org/spreadsheetml/2006/main" count="283" uniqueCount="66">
  <si>
    <t>Date From: 01/08/2016</t>
  </si>
  <si>
    <t>Date To: 01/09/2016</t>
  </si>
  <si>
    <t>Row Number</t>
  </si>
  <si>
    <t>LOB</t>
  </si>
  <si>
    <t>Division</t>
  </si>
  <si>
    <t>Portfolio Type</t>
  </si>
  <si>
    <t>Type of Contract</t>
  </si>
  <si>
    <t>Domicile Country</t>
  </si>
  <si>
    <t>BOOKED PREMIUM</t>
  </si>
  <si>
    <t xml:space="preserve">PREMIUM PORTFOLIO IN </t>
  </si>
  <si>
    <t xml:space="preserve">PREMIUM PORTFOLIO OUT </t>
  </si>
  <si>
    <t>CLAIM PORTFOLIO IN</t>
  </si>
  <si>
    <t>CLAIM PORTFOLIO OUT</t>
  </si>
  <si>
    <t>PREMIUM DEPOSIT RETAINED</t>
  </si>
  <si>
    <t>PREMIUM DEPOSIT RELEASED</t>
  </si>
  <si>
    <t>CLAIM DEPOSIT RETAINED</t>
  </si>
  <si>
    <t>CLAIM DEPOSIT RELEASED</t>
  </si>
  <si>
    <t>CLAIM PAID</t>
  </si>
  <si>
    <t>CLAIM RESERVE</t>
  </si>
  <si>
    <t>COMMON ACCOUNT XL</t>
  </si>
  <si>
    <t>OTHER CHARGES</t>
  </si>
  <si>
    <t>PREMIUM TAX</t>
  </si>
  <si>
    <t>BROKERAGE</t>
  </si>
  <si>
    <t>MANAGEMENT CHARGES</t>
  </si>
  <si>
    <t>COMMISSION</t>
  </si>
  <si>
    <t>OVERRIDING COMMISSION</t>
  </si>
  <si>
    <t>PROFIT COMMISSION</t>
  </si>
  <si>
    <t>INTEREST ON DEPOSITS</t>
  </si>
  <si>
    <t>TAX ON INTEREST</t>
  </si>
  <si>
    <t>CASH LOSS REFUND</t>
  </si>
  <si>
    <t>OUR OVERRIDING COMMISSION</t>
  </si>
  <si>
    <t>IPT RECOVERED</t>
  </si>
  <si>
    <t>NL</t>
  </si>
  <si>
    <t>MW</t>
  </si>
  <si>
    <t>SD</t>
  </si>
  <si>
    <t>ZM</t>
  </si>
  <si>
    <t>UG</t>
  </si>
  <si>
    <t>ET</t>
  </si>
  <si>
    <t>KE</t>
  </si>
  <si>
    <t>BD</t>
  </si>
  <si>
    <t>AO</t>
  </si>
  <si>
    <t>IN</t>
  </si>
  <si>
    <t>TZ</t>
  </si>
  <si>
    <t>ER</t>
  </si>
  <si>
    <t>LF</t>
  </si>
  <si>
    <t>NP</t>
  </si>
  <si>
    <t>SS</t>
  </si>
  <si>
    <t>MU</t>
  </si>
  <si>
    <t>LS</t>
  </si>
  <si>
    <t>CI</t>
  </si>
  <si>
    <t>NG</t>
  </si>
  <si>
    <t>GH</t>
  </si>
  <si>
    <t>SC</t>
  </si>
  <si>
    <t>RI</t>
  </si>
  <si>
    <t>RW</t>
  </si>
  <si>
    <t>MV</t>
  </si>
  <si>
    <t>RI-LF</t>
  </si>
  <si>
    <t>EARe AUGUST RECEIVABLE/PAYABLE</t>
  </si>
  <si>
    <t>SUBTOTAL</t>
  </si>
  <si>
    <t>TOTAL</t>
  </si>
  <si>
    <t>Prepared By ____________________________</t>
  </si>
  <si>
    <t>Management Trainee IT</t>
  </si>
  <si>
    <t>Checked By ____________________________</t>
  </si>
  <si>
    <t>Chief Accoutant</t>
  </si>
  <si>
    <t>Reviewed By ___________________________</t>
  </si>
  <si>
    <t>Chief Finance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</si>
</sst>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6" fillId="0" borderId="6" xfId="4" applyFont="1" applyBorder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7" xfId="4" applyFont="1" applyBorder="1" applyAlignment="1">
      <alignment horizontal="left"/>
    </xf>
    <xf numFmtId="0" fontId="6" fillId="0" borderId="3" xfId="4" applyFont="1" applyBorder="1" applyAlignment="1">
      <alignment horizontal="left"/>
    </xf>
    <xf numFmtId="0" fontId="6" fillId="0" borderId="4" xfId="4" applyFont="1" applyBorder="1" applyAlignment="1">
      <alignment horizontal="left"/>
    </xf>
    <xf numFmtId="0" fontId="6" fillId="0" borderId="5" xfId="4" applyFont="1" applyBorder="1" applyAlignment="1">
      <alignment horizontal="left"/>
    </xf>
    <xf numFmtId="0" fontId="6" fillId="0" borderId="6" xfId="4" applyFont="1" applyBorder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7" xfId="4" applyFont="1" applyBorder="1" applyAlignment="1">
      <alignment horizontal="left"/>
    </xf>
    <xf numFmtId="0" fontId="6" fillId="0" borderId="8" xfId="4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6" fillId="0" borderId="9" xfId="4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43" fontId="4" fillId="0" borderId="2" xfId="1" applyFont="1" applyBorder="1"/>
    <xf numFmtId="0" fontId="4" fillId="0" borderId="10" xfId="0" applyFont="1" applyBorder="1" applyAlignment="1">
      <alignment horizontal="center"/>
    </xf>
    <xf numFmtId="43" fontId="4" fillId="0" borderId="10" xfId="1" applyFont="1" applyBorder="1"/>
    <xf numFmtId="0" fontId="4" fillId="0" borderId="11" xfId="0" applyFont="1" applyBorder="1" applyAlignment="1">
      <alignment horizontal="center"/>
    </xf>
    <xf numFmtId="43" fontId="4" fillId="0" borderId="11" xfId="1" applyFont="1" applyBorder="1"/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3" fontId="5" fillId="0" borderId="13" xfId="1" applyFont="1" applyBorder="1"/>
    <xf numFmtId="43" fontId="5" fillId="0" borderId="14" xfId="1" applyFont="1" applyBorder="1"/>
    <xf numFmtId="0" fontId="5" fillId="0" borderId="15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43" fontId="5" fillId="0" borderId="16" xfId="1" applyFont="1" applyBorder="1"/>
    <xf numFmtId="43" fontId="5" fillId="0" borderId="17" xfId="1" applyFont="1" applyBorder="1"/>
    <xf numFmtId="0" fontId="5" fillId="0" borderId="18" xfId="0" applyFont="1" applyBorder="1" applyAlignment="1">
      <alignment horizontal="left"/>
    </xf>
    <xf numFmtId="0" fontId="4" fillId="0" borderId="19" xfId="0" applyFont="1" applyBorder="1" applyAlignment="1">
      <alignment horizontal="center"/>
    </xf>
    <xf numFmtId="43" fontId="5" fillId="0" borderId="19" xfId="1" applyFont="1" applyBorder="1"/>
    <xf numFmtId="43" fontId="5" fillId="0" borderId="20" xfId="1" applyFont="1" applyBorder="1"/>
    <xf numFmtId="0" fontId="5" fillId="0" borderId="12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43" fontId="2" fillId="0" borderId="16" xfId="0" applyNumberFormat="1" applyFont="1" applyBorder="1"/>
    <xf numFmtId="43" fontId="2" fillId="0" borderId="17" xfId="0" applyNumberFormat="1" applyFont="1" applyBorder="1"/>
    <xf numFmtId="0" fontId="0" fillId="0" borderId="18" xfId="0" applyBorder="1"/>
    <xf numFmtId="0" fontId="0" fillId="0" borderId="19" xfId="0" applyBorder="1"/>
    <xf numFmtId="43" fontId="2" fillId="0" borderId="19" xfId="0" applyNumberFormat="1" applyFont="1" applyBorder="1"/>
    <xf numFmtId="43" fontId="2" fillId="0" borderId="20" xfId="0" applyNumberFormat="1" applyFont="1" applyBorder="1"/>
  </cellXfs>
  <cellStyles count="5">
    <cellStyle name="Comma" xfId="1" builtinId="3"/>
    <cellStyle name="Comma 2" xfId="3"/>
    <cellStyle name="Normal" xfId="0" builtinId="0"/>
    <cellStyle name="Normal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4"/>
  <sheetViews>
    <sheetView tabSelected="1" topLeftCell="A121" zoomScaleNormal="100" workbookViewId="0">
      <selection activeCell="J123" sqref="J123"/>
    </sheetView>
  </sheetViews>
  <sheetFormatPr defaultRowHeight="15" x14ac:dyDescent="0.25"/>
  <cols>
    <col min="1" max="1" width="21.140625" bestFit="1" customWidth="1"/>
    <col min="2" max="2" width="4.7109375" bestFit="1" customWidth="1"/>
    <col min="3" max="3" width="7.28515625" bestFit="1" customWidth="1"/>
    <col min="4" max="4" width="7.7109375" bestFit="1" customWidth="1"/>
    <col min="5" max="5" width="18.7109375" bestFit="1" customWidth="1"/>
    <col min="6" max="6" width="8.140625" bestFit="1" customWidth="1"/>
    <col min="7" max="7" width="15" bestFit="1" customWidth="1"/>
    <col min="8" max="8" width="14.140625" customWidth="1"/>
    <col min="9" max="9" width="12.85546875" bestFit="1" customWidth="1"/>
    <col min="10" max="10" width="19.85546875" bestFit="1" customWidth="1"/>
    <col min="11" max="11" width="12.85546875" bestFit="1" customWidth="1"/>
    <col min="12" max="12" width="13.28515625" customWidth="1"/>
    <col min="13" max="13" width="12.140625" bestFit="1" customWidth="1"/>
    <col min="14" max="14" width="12.85546875" bestFit="1" customWidth="1"/>
    <col min="15" max="15" width="9.140625" bestFit="1" customWidth="1"/>
    <col min="16" max="16" width="15.28515625" customWidth="1"/>
    <col min="17" max="17" width="12.140625" bestFit="1" customWidth="1"/>
    <col min="18" max="18" width="9" bestFit="1" customWidth="1"/>
    <col min="19" max="19" width="36" bestFit="1" customWidth="1"/>
    <col min="20" max="20" width="12.7109375" bestFit="1" customWidth="1"/>
    <col min="21" max="21" width="12.85546875" bestFit="1" customWidth="1"/>
    <col min="22" max="22" width="9.28515625" bestFit="1" customWidth="1"/>
    <col min="23" max="23" width="14" bestFit="1" customWidth="1"/>
    <col min="24" max="24" width="8.7109375" bestFit="1" customWidth="1"/>
    <col min="25" max="25" width="12.85546875" bestFit="1" customWidth="1"/>
    <col min="26" max="26" width="9.140625" bestFit="1" customWidth="1"/>
    <col min="27" max="27" width="9" bestFit="1" customWidth="1"/>
    <col min="28" max="28" width="12.85546875" bestFit="1" customWidth="1"/>
    <col min="29" max="29" width="12.140625" bestFit="1" customWidth="1"/>
    <col min="30" max="30" width="9" bestFit="1" customWidth="1"/>
  </cols>
  <sheetData>
    <row r="1" spans="1:30" x14ac:dyDescent="0.25">
      <c r="A1" s="13" t="s">
        <v>0</v>
      </c>
      <c r="B1" s="14"/>
      <c r="C1" s="14"/>
      <c r="D1" s="14"/>
      <c r="E1" s="14" t="s">
        <v>1</v>
      </c>
      <c r="F1" s="14"/>
      <c r="G1" s="15"/>
      <c r="H1" s="15"/>
      <c r="I1" s="16" t="s">
        <v>57</v>
      </c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7"/>
      <c r="V1" s="17"/>
      <c r="W1" s="15"/>
      <c r="X1" s="15"/>
      <c r="Y1" s="15"/>
      <c r="Z1" s="15"/>
      <c r="AA1" s="18"/>
      <c r="AB1" s="19"/>
      <c r="AC1" s="15"/>
      <c r="AD1" s="15"/>
    </row>
    <row r="2" spans="1:30" ht="63.75" x14ac:dyDescent="0.25">
      <c r="A2" s="20" t="s">
        <v>2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12</v>
      </c>
      <c r="L2" s="20" t="s">
        <v>13</v>
      </c>
      <c r="M2" s="20" t="s">
        <v>14</v>
      </c>
      <c r="N2" s="20" t="s">
        <v>15</v>
      </c>
      <c r="O2" s="20" t="s">
        <v>16</v>
      </c>
      <c r="P2" s="20" t="s">
        <v>17</v>
      </c>
      <c r="Q2" s="20" t="s">
        <v>18</v>
      </c>
      <c r="R2" s="20" t="s">
        <v>19</v>
      </c>
      <c r="S2" s="20" t="s">
        <v>20</v>
      </c>
      <c r="T2" s="20" t="s">
        <v>21</v>
      </c>
      <c r="U2" s="20" t="s">
        <v>22</v>
      </c>
      <c r="V2" s="20" t="s">
        <v>23</v>
      </c>
      <c r="W2" s="20" t="s">
        <v>24</v>
      </c>
      <c r="X2" s="20" t="s">
        <v>25</v>
      </c>
      <c r="Y2" s="20" t="s">
        <v>26</v>
      </c>
      <c r="Z2" s="20" t="s">
        <v>27</v>
      </c>
      <c r="AA2" s="20" t="s">
        <v>28</v>
      </c>
      <c r="AB2" s="21" t="s">
        <v>29</v>
      </c>
      <c r="AC2" s="20" t="s">
        <v>30</v>
      </c>
      <c r="AD2" s="21" t="s">
        <v>31</v>
      </c>
    </row>
    <row r="3" spans="1:30" x14ac:dyDescent="0.25">
      <c r="A3" s="22">
        <v>25</v>
      </c>
      <c r="B3" s="22">
        <v>51</v>
      </c>
      <c r="C3" s="22" t="s">
        <v>44</v>
      </c>
      <c r="D3" s="22">
        <v>2</v>
      </c>
      <c r="E3" s="22">
        <v>2</v>
      </c>
      <c r="F3" s="22" t="s">
        <v>38</v>
      </c>
      <c r="G3" s="23">
        <v>1215232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121523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</row>
    <row r="4" spans="1:30" ht="15.75" thickBot="1" x14ac:dyDescent="0.3">
      <c r="A4" s="24">
        <v>73</v>
      </c>
      <c r="B4" s="24">
        <v>51</v>
      </c>
      <c r="C4" s="24" t="s">
        <v>44</v>
      </c>
      <c r="D4" s="24">
        <v>1</v>
      </c>
      <c r="E4" s="24">
        <v>1</v>
      </c>
      <c r="F4" s="24" t="s">
        <v>38</v>
      </c>
      <c r="G4" s="25">
        <v>99692640.431321979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85232612</v>
      </c>
      <c r="Q4" s="25">
        <v>0</v>
      </c>
      <c r="R4" s="25">
        <v>0</v>
      </c>
      <c r="S4" s="25">
        <v>0</v>
      </c>
      <c r="T4" s="25">
        <v>0</v>
      </c>
      <c r="U4" s="25">
        <v>2300826</v>
      </c>
      <c r="V4" s="25">
        <v>0</v>
      </c>
      <c r="W4" s="25">
        <v>24315194.942359637</v>
      </c>
      <c r="X4" s="25">
        <v>0</v>
      </c>
      <c r="Y4" s="25">
        <v>1285272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</row>
    <row r="5" spans="1:30" ht="15.75" thickBot="1" x14ac:dyDescent="0.3">
      <c r="A5" s="28" t="s">
        <v>58</v>
      </c>
      <c r="B5" s="29"/>
      <c r="C5" s="29"/>
      <c r="D5" s="29"/>
      <c r="E5" s="29"/>
      <c r="F5" s="29"/>
      <c r="G5" s="30">
        <f>SUM(G3:G4)</f>
        <v>100907872.43132198</v>
      </c>
      <c r="H5" s="30">
        <f t="shared" ref="H5:AD5" si="0">SUM(H3:H4)</f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85232612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2422349</v>
      </c>
      <c r="V5" s="30">
        <f t="shared" si="0"/>
        <v>0</v>
      </c>
      <c r="W5" s="30">
        <f t="shared" si="0"/>
        <v>24315194.942359637</v>
      </c>
      <c r="X5" s="30">
        <f t="shared" si="0"/>
        <v>0</v>
      </c>
      <c r="Y5" s="30">
        <f t="shared" si="0"/>
        <v>1285272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1">
        <f t="shared" si="0"/>
        <v>0</v>
      </c>
    </row>
    <row r="6" spans="1:30" x14ac:dyDescent="0.25">
      <c r="A6" s="26"/>
      <c r="B6" s="26"/>
      <c r="C6" s="26"/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x14ac:dyDescent="0.25">
      <c r="A7" s="22"/>
      <c r="B7" s="22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x14ac:dyDescent="0.25">
      <c r="A8" s="22">
        <v>1</v>
      </c>
      <c r="B8" s="22">
        <v>22</v>
      </c>
      <c r="C8" s="22" t="s">
        <v>32</v>
      </c>
      <c r="D8" s="22">
        <v>1</v>
      </c>
      <c r="E8" s="22">
        <v>1</v>
      </c>
      <c r="F8" s="22" t="s">
        <v>33</v>
      </c>
      <c r="G8" s="23">
        <v>257544.63489254002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130045.74888002334</v>
      </c>
      <c r="Q8" s="23">
        <v>0</v>
      </c>
      <c r="R8" s="23">
        <v>0</v>
      </c>
      <c r="S8" s="23">
        <v>0</v>
      </c>
      <c r="T8" s="23">
        <v>0</v>
      </c>
      <c r="U8" s="23">
        <v>6438.6151324736156</v>
      </c>
      <c r="V8" s="23">
        <v>0</v>
      </c>
      <c r="W8" s="23">
        <v>83702.006586688804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</row>
    <row r="9" spans="1:30" x14ac:dyDescent="0.25">
      <c r="A9" s="22">
        <v>2</v>
      </c>
      <c r="B9" s="22">
        <v>11</v>
      </c>
      <c r="C9" s="22" t="s">
        <v>32</v>
      </c>
      <c r="D9" s="22">
        <v>2</v>
      </c>
      <c r="E9" s="22">
        <v>1</v>
      </c>
      <c r="F9" s="22" t="s">
        <v>34</v>
      </c>
      <c r="G9" s="23">
        <v>-18194.685828877005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-4548.6296791443847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</row>
    <row r="10" spans="1:30" x14ac:dyDescent="0.25">
      <c r="A10" s="22">
        <v>3</v>
      </c>
      <c r="B10" s="22">
        <v>22</v>
      </c>
      <c r="C10" s="22" t="s">
        <v>32</v>
      </c>
      <c r="D10" s="22">
        <v>1</v>
      </c>
      <c r="E10" s="22">
        <v>1</v>
      </c>
      <c r="F10" s="22" t="s">
        <v>35</v>
      </c>
      <c r="G10" s="23">
        <v>39482.989843210729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315.84656345528055</v>
      </c>
      <c r="T10" s="23">
        <v>0</v>
      </c>
      <c r="U10" s="23">
        <v>987.08214180061134</v>
      </c>
      <c r="V10" s="23">
        <v>0</v>
      </c>
      <c r="W10" s="23">
        <v>13226.802090523617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</row>
    <row r="11" spans="1:30" x14ac:dyDescent="0.25">
      <c r="A11" s="22">
        <v>4</v>
      </c>
      <c r="B11" s="22">
        <v>22</v>
      </c>
      <c r="C11" s="22" t="s">
        <v>32</v>
      </c>
      <c r="D11" s="22">
        <v>1</v>
      </c>
      <c r="E11" s="22">
        <v>1</v>
      </c>
      <c r="F11" s="22" t="s">
        <v>36</v>
      </c>
      <c r="G11" s="23">
        <v>277714.84519040323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467905.69243126677</v>
      </c>
      <c r="Q11" s="23">
        <v>0</v>
      </c>
      <c r="R11" s="23">
        <v>0</v>
      </c>
      <c r="S11" s="23">
        <v>31750.294408418024</v>
      </c>
      <c r="T11" s="23">
        <v>0</v>
      </c>
      <c r="U11" s="23">
        <v>6943.8855235771734</v>
      </c>
      <c r="V11" s="23">
        <v>0</v>
      </c>
      <c r="W11" s="23">
        <v>88669.564441525741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</row>
    <row r="12" spans="1:30" x14ac:dyDescent="0.25">
      <c r="A12" s="22">
        <v>5</v>
      </c>
      <c r="B12" s="22">
        <v>13</v>
      </c>
      <c r="C12" s="22" t="s">
        <v>32</v>
      </c>
      <c r="D12" s="22">
        <v>1</v>
      </c>
      <c r="E12" s="22">
        <v>1</v>
      </c>
      <c r="F12" s="22" t="s">
        <v>37</v>
      </c>
      <c r="G12" s="23">
        <v>-1170607.0985812021</v>
      </c>
      <c r="H12" s="23">
        <v>0</v>
      </c>
      <c r="I12" s="23">
        <v>102840.21304926764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-672223.79356260621</v>
      </c>
      <c r="Q12" s="23">
        <v>0</v>
      </c>
      <c r="R12" s="23">
        <v>0</v>
      </c>
      <c r="S12" s="23">
        <v>0</v>
      </c>
      <c r="T12" s="23">
        <v>0</v>
      </c>
      <c r="U12" s="23">
        <v>-29265.16368979292</v>
      </c>
      <c r="V12" s="23">
        <v>0</v>
      </c>
      <c r="W12" s="23">
        <v>-266454.42857798794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</row>
    <row r="13" spans="1:30" x14ac:dyDescent="0.25">
      <c r="A13" s="22">
        <v>6</v>
      </c>
      <c r="B13" s="22">
        <v>82</v>
      </c>
      <c r="C13" s="22" t="s">
        <v>32</v>
      </c>
      <c r="D13" s="22">
        <v>1</v>
      </c>
      <c r="E13" s="22">
        <v>1</v>
      </c>
      <c r="F13" s="22" t="s">
        <v>38</v>
      </c>
      <c r="G13" s="23">
        <v>43595.79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1089.9000000000001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 x14ac:dyDescent="0.25">
      <c r="A14" s="22">
        <v>7</v>
      </c>
      <c r="B14" s="22">
        <v>11</v>
      </c>
      <c r="C14" s="22" t="s">
        <v>32</v>
      </c>
      <c r="D14" s="22">
        <v>1</v>
      </c>
      <c r="E14" s="22">
        <v>1</v>
      </c>
      <c r="F14" s="22" t="s">
        <v>39</v>
      </c>
      <c r="G14" s="23">
        <v>0</v>
      </c>
      <c r="H14" s="23">
        <v>0</v>
      </c>
      <c r="I14" s="23">
        <v>969468.55983772816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</row>
    <row r="15" spans="1:30" x14ac:dyDescent="0.25">
      <c r="A15" s="22">
        <v>8</v>
      </c>
      <c r="B15" s="22">
        <v>13</v>
      </c>
      <c r="C15" s="22" t="s">
        <v>32</v>
      </c>
      <c r="D15" s="22">
        <v>1</v>
      </c>
      <c r="E15" s="22">
        <v>1</v>
      </c>
      <c r="F15" s="22" t="s">
        <v>33</v>
      </c>
      <c r="G15" s="23">
        <v>44182.010476132768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1104.5513540479105</v>
      </c>
      <c r="V15" s="23">
        <v>0</v>
      </c>
      <c r="W15" s="23">
        <v>14359.152101215734</v>
      </c>
      <c r="X15" s="23">
        <v>0</v>
      </c>
      <c r="Y15" s="23">
        <v>21049.092956301534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</row>
    <row r="16" spans="1:30" x14ac:dyDescent="0.25">
      <c r="A16" s="22">
        <v>9</v>
      </c>
      <c r="B16" s="22">
        <v>99</v>
      </c>
      <c r="C16" s="22" t="s">
        <v>32</v>
      </c>
      <c r="D16" s="22">
        <v>1</v>
      </c>
      <c r="E16" s="22">
        <v>1</v>
      </c>
      <c r="F16" s="22" t="s">
        <v>35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-4278877.2819472617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</row>
    <row r="17" spans="1:30" x14ac:dyDescent="0.25">
      <c r="A17" s="22">
        <v>10</v>
      </c>
      <c r="B17" s="22">
        <v>11</v>
      </c>
      <c r="C17" s="22" t="s">
        <v>32</v>
      </c>
      <c r="D17" s="22">
        <v>2</v>
      </c>
      <c r="E17" s="22">
        <v>1</v>
      </c>
      <c r="F17" s="22" t="s">
        <v>35</v>
      </c>
      <c r="G17" s="23">
        <v>16888.275318015974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5910.8569174637614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</row>
    <row r="18" spans="1:30" x14ac:dyDescent="0.25">
      <c r="A18" s="22">
        <v>11</v>
      </c>
      <c r="B18" s="22">
        <v>99</v>
      </c>
      <c r="C18" s="22" t="s">
        <v>32</v>
      </c>
      <c r="D18" s="22">
        <v>1</v>
      </c>
      <c r="E18" s="22">
        <v>2</v>
      </c>
      <c r="F18" s="22" t="s">
        <v>34</v>
      </c>
      <c r="G18" s="23">
        <v>282970.26578073087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42445.514950166114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</row>
    <row r="19" spans="1:30" x14ac:dyDescent="0.25">
      <c r="A19" s="22">
        <v>12</v>
      </c>
      <c r="B19" s="22">
        <v>31</v>
      </c>
      <c r="C19" s="22" t="s">
        <v>32</v>
      </c>
      <c r="D19" s="22">
        <v>1</v>
      </c>
      <c r="E19" s="22">
        <v>1</v>
      </c>
      <c r="F19" s="22" t="s">
        <v>36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</row>
    <row r="20" spans="1:30" x14ac:dyDescent="0.25">
      <c r="A20" s="22">
        <v>13</v>
      </c>
      <c r="B20" s="22">
        <v>11</v>
      </c>
      <c r="C20" s="22" t="s">
        <v>32</v>
      </c>
      <c r="D20" s="22">
        <v>1</v>
      </c>
      <c r="E20" s="22">
        <v>1</v>
      </c>
      <c r="F20" s="22" t="s">
        <v>40</v>
      </c>
      <c r="G20" s="23">
        <v>243303.24543610547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6925.9634888438131</v>
      </c>
      <c r="Q20" s="23">
        <v>0</v>
      </c>
      <c r="R20" s="23">
        <v>0</v>
      </c>
      <c r="S20" s="23">
        <v>0</v>
      </c>
      <c r="T20" s="23">
        <v>0</v>
      </c>
      <c r="U20" s="23">
        <v>6002.0283975659231</v>
      </c>
      <c r="V20" s="23">
        <v>0</v>
      </c>
      <c r="W20" s="23">
        <v>72989.858012170385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</row>
    <row r="21" spans="1:30" x14ac:dyDescent="0.25">
      <c r="A21" s="22">
        <v>14</v>
      </c>
      <c r="B21" s="22">
        <v>22</v>
      </c>
      <c r="C21" s="22" t="s">
        <v>32</v>
      </c>
      <c r="D21" s="22">
        <v>1</v>
      </c>
      <c r="E21" s="22">
        <v>2</v>
      </c>
      <c r="F21" s="22" t="s">
        <v>38</v>
      </c>
      <c r="G21" s="23">
        <v>280063.2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337935.03</v>
      </c>
      <c r="Q21" s="23">
        <v>0</v>
      </c>
      <c r="R21" s="23">
        <v>0</v>
      </c>
      <c r="S21" s="23">
        <v>0</v>
      </c>
      <c r="T21" s="23">
        <v>1649.36</v>
      </c>
      <c r="U21" s="23">
        <v>11654.63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</row>
    <row r="22" spans="1:30" x14ac:dyDescent="0.25">
      <c r="A22" s="22">
        <v>15</v>
      </c>
      <c r="B22" s="22">
        <v>14</v>
      </c>
      <c r="C22" s="22" t="s">
        <v>32</v>
      </c>
      <c r="D22" s="22">
        <v>1</v>
      </c>
      <c r="E22" s="22">
        <v>2</v>
      </c>
      <c r="F22" s="22" t="s">
        <v>37</v>
      </c>
      <c r="G22" s="23">
        <v>1965452.6149042656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733565.40704348229</v>
      </c>
      <c r="Q22" s="23">
        <v>0</v>
      </c>
      <c r="R22" s="23">
        <v>0</v>
      </c>
      <c r="S22" s="23">
        <v>0</v>
      </c>
      <c r="T22" s="23">
        <v>0</v>
      </c>
      <c r="U22" s="23">
        <v>196545.2040956885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</row>
    <row r="23" spans="1:30" x14ac:dyDescent="0.25">
      <c r="A23" s="22">
        <v>16</v>
      </c>
      <c r="B23" s="22">
        <v>11</v>
      </c>
      <c r="C23" s="22" t="s">
        <v>32</v>
      </c>
      <c r="D23" s="22">
        <v>1</v>
      </c>
      <c r="E23" s="22">
        <v>1</v>
      </c>
      <c r="F23" s="22" t="s">
        <v>38</v>
      </c>
      <c r="G23" s="23">
        <v>15103388.310000001</v>
      </c>
      <c r="H23" s="23">
        <v>1054972</v>
      </c>
      <c r="I23" s="23">
        <v>2415488.79</v>
      </c>
      <c r="J23" s="23">
        <v>2029957</v>
      </c>
      <c r="K23" s="23">
        <v>2321088.67</v>
      </c>
      <c r="L23" s="23">
        <v>0</v>
      </c>
      <c r="M23" s="23">
        <v>0</v>
      </c>
      <c r="N23" s="23">
        <v>0</v>
      </c>
      <c r="O23" s="23">
        <v>0</v>
      </c>
      <c r="P23" s="23">
        <v>12411834.640000001</v>
      </c>
      <c r="Q23" s="23">
        <v>0</v>
      </c>
      <c r="R23" s="23">
        <v>0</v>
      </c>
      <c r="S23" s="23">
        <v>0</v>
      </c>
      <c r="T23" s="23">
        <v>122257.08</v>
      </c>
      <c r="U23" s="23">
        <v>377586.21</v>
      </c>
      <c r="V23" s="23">
        <v>0</v>
      </c>
      <c r="W23" s="23">
        <v>6044782.5999999996</v>
      </c>
      <c r="X23" s="23">
        <v>0</v>
      </c>
      <c r="Y23" s="23">
        <v>369882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</row>
    <row r="24" spans="1:30" x14ac:dyDescent="0.25">
      <c r="A24" s="22">
        <v>17</v>
      </c>
      <c r="B24" s="22">
        <v>41</v>
      </c>
      <c r="C24" s="22" t="s">
        <v>32</v>
      </c>
      <c r="D24" s="22">
        <v>1</v>
      </c>
      <c r="E24" s="22">
        <v>1</v>
      </c>
      <c r="F24" s="22" t="s">
        <v>38</v>
      </c>
      <c r="G24" s="23">
        <v>16097.3630831643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30.425963488843813</v>
      </c>
      <c r="Q24" s="23">
        <v>0</v>
      </c>
      <c r="R24" s="23">
        <v>0</v>
      </c>
      <c r="S24" s="23">
        <v>0</v>
      </c>
      <c r="T24" s="23">
        <v>160.24340770791076</v>
      </c>
      <c r="U24" s="23">
        <v>402.63691683569982</v>
      </c>
      <c r="V24" s="23">
        <v>0</v>
      </c>
      <c r="W24" s="23">
        <v>2414.8073022312374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</row>
    <row r="25" spans="1:30" x14ac:dyDescent="0.25">
      <c r="A25" s="22">
        <v>18</v>
      </c>
      <c r="B25" s="22">
        <v>13</v>
      </c>
      <c r="C25" s="22" t="s">
        <v>32</v>
      </c>
      <c r="D25" s="22">
        <v>1</v>
      </c>
      <c r="E25" s="22">
        <v>1</v>
      </c>
      <c r="F25" s="22" t="s">
        <v>38</v>
      </c>
      <c r="G25" s="23">
        <v>11900778.93</v>
      </c>
      <c r="H25" s="23">
        <v>4526124.54</v>
      </c>
      <c r="I25" s="23">
        <v>0</v>
      </c>
      <c r="J25" s="23">
        <v>5573299.4900000002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3532965.36</v>
      </c>
      <c r="Q25" s="23">
        <v>0</v>
      </c>
      <c r="R25" s="23">
        <v>0</v>
      </c>
      <c r="S25" s="23">
        <v>7178.47</v>
      </c>
      <c r="T25" s="23">
        <v>111164.13</v>
      </c>
      <c r="U25" s="23">
        <v>287088.32</v>
      </c>
      <c r="V25" s="23">
        <v>0</v>
      </c>
      <c r="W25" s="23">
        <v>4215122.0599999996</v>
      </c>
      <c r="X25" s="23">
        <v>0</v>
      </c>
      <c r="Y25" s="23">
        <v>35335.949999999997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</row>
    <row r="26" spans="1:30" x14ac:dyDescent="0.25">
      <c r="A26" s="22">
        <v>19</v>
      </c>
      <c r="B26" s="22">
        <v>11</v>
      </c>
      <c r="C26" s="22" t="s">
        <v>32</v>
      </c>
      <c r="D26" s="22">
        <v>1</v>
      </c>
      <c r="E26" s="22">
        <v>1</v>
      </c>
      <c r="F26" s="22" t="s">
        <v>41</v>
      </c>
      <c r="G26" s="23">
        <v>39233000.439260833</v>
      </c>
      <c r="H26" s="23">
        <v>6907766.3586791884</v>
      </c>
      <c r="I26" s="23">
        <v>0</v>
      </c>
      <c r="J26" s="23">
        <v>22087481.975159042</v>
      </c>
      <c r="K26" s="23">
        <v>0</v>
      </c>
      <c r="L26" s="23">
        <v>585085.7013026356</v>
      </c>
      <c r="M26" s="23">
        <v>24423.295970917905</v>
      </c>
      <c r="N26" s="23">
        <v>3617675.1287488639</v>
      </c>
      <c r="O26" s="23">
        <v>0</v>
      </c>
      <c r="P26" s="23">
        <v>17751801.029990911</v>
      </c>
      <c r="Q26" s="23">
        <v>0</v>
      </c>
      <c r="R26" s="23">
        <v>0</v>
      </c>
      <c r="S26" s="23">
        <v>0</v>
      </c>
      <c r="T26" s="23">
        <v>0</v>
      </c>
      <c r="U26" s="23">
        <v>977233.8988185398</v>
      </c>
      <c r="V26" s="23">
        <v>0</v>
      </c>
      <c r="W26" s="23">
        <v>6053401.4843986668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</row>
    <row r="27" spans="1:30" x14ac:dyDescent="0.25">
      <c r="A27" s="22">
        <v>20</v>
      </c>
      <c r="B27" s="22">
        <v>22</v>
      </c>
      <c r="C27" s="22" t="s">
        <v>32</v>
      </c>
      <c r="D27" s="22">
        <v>1</v>
      </c>
      <c r="E27" s="22">
        <v>1</v>
      </c>
      <c r="F27" s="22" t="s">
        <v>40</v>
      </c>
      <c r="G27" s="23">
        <v>651504.05679513188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16288.032454361055</v>
      </c>
      <c r="V27" s="23">
        <v>0</v>
      </c>
      <c r="W27" s="23">
        <v>162875.25354969574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28" spans="1:30" x14ac:dyDescent="0.25">
      <c r="A28" s="22">
        <v>21</v>
      </c>
      <c r="B28" s="22">
        <v>31</v>
      </c>
      <c r="C28" s="22" t="s">
        <v>32</v>
      </c>
      <c r="D28" s="22">
        <v>1</v>
      </c>
      <c r="E28" s="22">
        <v>2</v>
      </c>
      <c r="F28" s="22" t="s">
        <v>42</v>
      </c>
      <c r="G28" s="23">
        <v>6155.3893853729714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82.843474235048191</v>
      </c>
      <c r="T28" s="23">
        <v>224.9082244887461</v>
      </c>
      <c r="U28" s="23">
        <v>615.55062968522748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</row>
    <row r="29" spans="1:30" x14ac:dyDescent="0.25">
      <c r="A29" s="22">
        <v>22</v>
      </c>
      <c r="B29" s="22">
        <v>11</v>
      </c>
      <c r="C29" s="22" t="s">
        <v>32</v>
      </c>
      <c r="D29" s="22">
        <v>1</v>
      </c>
      <c r="E29" s="22">
        <v>1</v>
      </c>
      <c r="F29" s="22" t="s">
        <v>43</v>
      </c>
      <c r="G29" s="23">
        <v>428578.65168539324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10714.451762882603</v>
      </c>
      <c r="V29" s="23">
        <v>0</v>
      </c>
      <c r="W29" s="23">
        <v>162859.84114684231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</row>
    <row r="30" spans="1:30" x14ac:dyDescent="0.25">
      <c r="A30" s="22">
        <v>23</v>
      </c>
      <c r="B30" s="22">
        <v>21</v>
      </c>
      <c r="C30" s="22" t="s">
        <v>32</v>
      </c>
      <c r="D30" s="22">
        <v>1</v>
      </c>
      <c r="E30" s="22">
        <v>1</v>
      </c>
      <c r="F30" s="22" t="s">
        <v>41</v>
      </c>
      <c r="G30" s="23">
        <v>17788.155104513782</v>
      </c>
      <c r="H30" s="23">
        <v>1878450.787640109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468596.80399878824</v>
      </c>
      <c r="Q30" s="23">
        <v>0</v>
      </c>
      <c r="R30" s="23">
        <v>0</v>
      </c>
      <c r="S30" s="23">
        <v>0</v>
      </c>
      <c r="T30" s="23">
        <v>0</v>
      </c>
      <c r="U30" s="23">
        <v>133.41411693426235</v>
      </c>
      <c r="V30" s="23">
        <v>0</v>
      </c>
      <c r="W30" s="23">
        <v>3557.6340502877915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</row>
    <row r="31" spans="1:30" x14ac:dyDescent="0.25">
      <c r="A31" s="22">
        <v>24</v>
      </c>
      <c r="B31" s="22">
        <v>12</v>
      </c>
      <c r="C31" s="22" t="s">
        <v>32</v>
      </c>
      <c r="D31" s="22">
        <v>1</v>
      </c>
      <c r="E31" s="22">
        <v>1</v>
      </c>
      <c r="F31" s="22" t="s">
        <v>34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</row>
    <row r="32" spans="1:30" x14ac:dyDescent="0.25">
      <c r="A32" s="22">
        <v>26</v>
      </c>
      <c r="B32" s="22">
        <v>22</v>
      </c>
      <c r="C32" s="22" t="s">
        <v>32</v>
      </c>
      <c r="D32" s="22">
        <v>1</v>
      </c>
      <c r="E32" s="22">
        <v>2</v>
      </c>
      <c r="F32" s="22" t="s">
        <v>45</v>
      </c>
      <c r="G32" s="23">
        <v>26922.085541256623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673.05071915215751</v>
      </c>
      <c r="T32" s="23">
        <v>0</v>
      </c>
      <c r="U32" s="23">
        <v>2692.2123391370174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</row>
    <row r="33" spans="1:30" x14ac:dyDescent="0.25">
      <c r="A33" s="22">
        <v>27</v>
      </c>
      <c r="B33" s="22">
        <v>31</v>
      </c>
      <c r="C33" s="22" t="s">
        <v>32</v>
      </c>
      <c r="D33" s="22">
        <v>1</v>
      </c>
      <c r="E33" s="22">
        <v>1</v>
      </c>
      <c r="F33" s="22" t="s">
        <v>40</v>
      </c>
      <c r="G33" s="23">
        <v>983646.04462474643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24641.987829614605</v>
      </c>
      <c r="V33" s="23">
        <v>0</v>
      </c>
      <c r="W33" s="23">
        <v>221264.70588235295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</row>
    <row r="34" spans="1:30" x14ac:dyDescent="0.25">
      <c r="A34" s="22">
        <v>28</v>
      </c>
      <c r="B34" s="22">
        <v>22</v>
      </c>
      <c r="C34" s="22" t="s">
        <v>32</v>
      </c>
      <c r="D34" s="22">
        <v>1</v>
      </c>
      <c r="E34" s="22">
        <v>2</v>
      </c>
      <c r="F34" s="22" t="s">
        <v>37</v>
      </c>
      <c r="G34" s="23">
        <v>466775.56361632765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46677.533403737543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</row>
    <row r="35" spans="1:30" x14ac:dyDescent="0.25">
      <c r="A35" s="22">
        <v>29</v>
      </c>
      <c r="B35" s="22">
        <v>14</v>
      </c>
      <c r="C35" s="22" t="s">
        <v>32</v>
      </c>
      <c r="D35" s="22">
        <v>1</v>
      </c>
      <c r="E35" s="22">
        <v>2</v>
      </c>
      <c r="F35" s="22" t="s">
        <v>42</v>
      </c>
      <c r="G35" s="23">
        <v>1012527.5044649149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875459.66593202646</v>
      </c>
      <c r="Q35" s="23">
        <v>0</v>
      </c>
      <c r="R35" s="23">
        <v>0</v>
      </c>
      <c r="S35" s="23">
        <v>82880.454769285963</v>
      </c>
      <c r="T35" s="23">
        <v>-20948.054860897697</v>
      </c>
      <c r="U35" s="23">
        <v>74218.021482334196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</row>
    <row r="36" spans="1:30" x14ac:dyDescent="0.25">
      <c r="A36" s="22">
        <v>30</v>
      </c>
      <c r="B36" s="22">
        <v>22</v>
      </c>
      <c r="C36" s="22" t="s">
        <v>32</v>
      </c>
      <c r="D36" s="22">
        <v>1</v>
      </c>
      <c r="E36" s="22">
        <v>1</v>
      </c>
      <c r="F36" s="22" t="s">
        <v>45</v>
      </c>
      <c r="G36" s="23">
        <v>129515.07380772142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526201.22066616197</v>
      </c>
      <c r="Q36" s="23">
        <v>0</v>
      </c>
      <c r="R36" s="23">
        <v>0</v>
      </c>
      <c r="S36" s="23">
        <v>3178.3781226343681</v>
      </c>
      <c r="T36" s="23">
        <v>59.509841029523088</v>
      </c>
      <c r="U36" s="23">
        <v>3237.8785011355035</v>
      </c>
      <c r="V36" s="23">
        <v>0</v>
      </c>
      <c r="W36" s="23">
        <v>44955.696442089327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</row>
    <row r="37" spans="1:30" x14ac:dyDescent="0.25">
      <c r="A37" s="22">
        <v>31</v>
      </c>
      <c r="B37" s="22">
        <v>12</v>
      </c>
      <c r="C37" s="22" t="s">
        <v>32</v>
      </c>
      <c r="D37" s="22">
        <v>1</v>
      </c>
      <c r="E37" s="22">
        <v>1</v>
      </c>
      <c r="F37" s="22" t="s">
        <v>41</v>
      </c>
      <c r="G37" s="23">
        <v>4178236.2162980917</v>
      </c>
      <c r="H37" s="23">
        <v>0</v>
      </c>
      <c r="I37" s="23">
        <v>0</v>
      </c>
      <c r="J37" s="23">
        <v>0</v>
      </c>
      <c r="K37" s="23">
        <v>0</v>
      </c>
      <c r="L37" s="23">
        <v>663320.50893668586</v>
      </c>
      <c r="M37" s="23">
        <v>884239.23053620115</v>
      </c>
      <c r="N37" s="23">
        <v>0</v>
      </c>
      <c r="O37" s="23">
        <v>0</v>
      </c>
      <c r="P37" s="23">
        <v>3758260.4816722204</v>
      </c>
      <c r="Q37" s="23">
        <v>0</v>
      </c>
      <c r="R37" s="23">
        <v>0</v>
      </c>
      <c r="S37" s="23">
        <v>0</v>
      </c>
      <c r="T37" s="23">
        <v>0</v>
      </c>
      <c r="U37" s="23">
        <v>101075.32565889125</v>
      </c>
      <c r="V37" s="23">
        <v>0</v>
      </c>
      <c r="W37" s="23">
        <v>715636.92820357473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</row>
    <row r="38" spans="1:30" x14ac:dyDescent="0.25">
      <c r="A38" s="22">
        <v>32</v>
      </c>
      <c r="B38" s="22">
        <v>14</v>
      </c>
      <c r="C38" s="22" t="s">
        <v>32</v>
      </c>
      <c r="D38" s="22">
        <v>1</v>
      </c>
      <c r="E38" s="22">
        <v>2</v>
      </c>
      <c r="F38" s="22" t="s">
        <v>38</v>
      </c>
      <c r="G38" s="23">
        <v>3420678.74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6480714.5599999996</v>
      </c>
      <c r="Q38" s="23">
        <v>0</v>
      </c>
      <c r="R38" s="23">
        <v>0</v>
      </c>
      <c r="S38" s="23">
        <v>0</v>
      </c>
      <c r="T38" s="23">
        <v>11347.8</v>
      </c>
      <c r="U38" s="23">
        <v>284228.8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</row>
    <row r="39" spans="1:30" x14ac:dyDescent="0.25">
      <c r="A39" s="22">
        <v>33</v>
      </c>
      <c r="B39" s="22">
        <v>13</v>
      </c>
      <c r="C39" s="22" t="s">
        <v>32</v>
      </c>
      <c r="D39" s="22">
        <v>1</v>
      </c>
      <c r="E39" s="22">
        <v>2</v>
      </c>
      <c r="F39" s="22" t="s">
        <v>36</v>
      </c>
      <c r="G39" s="23">
        <v>25177.008346414139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2895.3558839335324</v>
      </c>
      <c r="U39" s="23">
        <v>2517.7008346414141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</row>
    <row r="40" spans="1:30" x14ac:dyDescent="0.25">
      <c r="A40" s="22">
        <v>34</v>
      </c>
      <c r="B40" s="22">
        <v>11</v>
      </c>
      <c r="C40" s="22" t="s">
        <v>32</v>
      </c>
      <c r="D40" s="22">
        <v>1</v>
      </c>
      <c r="E40" s="22">
        <v>2</v>
      </c>
      <c r="F40" s="22" t="s">
        <v>40</v>
      </c>
      <c r="G40" s="23">
        <v>883569.97971602436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88356.997971602439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</row>
    <row r="41" spans="1:30" x14ac:dyDescent="0.25">
      <c r="A41" s="22">
        <v>35</v>
      </c>
      <c r="B41" s="22">
        <v>11</v>
      </c>
      <c r="C41" s="22" t="s">
        <v>32</v>
      </c>
      <c r="D41" s="22">
        <v>1</v>
      </c>
      <c r="E41" s="22">
        <v>1</v>
      </c>
      <c r="F41" s="22" t="s">
        <v>42</v>
      </c>
      <c r="G41" s="23">
        <v>4228376.8396027153</v>
      </c>
      <c r="H41" s="23">
        <v>1180195.6153578472</v>
      </c>
      <c r="I41" s="23">
        <v>1180195.6199976802</v>
      </c>
      <c r="J41" s="23">
        <v>783209.40030158916</v>
      </c>
      <c r="K41" s="23">
        <v>783209.40030158916</v>
      </c>
      <c r="L41" s="23">
        <v>0</v>
      </c>
      <c r="M41" s="23">
        <v>0</v>
      </c>
      <c r="N41" s="23">
        <v>0</v>
      </c>
      <c r="O41" s="23">
        <v>0</v>
      </c>
      <c r="P41" s="23">
        <v>742465.13397517684</v>
      </c>
      <c r="Q41" s="23">
        <v>0</v>
      </c>
      <c r="R41" s="23">
        <v>0</v>
      </c>
      <c r="S41" s="23">
        <v>160777.14338660278</v>
      </c>
      <c r="T41" s="23">
        <v>63767.128929240898</v>
      </c>
      <c r="U41" s="23">
        <v>105709.85284812099</v>
      </c>
      <c r="V41" s="23">
        <v>0</v>
      </c>
      <c r="W41" s="23">
        <v>1552351.7355257564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</row>
    <row r="42" spans="1:30" x14ac:dyDescent="0.25">
      <c r="A42" s="22">
        <v>36</v>
      </c>
      <c r="B42" s="22">
        <v>11</v>
      </c>
      <c r="C42" s="22" t="s">
        <v>32</v>
      </c>
      <c r="D42" s="22">
        <v>1</v>
      </c>
      <c r="E42" s="22">
        <v>1</v>
      </c>
      <c r="F42" s="22" t="s">
        <v>36</v>
      </c>
      <c r="G42" s="23">
        <v>3228447.4166979222</v>
      </c>
      <c r="H42" s="23">
        <v>1603987.056740812</v>
      </c>
      <c r="I42" s="23">
        <v>0</v>
      </c>
      <c r="J42" s="23">
        <v>666642.58575514401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471991.01432750729</v>
      </c>
      <c r="Q42" s="23">
        <v>0</v>
      </c>
      <c r="R42" s="23">
        <v>0</v>
      </c>
      <c r="S42" s="23">
        <v>360870.20148525992</v>
      </c>
      <c r="T42" s="23">
        <v>0</v>
      </c>
      <c r="U42" s="23">
        <v>80711.185657490059</v>
      </c>
      <c r="V42" s="23">
        <v>0</v>
      </c>
      <c r="W42" s="23">
        <v>1136339.9558922811</v>
      </c>
      <c r="X42" s="23">
        <v>0</v>
      </c>
      <c r="Y42" s="23">
        <v>0</v>
      </c>
      <c r="Z42" s="23">
        <v>0</v>
      </c>
      <c r="AA42" s="23">
        <v>0</v>
      </c>
      <c r="AB42" s="23">
        <v>2317097.1876078313</v>
      </c>
      <c r="AC42" s="23">
        <v>0</v>
      </c>
      <c r="AD42" s="23">
        <v>0</v>
      </c>
    </row>
    <row r="43" spans="1:30" x14ac:dyDescent="0.25">
      <c r="A43" s="22">
        <v>37</v>
      </c>
      <c r="B43" s="22">
        <v>13</v>
      </c>
      <c r="C43" s="22" t="s">
        <v>32</v>
      </c>
      <c r="D43" s="22">
        <v>1</v>
      </c>
      <c r="E43" s="22">
        <v>2</v>
      </c>
      <c r="F43" s="22" t="s">
        <v>45</v>
      </c>
      <c r="G43" s="23">
        <v>4228.5673732021196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105.71536714610144</v>
      </c>
      <c r="T43" s="23">
        <v>0</v>
      </c>
      <c r="U43" s="23">
        <v>422.85673732021195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</row>
    <row r="44" spans="1:30" x14ac:dyDescent="0.25">
      <c r="A44" s="22">
        <v>38</v>
      </c>
      <c r="B44" s="22">
        <v>13</v>
      </c>
      <c r="C44" s="22" t="s">
        <v>32</v>
      </c>
      <c r="D44" s="22">
        <v>2</v>
      </c>
      <c r="E44" s="22">
        <v>1</v>
      </c>
      <c r="F44" s="22" t="s">
        <v>38</v>
      </c>
      <c r="G44" s="23">
        <v>45914.83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6887.23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</row>
    <row r="45" spans="1:30" x14ac:dyDescent="0.25">
      <c r="A45" s="22">
        <v>39</v>
      </c>
      <c r="B45" s="22">
        <v>11</v>
      </c>
      <c r="C45" s="22" t="s">
        <v>32</v>
      </c>
      <c r="D45" s="22">
        <v>1</v>
      </c>
      <c r="E45" s="22">
        <v>2</v>
      </c>
      <c r="F45" s="22" t="s">
        <v>36</v>
      </c>
      <c r="G45" s="23">
        <v>212804.90067190304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23863.744409663501</v>
      </c>
      <c r="U45" s="23">
        <v>21280.490067190305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</row>
    <row r="46" spans="1:30" x14ac:dyDescent="0.25">
      <c r="A46" s="22">
        <v>40</v>
      </c>
      <c r="B46" s="22">
        <v>31</v>
      </c>
      <c r="C46" s="22" t="s">
        <v>32</v>
      </c>
      <c r="D46" s="22">
        <v>1</v>
      </c>
      <c r="E46" s="22">
        <v>2</v>
      </c>
      <c r="F46" s="22" t="s">
        <v>37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33107.075623306853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</row>
    <row r="47" spans="1:30" x14ac:dyDescent="0.25">
      <c r="A47" s="22">
        <v>41</v>
      </c>
      <c r="B47" s="22">
        <v>13</v>
      </c>
      <c r="C47" s="22" t="s">
        <v>32</v>
      </c>
      <c r="D47" s="22">
        <v>1</v>
      </c>
      <c r="E47" s="22">
        <v>1</v>
      </c>
      <c r="F47" s="22" t="s">
        <v>45</v>
      </c>
      <c r="G47" s="23">
        <v>2107428.4348978046</v>
      </c>
      <c r="H47" s="23">
        <v>3752640.7361847088</v>
      </c>
      <c r="I47" s="23">
        <v>3752640.7361847088</v>
      </c>
      <c r="J47" s="23">
        <v>774480.54504163517</v>
      </c>
      <c r="K47" s="23">
        <v>774480.54504163517</v>
      </c>
      <c r="L47" s="23">
        <v>0</v>
      </c>
      <c r="M47" s="23">
        <v>0</v>
      </c>
      <c r="N47" s="23">
        <v>0</v>
      </c>
      <c r="O47" s="23">
        <v>0</v>
      </c>
      <c r="P47" s="23">
        <v>888906.53860711586</v>
      </c>
      <c r="Q47" s="23">
        <v>0</v>
      </c>
      <c r="R47" s="23">
        <v>0</v>
      </c>
      <c r="S47" s="23">
        <v>52619.038607115821</v>
      </c>
      <c r="T47" s="23">
        <v>66.682437547312645</v>
      </c>
      <c r="U47" s="23">
        <v>52685.711582134747</v>
      </c>
      <c r="V47" s="23">
        <v>0</v>
      </c>
      <c r="W47" s="23">
        <v>737599.94322482962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</row>
    <row r="48" spans="1:30" x14ac:dyDescent="0.25">
      <c r="A48" s="22">
        <v>42</v>
      </c>
      <c r="B48" s="22">
        <v>14</v>
      </c>
      <c r="C48" s="22" t="s">
        <v>32</v>
      </c>
      <c r="D48" s="22">
        <v>1</v>
      </c>
      <c r="E48" s="22">
        <v>1</v>
      </c>
      <c r="F48" s="22" t="s">
        <v>46</v>
      </c>
      <c r="G48" s="23">
        <v>107023.32657200811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2675.4563894523326</v>
      </c>
      <c r="V48" s="23">
        <v>0</v>
      </c>
      <c r="W48" s="23">
        <v>16053.752535496957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</row>
    <row r="49" spans="1:30" x14ac:dyDescent="0.25">
      <c r="A49" s="22">
        <v>43</v>
      </c>
      <c r="B49" s="22">
        <v>11</v>
      </c>
      <c r="C49" s="22" t="s">
        <v>32</v>
      </c>
      <c r="D49" s="22">
        <v>1</v>
      </c>
      <c r="E49" s="22">
        <v>2</v>
      </c>
      <c r="F49" s="22" t="s">
        <v>37</v>
      </c>
      <c r="G49" s="23">
        <v>575733.16038385604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57573.373433123648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</row>
    <row r="50" spans="1:30" x14ac:dyDescent="0.25">
      <c r="A50" s="22">
        <v>44</v>
      </c>
      <c r="B50" s="22">
        <v>13</v>
      </c>
      <c r="C50" s="22" t="s">
        <v>32</v>
      </c>
      <c r="D50" s="22">
        <v>1</v>
      </c>
      <c r="E50" s="22">
        <v>2</v>
      </c>
      <c r="F50" s="22" t="s">
        <v>42</v>
      </c>
      <c r="G50" s="23">
        <v>239192.11829571123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7858.9323480584444</v>
      </c>
      <c r="T50" s="23">
        <v>5333.4717126406458</v>
      </c>
      <c r="U50" s="23">
        <v>23919.223520719053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</row>
    <row r="51" spans="1:30" x14ac:dyDescent="0.25">
      <c r="A51" s="22">
        <v>45</v>
      </c>
      <c r="B51" s="22">
        <v>31</v>
      </c>
      <c r="C51" s="22" t="s">
        <v>32</v>
      </c>
      <c r="D51" s="22">
        <v>1</v>
      </c>
      <c r="E51" s="22">
        <v>1</v>
      </c>
      <c r="F51" s="22" t="s">
        <v>38</v>
      </c>
      <c r="G51" s="23">
        <v>134433.75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94815.7</v>
      </c>
      <c r="Q51" s="23">
        <v>0</v>
      </c>
      <c r="R51" s="23">
        <v>0</v>
      </c>
      <c r="S51" s="23">
        <v>0</v>
      </c>
      <c r="T51" s="23">
        <v>1344.53</v>
      </c>
      <c r="U51" s="23">
        <v>2671.32</v>
      </c>
      <c r="V51" s="23">
        <v>0</v>
      </c>
      <c r="W51" s="23">
        <v>30185.87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</row>
    <row r="52" spans="1:30" x14ac:dyDescent="0.25">
      <c r="A52" s="22">
        <v>46</v>
      </c>
      <c r="B52" s="22">
        <v>12</v>
      </c>
      <c r="C52" s="22" t="s">
        <v>32</v>
      </c>
      <c r="D52" s="22">
        <v>1</v>
      </c>
      <c r="E52" s="22">
        <v>1</v>
      </c>
      <c r="F52" s="22" t="s">
        <v>38</v>
      </c>
      <c r="G52" s="23">
        <v>8841331.8900000006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887741.23</v>
      </c>
      <c r="Q52" s="23">
        <v>0</v>
      </c>
      <c r="R52" s="23">
        <v>0</v>
      </c>
      <c r="S52" s="23">
        <v>0</v>
      </c>
      <c r="T52" s="23">
        <v>83341.2</v>
      </c>
      <c r="U52" s="23">
        <v>221032.26</v>
      </c>
      <c r="V52" s="23">
        <v>0</v>
      </c>
      <c r="W52" s="23">
        <v>2452020.7400000002</v>
      </c>
      <c r="X52" s="23">
        <v>0</v>
      </c>
      <c r="Y52" s="23">
        <v>228867.84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</row>
    <row r="53" spans="1:30" x14ac:dyDescent="0.25">
      <c r="A53" s="22">
        <v>47</v>
      </c>
      <c r="B53" s="22">
        <v>82</v>
      </c>
      <c r="C53" s="22" t="s">
        <v>32</v>
      </c>
      <c r="D53" s="22">
        <v>1</v>
      </c>
      <c r="E53" s="22">
        <v>1</v>
      </c>
      <c r="F53" s="22" t="s">
        <v>36</v>
      </c>
      <c r="G53" s="23">
        <v>212160.05550971421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95695.001125196912</v>
      </c>
      <c r="Q53" s="23">
        <v>0</v>
      </c>
      <c r="R53" s="23">
        <v>0</v>
      </c>
      <c r="S53" s="23">
        <v>24398.406421123698</v>
      </c>
      <c r="T53" s="23">
        <v>0</v>
      </c>
      <c r="U53" s="23">
        <v>5304.001500262546</v>
      </c>
      <c r="V53" s="23">
        <v>0</v>
      </c>
      <c r="W53" s="23">
        <v>63648.016802940518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</row>
    <row r="54" spans="1:30" x14ac:dyDescent="0.25">
      <c r="A54" s="22">
        <v>48</v>
      </c>
      <c r="B54" s="22">
        <v>22</v>
      </c>
      <c r="C54" s="22" t="s">
        <v>32</v>
      </c>
      <c r="D54" s="22">
        <v>2</v>
      </c>
      <c r="E54" s="22">
        <v>1</v>
      </c>
      <c r="F54" s="22" t="s">
        <v>38</v>
      </c>
      <c r="G54" s="23">
        <v>161571.26999999999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15722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36353.54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</row>
    <row r="55" spans="1:30" x14ac:dyDescent="0.25">
      <c r="A55" s="22">
        <v>49</v>
      </c>
      <c r="B55" s="22">
        <v>12</v>
      </c>
      <c r="C55" s="22" t="s">
        <v>32</v>
      </c>
      <c r="D55" s="22">
        <v>1</v>
      </c>
      <c r="E55" s="22">
        <v>1</v>
      </c>
      <c r="F55" s="22" t="s">
        <v>36</v>
      </c>
      <c r="G55" s="23">
        <v>924942.79686369048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156955.2760883256</v>
      </c>
      <c r="Q55" s="23">
        <v>0</v>
      </c>
      <c r="R55" s="23">
        <v>0</v>
      </c>
      <c r="S55" s="23">
        <v>103873.79156545093</v>
      </c>
      <c r="T55" s="23">
        <v>0</v>
      </c>
      <c r="U55" s="23">
        <v>23124.077020983743</v>
      </c>
      <c r="V55" s="23">
        <v>0</v>
      </c>
      <c r="W55" s="23">
        <v>298565.45662468619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</row>
    <row r="56" spans="1:30" x14ac:dyDescent="0.25">
      <c r="A56" s="22">
        <v>50</v>
      </c>
      <c r="B56" s="22">
        <v>13</v>
      </c>
      <c r="C56" s="22" t="s">
        <v>32</v>
      </c>
      <c r="D56" s="22">
        <v>1</v>
      </c>
      <c r="E56" s="22">
        <v>1</v>
      </c>
      <c r="F56" s="22" t="s">
        <v>42</v>
      </c>
      <c r="G56" s="23">
        <v>464529.30469533685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246752.02691103119</v>
      </c>
      <c r="Q56" s="23">
        <v>0</v>
      </c>
      <c r="R56" s="23">
        <v>0</v>
      </c>
      <c r="S56" s="23">
        <v>27330.230186066241</v>
      </c>
      <c r="T56" s="23">
        <v>1487.0434977752566</v>
      </c>
      <c r="U56" s="23">
        <v>11613.18200140089</v>
      </c>
      <c r="V56" s="23">
        <v>0</v>
      </c>
      <c r="W56" s="23">
        <v>158103.07678420047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</row>
    <row r="57" spans="1:30" x14ac:dyDescent="0.25">
      <c r="A57" s="22">
        <v>51</v>
      </c>
      <c r="B57" s="22">
        <v>14</v>
      </c>
      <c r="C57" s="22" t="s">
        <v>32</v>
      </c>
      <c r="D57" s="22">
        <v>1</v>
      </c>
      <c r="E57" s="22">
        <v>2</v>
      </c>
      <c r="F57" s="22" t="s">
        <v>36</v>
      </c>
      <c r="G57" s="23">
        <v>1126888.6178115783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6441194.0949666193</v>
      </c>
      <c r="Q57" s="23">
        <v>0</v>
      </c>
      <c r="R57" s="23">
        <v>0</v>
      </c>
      <c r="S57" s="23">
        <v>202.27874878103668</v>
      </c>
      <c r="T57" s="23">
        <v>13279.219653697804</v>
      </c>
      <c r="U57" s="23">
        <v>19137.173553005268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</row>
    <row r="58" spans="1:30" x14ac:dyDescent="0.25">
      <c r="A58" s="22">
        <v>52</v>
      </c>
      <c r="B58" s="22">
        <v>14</v>
      </c>
      <c r="C58" s="22" t="s">
        <v>32</v>
      </c>
      <c r="D58" s="22">
        <v>1</v>
      </c>
      <c r="E58" s="22">
        <v>2</v>
      </c>
      <c r="F58" s="22" t="s">
        <v>47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17814.542952173415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</row>
    <row r="59" spans="1:30" x14ac:dyDescent="0.25">
      <c r="A59" s="22">
        <v>53</v>
      </c>
      <c r="B59" s="22">
        <v>22</v>
      </c>
      <c r="C59" s="22" t="s">
        <v>32</v>
      </c>
      <c r="D59" s="22">
        <v>1</v>
      </c>
      <c r="E59" s="22">
        <v>1</v>
      </c>
      <c r="F59" s="22" t="s">
        <v>43</v>
      </c>
      <c r="G59" s="23">
        <v>1404136.671832623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35103.448275862072</v>
      </c>
      <c r="V59" s="23">
        <v>0</v>
      </c>
      <c r="W59" s="23">
        <v>491447.79155366134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</row>
    <row r="60" spans="1:30" x14ac:dyDescent="0.25">
      <c r="A60" s="22">
        <v>54</v>
      </c>
      <c r="B60" s="22">
        <v>11</v>
      </c>
      <c r="C60" s="22" t="s">
        <v>32</v>
      </c>
      <c r="D60" s="22">
        <v>1</v>
      </c>
      <c r="E60" s="22">
        <v>2</v>
      </c>
      <c r="F60" s="22" t="s">
        <v>48</v>
      </c>
      <c r="G60" s="23">
        <v>128151.39385275196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438124.44603288063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</row>
    <row r="61" spans="1:30" x14ac:dyDescent="0.25">
      <c r="A61" s="22">
        <v>55</v>
      </c>
      <c r="B61" s="22">
        <v>12</v>
      </c>
      <c r="C61" s="22" t="s">
        <v>32</v>
      </c>
      <c r="D61" s="22">
        <v>1</v>
      </c>
      <c r="E61" s="22">
        <v>1</v>
      </c>
      <c r="F61" s="22" t="s">
        <v>46</v>
      </c>
      <c r="G61" s="23">
        <v>76590.090090090089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1915.0046409932233</v>
      </c>
      <c r="V61" s="23">
        <v>0</v>
      </c>
      <c r="W61" s="23">
        <v>27556.515278164763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</row>
    <row r="62" spans="1:30" x14ac:dyDescent="0.25">
      <c r="A62" s="22">
        <v>56</v>
      </c>
      <c r="B62" s="22">
        <v>31</v>
      </c>
      <c r="C62" s="22" t="s">
        <v>32</v>
      </c>
      <c r="D62" s="22">
        <v>2</v>
      </c>
      <c r="E62" s="22">
        <v>1</v>
      </c>
      <c r="F62" s="22" t="s">
        <v>38</v>
      </c>
      <c r="G62" s="23">
        <v>380067.75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95016.94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</row>
    <row r="63" spans="1:30" x14ac:dyDescent="0.25">
      <c r="A63" s="22">
        <v>57</v>
      </c>
      <c r="B63" s="22">
        <v>22</v>
      </c>
      <c r="C63" s="22" t="s">
        <v>32</v>
      </c>
      <c r="D63" s="22">
        <v>1</v>
      </c>
      <c r="E63" s="22">
        <v>2</v>
      </c>
      <c r="F63" s="22" t="s">
        <v>41</v>
      </c>
      <c r="G63" s="23">
        <v>44224.47743108149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4424.4168433807936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</row>
    <row r="64" spans="1:30" x14ac:dyDescent="0.25">
      <c r="A64" s="22">
        <v>58</v>
      </c>
      <c r="B64" s="22">
        <v>11</v>
      </c>
      <c r="C64" s="22" t="s">
        <v>32</v>
      </c>
      <c r="D64" s="22">
        <v>2</v>
      </c>
      <c r="E64" s="22">
        <v>1</v>
      </c>
      <c r="F64" s="22" t="s">
        <v>49</v>
      </c>
      <c r="G64" s="23">
        <v>5578.2846317093581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1868.7176374437809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</row>
    <row r="65" spans="1:30" x14ac:dyDescent="0.25">
      <c r="A65" s="22">
        <v>59</v>
      </c>
      <c r="B65" s="22">
        <v>12</v>
      </c>
      <c r="C65" s="22" t="s">
        <v>32</v>
      </c>
      <c r="D65" s="22">
        <v>1</v>
      </c>
      <c r="E65" s="22">
        <v>1</v>
      </c>
      <c r="F65" s="22" t="s">
        <v>50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52799.666335573835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</row>
    <row r="66" spans="1:30" x14ac:dyDescent="0.25">
      <c r="A66" s="22">
        <v>60</v>
      </c>
      <c r="B66" s="22">
        <v>22</v>
      </c>
      <c r="C66" s="22" t="s">
        <v>32</v>
      </c>
      <c r="D66" s="22">
        <v>1</v>
      </c>
      <c r="E66" s="22">
        <v>2</v>
      </c>
      <c r="F66" s="22" t="s">
        <v>42</v>
      </c>
      <c r="G66" s="23">
        <v>-21908.107952447601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52739.844565595638</v>
      </c>
      <c r="Q66" s="23">
        <v>0</v>
      </c>
      <c r="R66" s="23">
        <v>0</v>
      </c>
      <c r="S66" s="23">
        <v>2920.2127466230841</v>
      </c>
      <c r="T66" s="23">
        <v>-2973.5724811955283</v>
      </c>
      <c r="U66" s="23">
        <v>-2357.6573698880729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</row>
    <row r="67" spans="1:30" x14ac:dyDescent="0.25">
      <c r="A67" s="22">
        <v>61</v>
      </c>
      <c r="B67" s="22">
        <v>11</v>
      </c>
      <c r="C67" s="22" t="s">
        <v>32</v>
      </c>
      <c r="D67" s="22">
        <v>1</v>
      </c>
      <c r="E67" s="22">
        <v>1</v>
      </c>
      <c r="F67" s="22" t="s">
        <v>35</v>
      </c>
      <c r="G67" s="23">
        <v>295448.77231042302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2326.8908391677351</v>
      </c>
      <c r="T67" s="23">
        <v>0</v>
      </c>
      <c r="U67" s="23">
        <v>7386.2538211221772</v>
      </c>
      <c r="V67" s="23">
        <v>0</v>
      </c>
      <c r="W67" s="23">
        <v>99685.238142195056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</row>
    <row r="68" spans="1:30" x14ac:dyDescent="0.25">
      <c r="A68" s="22">
        <v>62</v>
      </c>
      <c r="B68" s="22">
        <v>70</v>
      </c>
      <c r="C68" s="22" t="s">
        <v>32</v>
      </c>
      <c r="D68" s="22">
        <v>1</v>
      </c>
      <c r="E68" s="22">
        <v>1</v>
      </c>
      <c r="F68" s="22" t="s">
        <v>38</v>
      </c>
      <c r="G68" s="23">
        <v>16262275.4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12003715.24</v>
      </c>
      <c r="Q68" s="23">
        <v>0</v>
      </c>
      <c r="R68" s="23">
        <v>0</v>
      </c>
      <c r="S68" s="23">
        <v>0</v>
      </c>
      <c r="T68" s="23">
        <v>162622.59</v>
      </c>
      <c r="U68" s="23">
        <v>13226.49</v>
      </c>
      <c r="V68" s="23">
        <v>0</v>
      </c>
      <c r="W68" s="23">
        <v>3623612.37</v>
      </c>
      <c r="X68" s="23">
        <v>0</v>
      </c>
      <c r="Y68" s="23">
        <v>-1554037.81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</row>
    <row r="69" spans="1:30" x14ac:dyDescent="0.25">
      <c r="A69" s="22">
        <v>63</v>
      </c>
      <c r="B69" s="22">
        <v>22</v>
      </c>
      <c r="C69" s="22" t="s">
        <v>32</v>
      </c>
      <c r="D69" s="22">
        <v>1</v>
      </c>
      <c r="E69" s="22">
        <v>2</v>
      </c>
      <c r="F69" s="22" t="s">
        <v>35</v>
      </c>
      <c r="G69" s="23">
        <v>34225.520165664137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3422.5421556059559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</row>
    <row r="70" spans="1:30" x14ac:dyDescent="0.25">
      <c r="A70" s="22">
        <v>64</v>
      </c>
      <c r="B70" s="22">
        <v>11</v>
      </c>
      <c r="C70" s="22" t="s">
        <v>32</v>
      </c>
      <c r="D70" s="22">
        <v>1</v>
      </c>
      <c r="E70" s="22">
        <v>1</v>
      </c>
      <c r="F70" s="22" t="s">
        <v>33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808025.38707718148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</row>
    <row r="71" spans="1:30" x14ac:dyDescent="0.25">
      <c r="A71" s="22">
        <v>65</v>
      </c>
      <c r="B71" s="22">
        <v>70</v>
      </c>
      <c r="C71" s="22" t="s">
        <v>32</v>
      </c>
      <c r="D71" s="22">
        <v>1</v>
      </c>
      <c r="E71" s="22">
        <v>1</v>
      </c>
      <c r="F71" s="22" t="s">
        <v>36</v>
      </c>
      <c r="G71" s="23">
        <v>466690.93091290974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635537.25902032852</v>
      </c>
      <c r="Q71" s="23">
        <v>0</v>
      </c>
      <c r="R71" s="23">
        <v>0</v>
      </c>
      <c r="S71" s="23">
        <v>46669.087090240791</v>
      </c>
      <c r="T71" s="23">
        <v>7000.3450603855672</v>
      </c>
      <c r="U71" s="23">
        <v>0</v>
      </c>
      <c r="V71" s="23">
        <v>0</v>
      </c>
      <c r="W71" s="23">
        <v>68953.596879453908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</row>
    <row r="72" spans="1:30" x14ac:dyDescent="0.25">
      <c r="A72" s="22">
        <v>66</v>
      </c>
      <c r="B72" s="22">
        <v>13</v>
      </c>
      <c r="C72" s="22" t="s">
        <v>32</v>
      </c>
      <c r="D72" s="22">
        <v>1</v>
      </c>
      <c r="E72" s="22">
        <v>1</v>
      </c>
      <c r="F72" s="22" t="s">
        <v>34</v>
      </c>
      <c r="G72" s="23">
        <v>178788.93716577539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16225.100267379679</v>
      </c>
      <c r="V72" s="23">
        <v>0</v>
      </c>
      <c r="W72" s="23">
        <v>44697.192513368987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</row>
    <row r="73" spans="1:30" x14ac:dyDescent="0.25">
      <c r="A73" s="22">
        <v>67</v>
      </c>
      <c r="B73" s="22">
        <v>22</v>
      </c>
      <c r="C73" s="22" t="s">
        <v>32</v>
      </c>
      <c r="D73" s="22">
        <v>1</v>
      </c>
      <c r="E73" s="22">
        <v>2</v>
      </c>
      <c r="F73" s="22" t="s">
        <v>36</v>
      </c>
      <c r="G73" s="23">
        <v>3619.7836621408746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361.97674593053785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</row>
    <row r="74" spans="1:30" x14ac:dyDescent="0.25">
      <c r="A74" s="22">
        <v>68</v>
      </c>
      <c r="B74" s="22">
        <v>11</v>
      </c>
      <c r="C74" s="22" t="s">
        <v>32</v>
      </c>
      <c r="D74" s="22">
        <v>1</v>
      </c>
      <c r="E74" s="22">
        <v>1</v>
      </c>
      <c r="F74" s="22" t="s">
        <v>50</v>
      </c>
      <c r="G74" s="23">
        <v>0</v>
      </c>
      <c r="H74" s="23">
        <v>-3811285.9999164231</v>
      </c>
      <c r="I74" s="23">
        <v>-3811285.9999164231</v>
      </c>
      <c r="J74" s="23">
        <v>2945898.3962891889</v>
      </c>
      <c r="K74" s="23">
        <v>2945898.3962891889</v>
      </c>
      <c r="L74" s="23">
        <v>0</v>
      </c>
      <c r="M74" s="23">
        <v>0</v>
      </c>
      <c r="N74" s="23">
        <v>0</v>
      </c>
      <c r="O74" s="23">
        <v>0</v>
      </c>
      <c r="P74" s="23">
        <v>132236.15598008299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</row>
    <row r="75" spans="1:30" x14ac:dyDescent="0.25">
      <c r="A75" s="22">
        <v>69</v>
      </c>
      <c r="B75" s="22">
        <v>12</v>
      </c>
      <c r="C75" s="22" t="s">
        <v>32</v>
      </c>
      <c r="D75" s="22">
        <v>1</v>
      </c>
      <c r="E75" s="22">
        <v>1</v>
      </c>
      <c r="F75" s="22" t="s">
        <v>40</v>
      </c>
      <c r="G75" s="23">
        <v>3853286.004056795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96284.989858012166</v>
      </c>
      <c r="V75" s="23">
        <v>0</v>
      </c>
      <c r="W75" s="23">
        <v>1155984.7870182556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</row>
    <row r="76" spans="1:30" x14ac:dyDescent="0.25">
      <c r="A76" s="22">
        <v>70</v>
      </c>
      <c r="B76" s="22">
        <v>11</v>
      </c>
      <c r="C76" s="22" t="s">
        <v>32</v>
      </c>
      <c r="D76" s="22">
        <v>1</v>
      </c>
      <c r="E76" s="22">
        <v>2</v>
      </c>
      <c r="F76" s="22" t="s">
        <v>38</v>
      </c>
      <c r="G76" s="23">
        <v>2953721.7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1720749.9</v>
      </c>
      <c r="Q76" s="23">
        <v>0</v>
      </c>
      <c r="R76" s="23">
        <v>0</v>
      </c>
      <c r="S76" s="23">
        <v>0</v>
      </c>
      <c r="T76" s="23">
        <v>28612.240000000002</v>
      </c>
      <c r="U76" s="23">
        <v>290422.74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</row>
    <row r="77" spans="1:30" x14ac:dyDescent="0.25">
      <c r="A77" s="22">
        <v>71</v>
      </c>
      <c r="B77" s="22">
        <v>99</v>
      </c>
      <c r="C77" s="22" t="s">
        <v>32</v>
      </c>
      <c r="D77" s="22">
        <v>1</v>
      </c>
      <c r="E77" s="22">
        <v>2</v>
      </c>
      <c r="F77" s="22" t="s">
        <v>51</v>
      </c>
      <c r="G77" s="23">
        <v>-411101.69491525425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-4567.7966101694919</v>
      </c>
      <c r="U77" s="23">
        <v>-2283.898305084746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</row>
    <row r="78" spans="1:30" x14ac:dyDescent="0.25">
      <c r="A78" s="22">
        <v>72</v>
      </c>
      <c r="B78" s="22">
        <v>12</v>
      </c>
      <c r="C78" s="22" t="s">
        <v>32</v>
      </c>
      <c r="D78" s="22">
        <v>1</v>
      </c>
      <c r="E78" s="22">
        <v>1</v>
      </c>
      <c r="F78" s="22" t="s">
        <v>37</v>
      </c>
      <c r="G78" s="23">
        <v>134841.36094402865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1992.8371366913082</v>
      </c>
      <c r="Q78" s="23">
        <v>0</v>
      </c>
      <c r="R78" s="23">
        <v>0</v>
      </c>
      <c r="S78" s="23">
        <v>0</v>
      </c>
      <c r="T78" s="23">
        <v>0</v>
      </c>
      <c r="U78" s="23">
        <v>3371.0455025483266</v>
      </c>
      <c r="V78" s="23">
        <v>0</v>
      </c>
      <c r="W78" s="23">
        <v>37081.362780660267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</row>
    <row r="79" spans="1:30" x14ac:dyDescent="0.25">
      <c r="A79" s="22">
        <v>74</v>
      </c>
      <c r="B79" s="22">
        <v>70</v>
      </c>
      <c r="C79" s="22" t="s">
        <v>32</v>
      </c>
      <c r="D79" s="22">
        <v>1</v>
      </c>
      <c r="E79" s="22">
        <v>2</v>
      </c>
      <c r="F79" s="22" t="s">
        <v>38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2350464.2999999998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</row>
    <row r="80" spans="1:30" x14ac:dyDescent="0.25">
      <c r="A80" s="22">
        <v>75</v>
      </c>
      <c r="B80" s="22">
        <v>12</v>
      </c>
      <c r="C80" s="22" t="s">
        <v>32</v>
      </c>
      <c r="D80" s="22">
        <v>1</v>
      </c>
      <c r="E80" s="22">
        <v>1</v>
      </c>
      <c r="F80" s="22" t="s">
        <v>45</v>
      </c>
      <c r="G80" s="23">
        <v>304642.18395155185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1038182.4186222559</v>
      </c>
      <c r="Q80" s="23">
        <v>0</v>
      </c>
      <c r="R80" s="23">
        <v>0</v>
      </c>
      <c r="S80" s="23">
        <v>5241.8811506434522</v>
      </c>
      <c r="T80" s="23">
        <v>2374.1767600302801</v>
      </c>
      <c r="U80" s="23">
        <v>7616.0579106737323</v>
      </c>
      <c r="V80" s="23">
        <v>0</v>
      </c>
      <c r="W80" s="23">
        <v>57454.542013626044</v>
      </c>
      <c r="X80" s="23">
        <v>0</v>
      </c>
      <c r="Y80" s="23">
        <v>-1760.6831945495837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</row>
    <row r="81" spans="1:30" x14ac:dyDescent="0.25">
      <c r="A81" s="22">
        <v>76</v>
      </c>
      <c r="B81" s="22">
        <v>14</v>
      </c>
      <c r="C81" s="22" t="s">
        <v>32</v>
      </c>
      <c r="D81" s="22">
        <v>1</v>
      </c>
      <c r="E81" s="22">
        <v>2</v>
      </c>
      <c r="F81" s="22" t="s">
        <v>51</v>
      </c>
      <c r="G81" s="23">
        <v>13517.241379310344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27969.574036511156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</row>
    <row r="82" spans="1:30" x14ac:dyDescent="0.25">
      <c r="A82" s="22">
        <v>77</v>
      </c>
      <c r="B82" s="22">
        <v>14</v>
      </c>
      <c r="C82" s="22" t="s">
        <v>32</v>
      </c>
      <c r="D82" s="22">
        <v>1</v>
      </c>
      <c r="E82" s="22">
        <v>2</v>
      </c>
      <c r="F82" s="22" t="s">
        <v>34</v>
      </c>
      <c r="G82" s="23">
        <v>394684.38538205979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59202.657807308969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</row>
    <row r="83" spans="1:30" x14ac:dyDescent="0.25">
      <c r="A83" s="22">
        <v>78</v>
      </c>
      <c r="B83" s="22">
        <v>22</v>
      </c>
      <c r="C83" s="22" t="s">
        <v>32</v>
      </c>
      <c r="D83" s="22">
        <v>1</v>
      </c>
      <c r="E83" s="22">
        <v>2</v>
      </c>
      <c r="F83" s="22" t="s">
        <v>52</v>
      </c>
      <c r="G83" s="23">
        <v>479427.04234220053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47942.704234220051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</row>
    <row r="84" spans="1:30" x14ac:dyDescent="0.25">
      <c r="A84" s="22">
        <v>79</v>
      </c>
      <c r="B84" s="22">
        <v>99</v>
      </c>
      <c r="C84" s="22" t="s">
        <v>32</v>
      </c>
      <c r="D84" s="22">
        <v>1</v>
      </c>
      <c r="E84" s="22">
        <v>1</v>
      </c>
      <c r="F84" s="22" t="s">
        <v>50</v>
      </c>
      <c r="G84" s="23">
        <v>2972902.2536813985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1922573.3724215743</v>
      </c>
      <c r="Q84" s="23">
        <v>0</v>
      </c>
      <c r="R84" s="23">
        <v>0</v>
      </c>
      <c r="S84" s="23">
        <v>0</v>
      </c>
      <c r="T84" s="23">
        <v>0</v>
      </c>
      <c r="U84" s="23">
        <v>74322.555136599898</v>
      </c>
      <c r="V84" s="23">
        <v>0</v>
      </c>
      <c r="W84" s="23">
        <v>835914.69698576943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</row>
    <row r="85" spans="1:30" x14ac:dyDescent="0.25">
      <c r="A85" s="22">
        <v>80</v>
      </c>
      <c r="B85" s="22">
        <v>11</v>
      </c>
      <c r="C85" s="22" t="s">
        <v>32</v>
      </c>
      <c r="D85" s="22">
        <v>2</v>
      </c>
      <c r="E85" s="22">
        <v>1</v>
      </c>
      <c r="F85" s="22" t="s">
        <v>52</v>
      </c>
      <c r="G85" s="23">
        <v>157490.55564300332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43309.932315441525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</row>
    <row r="86" spans="1:30" x14ac:dyDescent="0.25">
      <c r="A86" s="22">
        <v>81</v>
      </c>
      <c r="B86" s="22">
        <v>99</v>
      </c>
      <c r="C86" s="22" t="s">
        <v>32</v>
      </c>
      <c r="D86" s="22">
        <v>1</v>
      </c>
      <c r="E86" s="22">
        <v>2</v>
      </c>
      <c r="F86" s="22" t="s">
        <v>33</v>
      </c>
      <c r="G86" s="23">
        <v>38338.928542740905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137384.2335188335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</row>
    <row r="87" spans="1:30" x14ac:dyDescent="0.25">
      <c r="A87" s="22">
        <v>82</v>
      </c>
      <c r="B87" s="22">
        <v>22</v>
      </c>
      <c r="C87" s="22" t="s">
        <v>32</v>
      </c>
      <c r="D87" s="22">
        <v>1</v>
      </c>
      <c r="E87" s="22">
        <v>1</v>
      </c>
      <c r="F87" s="22" t="s">
        <v>37</v>
      </c>
      <c r="G87" s="23">
        <v>334948.34473575465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124810.13820652923</v>
      </c>
      <c r="Q87" s="23">
        <v>0</v>
      </c>
      <c r="R87" s="23">
        <v>0</v>
      </c>
      <c r="S87" s="23">
        <v>0</v>
      </c>
      <c r="T87" s="23">
        <v>0</v>
      </c>
      <c r="U87" s="23">
        <v>8373.7086183938663</v>
      </c>
      <c r="V87" s="23">
        <v>0</v>
      </c>
      <c r="W87" s="23">
        <v>92110.794802332515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</row>
    <row r="88" spans="1:30" x14ac:dyDescent="0.25">
      <c r="A88" s="22">
        <v>83</v>
      </c>
      <c r="B88" s="22">
        <v>11</v>
      </c>
      <c r="C88" s="22" t="s">
        <v>32</v>
      </c>
      <c r="D88" s="22">
        <v>1</v>
      </c>
      <c r="E88" s="22">
        <v>2</v>
      </c>
      <c r="F88" s="22" t="s">
        <v>52</v>
      </c>
      <c r="G88" s="23">
        <v>420698.88241775538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42066.740122776639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</row>
    <row r="89" spans="1:30" x14ac:dyDescent="0.25">
      <c r="A89" s="22">
        <v>84</v>
      </c>
      <c r="B89" s="22">
        <v>11</v>
      </c>
      <c r="C89" s="22" t="s">
        <v>32</v>
      </c>
      <c r="D89" s="22">
        <v>1</v>
      </c>
      <c r="E89" s="22">
        <v>1</v>
      </c>
      <c r="F89" s="22" t="s">
        <v>46</v>
      </c>
      <c r="G89" s="23">
        <v>128706.89655172414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3218.0527383367139</v>
      </c>
      <c r="V89" s="23">
        <v>0</v>
      </c>
      <c r="W89" s="23">
        <v>51482.758620689652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</row>
    <row r="90" spans="1:30" x14ac:dyDescent="0.25">
      <c r="A90" s="22">
        <v>85</v>
      </c>
      <c r="B90" s="22">
        <v>14</v>
      </c>
      <c r="C90" s="22" t="s">
        <v>32</v>
      </c>
      <c r="D90" s="22">
        <v>1</v>
      </c>
      <c r="E90" s="22">
        <v>2</v>
      </c>
      <c r="F90" s="22" t="s">
        <v>46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5150.2275471347639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</row>
    <row r="91" spans="1:30" x14ac:dyDescent="0.25">
      <c r="A91" s="22">
        <v>87</v>
      </c>
      <c r="B91" s="22">
        <v>13</v>
      </c>
      <c r="C91" s="22" t="s">
        <v>32</v>
      </c>
      <c r="D91" s="22">
        <v>1</v>
      </c>
      <c r="E91" s="22">
        <v>1</v>
      </c>
      <c r="F91" s="22" t="s">
        <v>46</v>
      </c>
      <c r="G91" s="23">
        <v>43334.726479056379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679.85511284480356</v>
      </c>
      <c r="Q91" s="23">
        <v>0</v>
      </c>
      <c r="R91" s="23">
        <v>0</v>
      </c>
      <c r="S91" s="23">
        <v>0</v>
      </c>
      <c r="T91" s="23">
        <v>0</v>
      </c>
      <c r="U91" s="23">
        <v>1083.3565524287174</v>
      </c>
      <c r="V91" s="23">
        <v>0</v>
      </c>
      <c r="W91" s="23">
        <v>15167.177486765115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</row>
    <row r="92" spans="1:30" x14ac:dyDescent="0.25">
      <c r="A92" s="22">
        <v>88</v>
      </c>
      <c r="B92" s="22">
        <v>99</v>
      </c>
      <c r="C92" s="22" t="s">
        <v>32</v>
      </c>
      <c r="D92" s="22">
        <v>1</v>
      </c>
      <c r="E92" s="22">
        <v>1</v>
      </c>
      <c r="F92" s="22" t="s">
        <v>34</v>
      </c>
      <c r="G92" s="23">
        <v>9847891.377005348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5420481.6176470593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3548397.0588235296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</row>
    <row r="93" spans="1:30" x14ac:dyDescent="0.25">
      <c r="A93" s="22">
        <v>89</v>
      </c>
      <c r="B93" s="22">
        <v>22</v>
      </c>
      <c r="C93" s="22" t="s">
        <v>32</v>
      </c>
      <c r="D93" s="22">
        <v>1</v>
      </c>
      <c r="E93" s="22">
        <v>1</v>
      </c>
      <c r="F93" s="22" t="s">
        <v>50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247648.4276305004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568360.12024625717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</row>
    <row r="94" spans="1:30" x14ac:dyDescent="0.25">
      <c r="A94" s="22">
        <v>90</v>
      </c>
      <c r="B94" s="22">
        <v>12</v>
      </c>
      <c r="C94" s="22" t="s">
        <v>32</v>
      </c>
      <c r="D94" s="22">
        <v>1</v>
      </c>
      <c r="E94" s="22">
        <v>1</v>
      </c>
      <c r="F94" s="22" t="s">
        <v>42</v>
      </c>
      <c r="G94" s="23">
        <v>293682.74600467324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10988.823894104518</v>
      </c>
      <c r="T94" s="23">
        <v>4786.3789534165007</v>
      </c>
      <c r="U94" s="23">
        <v>7341.7897454515169</v>
      </c>
      <c r="V94" s="23">
        <v>0</v>
      </c>
      <c r="W94" s="23">
        <v>96858.678792975217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</row>
    <row r="95" spans="1:30" x14ac:dyDescent="0.25">
      <c r="A95" s="22">
        <v>91</v>
      </c>
      <c r="B95" s="22">
        <v>99</v>
      </c>
      <c r="C95" s="22" t="s">
        <v>32</v>
      </c>
      <c r="D95" s="22">
        <v>1</v>
      </c>
      <c r="E95" s="22">
        <v>2</v>
      </c>
      <c r="F95" s="22" t="s">
        <v>37</v>
      </c>
      <c r="G95" s="23">
        <v>82054.410211671799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8205.4502043252669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</row>
    <row r="96" spans="1:30" x14ac:dyDescent="0.25">
      <c r="A96" s="22">
        <v>92</v>
      </c>
      <c r="B96" s="22">
        <v>13</v>
      </c>
      <c r="C96" s="22" t="s">
        <v>32</v>
      </c>
      <c r="D96" s="22">
        <v>1</v>
      </c>
      <c r="E96" s="22">
        <v>2</v>
      </c>
      <c r="F96" s="22" t="s">
        <v>38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1085223.21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</row>
    <row r="97" spans="1:30" x14ac:dyDescent="0.25">
      <c r="A97" s="22">
        <v>93</v>
      </c>
      <c r="B97" s="22">
        <v>12</v>
      </c>
      <c r="C97" s="22" t="s">
        <v>32</v>
      </c>
      <c r="D97" s="22">
        <v>1</v>
      </c>
      <c r="E97" s="22">
        <v>1</v>
      </c>
      <c r="F97" s="22" t="s">
        <v>54</v>
      </c>
      <c r="G97" s="23">
        <v>17865.180031417211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2679.7773263465851</v>
      </c>
      <c r="T97" s="23">
        <v>0</v>
      </c>
      <c r="U97" s="23">
        <v>446.62998323643575</v>
      </c>
      <c r="V97" s="23">
        <v>0</v>
      </c>
      <c r="W97" s="23">
        <v>6252.8133326300267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</row>
    <row r="98" spans="1:30" x14ac:dyDescent="0.25">
      <c r="A98" s="22">
        <v>94</v>
      </c>
      <c r="B98" s="22">
        <v>11</v>
      </c>
      <c r="C98" s="22" t="s">
        <v>32</v>
      </c>
      <c r="D98" s="22">
        <v>1</v>
      </c>
      <c r="E98" s="22">
        <v>2</v>
      </c>
      <c r="F98" s="22" t="s">
        <v>42</v>
      </c>
      <c r="G98" s="23">
        <v>200745.33066944513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35841.788191694533</v>
      </c>
      <c r="T98" s="23">
        <v>-16500.39297368611</v>
      </c>
      <c r="U98" s="23">
        <v>19502.588420151798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</row>
    <row r="99" spans="1:30" x14ac:dyDescent="0.25">
      <c r="A99" s="22">
        <v>95</v>
      </c>
      <c r="B99" s="22">
        <v>14</v>
      </c>
      <c r="C99" s="22" t="s">
        <v>32</v>
      </c>
      <c r="D99" s="22">
        <v>1</v>
      </c>
      <c r="E99" s="22">
        <v>2</v>
      </c>
      <c r="F99" s="22" t="s">
        <v>45</v>
      </c>
      <c r="G99" s="23">
        <v>1771930.0738077215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1401574.7331566995</v>
      </c>
      <c r="Q99" s="23">
        <v>0</v>
      </c>
      <c r="R99" s="23">
        <v>0</v>
      </c>
      <c r="S99" s="23">
        <v>31208.59670704012</v>
      </c>
      <c r="T99" s="23">
        <v>8222.4640423921264</v>
      </c>
      <c r="U99" s="23">
        <v>157724.36601059802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</row>
    <row r="100" spans="1:30" x14ac:dyDescent="0.25">
      <c r="A100" s="22">
        <v>96</v>
      </c>
      <c r="B100" s="22">
        <v>11</v>
      </c>
      <c r="C100" s="22" t="s">
        <v>32</v>
      </c>
      <c r="D100" s="22">
        <v>1</v>
      </c>
      <c r="E100" s="22">
        <v>1</v>
      </c>
      <c r="F100" s="22" t="s">
        <v>37</v>
      </c>
      <c r="G100" s="23">
        <v>164980.02663115846</v>
      </c>
      <c r="H100" s="23">
        <v>0</v>
      </c>
      <c r="I100" s="23">
        <v>10581.385738555489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4124.4777078837415</v>
      </c>
      <c r="V100" s="23">
        <v>0</v>
      </c>
      <c r="W100" s="23">
        <v>65372.973965746824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</row>
    <row r="101" spans="1:30" x14ac:dyDescent="0.25">
      <c r="A101" s="22">
        <v>97</v>
      </c>
      <c r="B101" s="22">
        <v>22</v>
      </c>
      <c r="C101" s="22" t="s">
        <v>32</v>
      </c>
      <c r="D101" s="22">
        <v>1</v>
      </c>
      <c r="E101" s="22">
        <v>1</v>
      </c>
      <c r="F101" s="22" t="s">
        <v>42</v>
      </c>
      <c r="G101" s="23">
        <v>212203.46608039757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7019.0714734269568</v>
      </c>
      <c r="T101" s="23">
        <v>3331.1843201880029</v>
      </c>
      <c r="U101" s="23">
        <v>5304.3764692706354</v>
      </c>
      <c r="V101" s="23">
        <v>0</v>
      </c>
      <c r="W101" s="23">
        <v>70067.535733419485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</row>
    <row r="102" spans="1:30" x14ac:dyDescent="0.25">
      <c r="A102" s="22">
        <v>98</v>
      </c>
      <c r="B102" s="22">
        <v>12</v>
      </c>
      <c r="C102" s="22" t="s">
        <v>32</v>
      </c>
      <c r="D102" s="22">
        <v>1</v>
      </c>
      <c r="E102" s="22">
        <v>2</v>
      </c>
      <c r="F102" s="22" t="s">
        <v>45</v>
      </c>
      <c r="G102" s="23">
        <v>43305.2611657835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1082.6315291445874</v>
      </c>
      <c r="T102" s="23">
        <v>0</v>
      </c>
      <c r="U102" s="23">
        <v>4330.5261165783495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</row>
    <row r="103" spans="1:30" x14ac:dyDescent="0.25">
      <c r="A103" s="22">
        <v>99</v>
      </c>
      <c r="B103" s="22">
        <v>11</v>
      </c>
      <c r="C103" s="22" t="s">
        <v>32</v>
      </c>
      <c r="D103" s="22">
        <v>2</v>
      </c>
      <c r="E103" s="22">
        <v>1</v>
      </c>
      <c r="F103" s="22" t="s">
        <v>38</v>
      </c>
      <c r="G103" s="23">
        <v>672948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201884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</row>
    <row r="104" spans="1:30" x14ac:dyDescent="0.25">
      <c r="A104" s="22">
        <v>100</v>
      </c>
      <c r="B104" s="22">
        <v>13</v>
      </c>
      <c r="C104" s="22" t="s">
        <v>32</v>
      </c>
      <c r="D104" s="22">
        <v>1</v>
      </c>
      <c r="E104" s="22">
        <v>1</v>
      </c>
      <c r="F104" s="22" t="s">
        <v>54</v>
      </c>
      <c r="G104" s="23">
        <v>12647.617785588482</v>
      </c>
      <c r="H104" s="23">
        <v>40860.175406320239</v>
      </c>
      <c r="I104" s="23">
        <v>51075.218614632286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1897.1427321650729</v>
      </c>
      <c r="T104" s="23">
        <v>0</v>
      </c>
      <c r="U104" s="23">
        <v>316.19066978351458</v>
      </c>
      <c r="V104" s="23">
        <v>0</v>
      </c>
      <c r="W104" s="23">
        <v>2529.5240717321021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</row>
    <row r="105" spans="1:30" x14ac:dyDescent="0.25">
      <c r="A105" s="22">
        <v>101</v>
      </c>
      <c r="B105" s="22">
        <v>13</v>
      </c>
      <c r="C105" s="22" t="s">
        <v>32</v>
      </c>
      <c r="D105" s="22">
        <v>1</v>
      </c>
      <c r="E105" s="22">
        <v>1</v>
      </c>
      <c r="F105" s="22" t="s">
        <v>41</v>
      </c>
      <c r="G105" s="23">
        <v>2139966.9797031204</v>
      </c>
      <c r="H105" s="23">
        <v>0</v>
      </c>
      <c r="I105" s="23">
        <v>0</v>
      </c>
      <c r="J105" s="23">
        <v>0</v>
      </c>
      <c r="K105" s="23">
        <v>0</v>
      </c>
      <c r="L105" s="23">
        <v>117642.30536201151</v>
      </c>
      <c r="M105" s="23">
        <v>20940.442290215087</v>
      </c>
      <c r="N105" s="23">
        <v>0</v>
      </c>
      <c r="O105" s="23">
        <v>0</v>
      </c>
      <c r="P105" s="23">
        <v>961917.29778854898</v>
      </c>
      <c r="Q105" s="23">
        <v>0</v>
      </c>
      <c r="R105" s="23">
        <v>0</v>
      </c>
      <c r="S105" s="23">
        <v>0</v>
      </c>
      <c r="T105" s="23">
        <v>0</v>
      </c>
      <c r="U105" s="23">
        <v>53499.560739169945</v>
      </c>
      <c r="V105" s="23">
        <v>0</v>
      </c>
      <c r="W105" s="23">
        <v>387468.2520448349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</row>
    <row r="106" spans="1:30" x14ac:dyDescent="0.25">
      <c r="A106" s="22">
        <v>102</v>
      </c>
      <c r="B106" s="22">
        <v>13</v>
      </c>
      <c r="C106" s="22" t="s">
        <v>32</v>
      </c>
      <c r="D106" s="22">
        <v>1</v>
      </c>
      <c r="E106" s="22">
        <v>1</v>
      </c>
      <c r="F106" s="22" t="s">
        <v>36</v>
      </c>
      <c r="G106" s="23">
        <v>5664483.9172743671</v>
      </c>
      <c r="H106" s="23">
        <v>1354630.3542485046</v>
      </c>
      <c r="I106" s="23">
        <v>0</v>
      </c>
      <c r="J106" s="23">
        <v>2791827.8623227626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951860.67824891664</v>
      </c>
      <c r="Q106" s="23">
        <v>0</v>
      </c>
      <c r="R106" s="23">
        <v>0</v>
      </c>
      <c r="S106" s="23">
        <v>640931.69038171938</v>
      </c>
      <c r="T106" s="23">
        <v>7808.546962249834</v>
      </c>
      <c r="U106" s="23">
        <v>128460.15182656965</v>
      </c>
      <c r="V106" s="23">
        <v>0</v>
      </c>
      <c r="W106" s="23">
        <v>1784508.1181214827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</row>
    <row r="107" spans="1:30" x14ac:dyDescent="0.25">
      <c r="A107" s="22">
        <v>103</v>
      </c>
      <c r="B107" s="22">
        <v>11</v>
      </c>
      <c r="C107" s="22" t="s">
        <v>32</v>
      </c>
      <c r="D107" s="22">
        <v>1</v>
      </c>
      <c r="E107" s="22">
        <v>1</v>
      </c>
      <c r="F107" s="22" t="s">
        <v>45</v>
      </c>
      <c r="G107" s="23">
        <v>-2445454.3811506433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890904.12566237699</v>
      </c>
      <c r="Q107" s="23">
        <v>0</v>
      </c>
      <c r="R107" s="23">
        <v>0</v>
      </c>
      <c r="S107" s="23">
        <v>-60961.610522331568</v>
      </c>
      <c r="T107" s="23">
        <v>-174.75397426192279</v>
      </c>
      <c r="U107" s="23">
        <v>-61136.364496593487</v>
      </c>
      <c r="V107" s="23">
        <v>0</v>
      </c>
      <c r="W107" s="23">
        <v>-672499.95268735802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</row>
    <row r="108" spans="1:30" x14ac:dyDescent="0.25">
      <c r="A108" s="22">
        <v>104</v>
      </c>
      <c r="B108" s="22">
        <v>11</v>
      </c>
      <c r="C108" s="22" t="s">
        <v>32</v>
      </c>
      <c r="D108" s="22">
        <v>1</v>
      </c>
      <c r="E108" s="22">
        <v>2</v>
      </c>
      <c r="F108" s="22" t="s">
        <v>33</v>
      </c>
      <c r="G108" s="23">
        <v>-3117.3287411589135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-5278.9125903837721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</row>
    <row r="109" spans="1:30" x14ac:dyDescent="0.25">
      <c r="A109" s="22">
        <v>105</v>
      </c>
      <c r="B109" s="22">
        <v>22</v>
      </c>
      <c r="C109" s="22" t="s">
        <v>32</v>
      </c>
      <c r="D109" s="22">
        <v>1</v>
      </c>
      <c r="E109" s="22">
        <v>2</v>
      </c>
      <c r="F109" s="22" t="s">
        <v>34</v>
      </c>
      <c r="G109" s="23">
        <v>388300.66445182724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58245.016611295679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</row>
    <row r="110" spans="1:30" x14ac:dyDescent="0.25">
      <c r="A110" s="22">
        <v>106</v>
      </c>
      <c r="B110" s="22">
        <v>13</v>
      </c>
      <c r="C110" s="22" t="s">
        <v>32</v>
      </c>
      <c r="D110" s="22">
        <v>1</v>
      </c>
      <c r="E110" s="22">
        <v>1</v>
      </c>
      <c r="F110" s="22" t="s">
        <v>35</v>
      </c>
      <c r="G110" s="23">
        <v>325134.30628143181</v>
      </c>
      <c r="H110" s="23">
        <v>98493.245242086574</v>
      </c>
      <c r="I110" s="23">
        <v>73869.933931564941</v>
      </c>
      <c r="J110" s="23">
        <v>33176.708411399268</v>
      </c>
      <c r="K110" s="23">
        <v>24882.45735134602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31700.621240508826</v>
      </c>
      <c r="V110" s="23">
        <v>0</v>
      </c>
      <c r="W110" s="23">
        <v>89411.892318311802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</row>
    <row r="111" spans="1:30" x14ac:dyDescent="0.25">
      <c r="A111" s="22">
        <v>107</v>
      </c>
      <c r="B111" s="22">
        <v>82</v>
      </c>
      <c r="C111" s="22" t="s">
        <v>32</v>
      </c>
      <c r="D111" s="22">
        <v>2</v>
      </c>
      <c r="E111" s="22">
        <v>1</v>
      </c>
      <c r="F111" s="22" t="s">
        <v>43</v>
      </c>
      <c r="G111" s="23">
        <v>1033235.956577115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206646.98909095384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</row>
    <row r="112" spans="1:30" x14ac:dyDescent="0.25">
      <c r="A112" s="22">
        <v>110</v>
      </c>
      <c r="B112" s="22">
        <v>11</v>
      </c>
      <c r="C112" s="22" t="s">
        <v>32</v>
      </c>
      <c r="D112" s="22">
        <v>1</v>
      </c>
      <c r="E112" s="22">
        <v>1</v>
      </c>
      <c r="F112" s="22" t="s">
        <v>48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2011566.0471765546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</row>
    <row r="113" spans="1:30" x14ac:dyDescent="0.25">
      <c r="A113" s="22">
        <v>111</v>
      </c>
      <c r="B113" s="22">
        <v>12</v>
      </c>
      <c r="C113" s="22" t="s">
        <v>32</v>
      </c>
      <c r="D113" s="22">
        <v>1</v>
      </c>
      <c r="E113" s="22">
        <v>1</v>
      </c>
      <c r="F113" s="22" t="s">
        <v>43</v>
      </c>
      <c r="G113" s="23">
        <v>80729.465323518016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2018.2099961255328</v>
      </c>
      <c r="V113" s="23">
        <v>0</v>
      </c>
      <c r="W113" s="23">
        <v>28255.327392483534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</row>
    <row r="114" spans="1:30" x14ac:dyDescent="0.25">
      <c r="A114" s="22">
        <v>112</v>
      </c>
      <c r="B114" s="22">
        <v>14</v>
      </c>
      <c r="C114" s="22" t="s">
        <v>32</v>
      </c>
      <c r="D114" s="22">
        <v>1</v>
      </c>
      <c r="E114" s="22">
        <v>2</v>
      </c>
      <c r="F114" s="22" t="s">
        <v>35</v>
      </c>
      <c r="G114" s="23">
        <v>40658.524140251262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116045.95207573217</v>
      </c>
      <c r="Q114" s="23">
        <v>0</v>
      </c>
      <c r="R114" s="23">
        <v>0</v>
      </c>
      <c r="S114" s="23">
        <v>0</v>
      </c>
      <c r="T114" s="23">
        <v>0</v>
      </c>
      <c r="U114" s="23">
        <v>3798.9350162705846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</row>
    <row r="115" spans="1:30" x14ac:dyDescent="0.25">
      <c r="A115" s="22">
        <v>113</v>
      </c>
      <c r="B115" s="22">
        <v>14</v>
      </c>
      <c r="C115" s="22" t="s">
        <v>32</v>
      </c>
      <c r="D115" s="22">
        <v>1</v>
      </c>
      <c r="E115" s="22">
        <v>2</v>
      </c>
      <c r="F115" s="22" t="s">
        <v>33</v>
      </c>
      <c r="G115" s="23">
        <v>610.8584538332866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66729.495513751855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</row>
    <row r="116" spans="1:30" x14ac:dyDescent="0.25">
      <c r="A116" s="22">
        <v>114</v>
      </c>
      <c r="B116" s="22">
        <v>11</v>
      </c>
      <c r="C116" s="22" t="s">
        <v>32</v>
      </c>
      <c r="D116" s="22">
        <v>1</v>
      </c>
      <c r="E116" s="22">
        <v>1</v>
      </c>
      <c r="F116" s="22" t="s">
        <v>47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-87661.228351875208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</row>
    <row r="117" spans="1:30" x14ac:dyDescent="0.25">
      <c r="A117" s="22">
        <v>115</v>
      </c>
      <c r="B117" s="22">
        <v>22</v>
      </c>
      <c r="C117" s="22" t="s">
        <v>32</v>
      </c>
      <c r="D117" s="22">
        <v>1</v>
      </c>
      <c r="E117" s="22">
        <v>1</v>
      </c>
      <c r="F117" s="22" t="s">
        <v>38</v>
      </c>
      <c r="G117" s="23">
        <v>2496540.0099999998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956384.32</v>
      </c>
      <c r="Q117" s="23">
        <v>0</v>
      </c>
      <c r="R117" s="23">
        <v>0</v>
      </c>
      <c r="S117" s="23">
        <v>0</v>
      </c>
      <c r="T117" s="23">
        <v>23222.43</v>
      </c>
      <c r="U117" s="23">
        <v>62413.58</v>
      </c>
      <c r="V117" s="23">
        <v>0</v>
      </c>
      <c r="W117" s="23">
        <v>904044.14</v>
      </c>
      <c r="X117" s="23">
        <v>0</v>
      </c>
      <c r="Y117" s="23">
        <v>19502.439999999999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</row>
    <row r="118" spans="1:30" x14ac:dyDescent="0.25">
      <c r="A118" s="22">
        <v>116</v>
      </c>
      <c r="B118" s="22">
        <v>11</v>
      </c>
      <c r="C118" s="22" t="s">
        <v>32</v>
      </c>
      <c r="D118" s="22">
        <v>1</v>
      </c>
      <c r="E118" s="22">
        <v>2</v>
      </c>
      <c r="F118" s="22" t="s">
        <v>45</v>
      </c>
      <c r="G118" s="23">
        <v>2250054.0102195307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1986300.44000757</v>
      </c>
      <c r="Q118" s="23">
        <v>0</v>
      </c>
      <c r="R118" s="23">
        <v>0</v>
      </c>
      <c r="S118" s="23">
        <v>51945.884746404241</v>
      </c>
      <c r="T118" s="23">
        <v>4205.7447009841026</v>
      </c>
      <c r="U118" s="23">
        <v>182549.11525359575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</row>
    <row r="119" spans="1:30" x14ac:dyDescent="0.25">
      <c r="A119" s="22">
        <v>117</v>
      </c>
      <c r="B119" s="22">
        <v>22</v>
      </c>
      <c r="C119" s="22" t="s">
        <v>32</v>
      </c>
      <c r="D119" s="22">
        <v>1</v>
      </c>
      <c r="E119" s="22">
        <v>1</v>
      </c>
      <c r="F119" s="22" t="s">
        <v>41</v>
      </c>
      <c r="G119" s="23">
        <v>2678695.6679794001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129876.32535595274</v>
      </c>
      <c r="Q119" s="23">
        <v>0</v>
      </c>
      <c r="R119" s="23">
        <v>0</v>
      </c>
      <c r="S119" s="23">
        <v>0</v>
      </c>
      <c r="T119" s="23">
        <v>0</v>
      </c>
      <c r="U119" s="23">
        <v>67062.193274765217</v>
      </c>
      <c r="V119" s="23">
        <v>0</v>
      </c>
      <c r="W119" s="23">
        <v>656524.20478642837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</row>
    <row r="120" spans="1:30" x14ac:dyDescent="0.25">
      <c r="A120" s="22">
        <v>118</v>
      </c>
      <c r="B120" s="22">
        <v>13</v>
      </c>
      <c r="C120" s="22" t="s">
        <v>32</v>
      </c>
      <c r="D120" s="22">
        <v>1</v>
      </c>
      <c r="E120" s="22">
        <v>2</v>
      </c>
      <c r="F120" s="22" t="s">
        <v>52</v>
      </c>
      <c r="G120" s="23">
        <v>913552.65229025658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91355.265229025652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</row>
    <row r="121" spans="1:30" ht="15.75" thickBot="1" x14ac:dyDescent="0.3">
      <c r="A121" s="24">
        <v>119</v>
      </c>
      <c r="B121" s="24">
        <v>31</v>
      </c>
      <c r="C121" s="24" t="s">
        <v>32</v>
      </c>
      <c r="D121" s="24">
        <v>1</v>
      </c>
      <c r="E121" s="24">
        <v>1</v>
      </c>
      <c r="F121" s="24" t="s">
        <v>55</v>
      </c>
      <c r="G121" s="25">
        <v>-151286.25156775754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-3781.5807216788971</v>
      </c>
      <c r="V121" s="25">
        <v>0</v>
      </c>
      <c r="W121" s="25">
        <v>-37821.58101225963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</row>
    <row r="122" spans="1:30" x14ac:dyDescent="0.25">
      <c r="A122" s="32" t="s">
        <v>58</v>
      </c>
      <c r="B122" s="33"/>
      <c r="C122" s="33"/>
      <c r="D122" s="33"/>
      <c r="E122" s="33"/>
      <c r="F122" s="33"/>
      <c r="G122" s="34">
        <f>SUM(G8:G121)</f>
        <v>163171430.13445979</v>
      </c>
      <c r="H122" s="34">
        <f t="shared" ref="H122:AD122" si="1">SUM(H8:H121)</f>
        <v>18586834.869583156</v>
      </c>
      <c r="I122" s="34">
        <f t="shared" si="1"/>
        <v>4744874.4574377146</v>
      </c>
      <c r="J122" s="34">
        <f t="shared" si="1"/>
        <v>37685973.96328076</v>
      </c>
      <c r="K122" s="34">
        <f t="shared" si="1"/>
        <v>6849559.4689837582</v>
      </c>
      <c r="L122" s="34">
        <f t="shared" si="1"/>
        <v>1366048.515601333</v>
      </c>
      <c r="M122" s="34">
        <f t="shared" si="1"/>
        <v>929602.96879733412</v>
      </c>
      <c r="N122" s="34">
        <f t="shared" si="1"/>
        <v>3617675.1287488639</v>
      </c>
      <c r="O122" s="34">
        <f t="shared" si="1"/>
        <v>0</v>
      </c>
      <c r="P122" s="34">
        <f t="shared" si="1"/>
        <v>90211007.974069163</v>
      </c>
      <c r="Q122" s="34">
        <f t="shared" si="1"/>
        <v>0</v>
      </c>
      <c r="R122" s="34">
        <f t="shared" si="1"/>
        <v>0</v>
      </c>
      <c r="S122" s="34">
        <f t="shared" si="1"/>
        <v>1643886.9444591752</v>
      </c>
      <c r="T122" s="34">
        <f t="shared" si="1"/>
        <v>649262.93789716088</v>
      </c>
      <c r="U122" s="34">
        <f t="shared" si="1"/>
        <v>4704324.7697899975</v>
      </c>
      <c r="V122" s="34">
        <f t="shared" si="1"/>
        <v>0</v>
      </c>
      <c r="W122" s="34">
        <f t="shared" si="1"/>
        <v>38770440.019307382</v>
      </c>
      <c r="X122" s="34">
        <f t="shared" si="1"/>
        <v>0</v>
      </c>
      <c r="Y122" s="34">
        <f t="shared" si="1"/>
        <v>-881161.17023824819</v>
      </c>
      <c r="Z122" s="34">
        <f t="shared" si="1"/>
        <v>0</v>
      </c>
      <c r="AA122" s="34">
        <f t="shared" si="1"/>
        <v>0</v>
      </c>
      <c r="AB122" s="34">
        <f t="shared" si="1"/>
        <v>2317097.1876078313</v>
      </c>
      <c r="AC122" s="34">
        <f t="shared" si="1"/>
        <v>0</v>
      </c>
      <c r="AD122" s="35">
        <f t="shared" si="1"/>
        <v>0</v>
      </c>
    </row>
    <row r="123" spans="1:30" ht="15.75" thickBot="1" x14ac:dyDescent="0.3">
      <c r="A123" s="36" t="s">
        <v>59</v>
      </c>
      <c r="B123" s="37"/>
      <c r="C123" s="37"/>
      <c r="D123" s="37"/>
      <c r="E123" s="37"/>
      <c r="F123" s="37"/>
      <c r="G123" s="38">
        <f>G122+G5</f>
        <v>264079302.56578177</v>
      </c>
      <c r="H123" s="38">
        <f t="shared" ref="H123:AD123" si="2">H122+H5</f>
        <v>18586834.869583156</v>
      </c>
      <c r="I123" s="38">
        <f t="shared" si="2"/>
        <v>4744874.4574377146</v>
      </c>
      <c r="J123" s="38">
        <f t="shared" si="2"/>
        <v>37685973.96328076</v>
      </c>
      <c r="K123" s="38">
        <f t="shared" si="2"/>
        <v>6849559.4689837582</v>
      </c>
      <c r="L123" s="38">
        <f t="shared" si="2"/>
        <v>1366048.515601333</v>
      </c>
      <c r="M123" s="38">
        <f t="shared" si="2"/>
        <v>929602.96879733412</v>
      </c>
      <c r="N123" s="38">
        <f t="shared" si="2"/>
        <v>3617675.1287488639</v>
      </c>
      <c r="O123" s="38">
        <f t="shared" si="2"/>
        <v>0</v>
      </c>
      <c r="P123" s="38">
        <f t="shared" si="2"/>
        <v>175443619.97406918</v>
      </c>
      <c r="Q123" s="38">
        <f t="shared" si="2"/>
        <v>0</v>
      </c>
      <c r="R123" s="38">
        <f t="shared" si="2"/>
        <v>0</v>
      </c>
      <c r="S123" s="38">
        <f t="shared" si="2"/>
        <v>1643886.9444591752</v>
      </c>
      <c r="T123" s="38">
        <f t="shared" si="2"/>
        <v>649262.93789716088</v>
      </c>
      <c r="U123" s="38">
        <f t="shared" si="2"/>
        <v>7126673.7697899975</v>
      </c>
      <c r="V123" s="38">
        <f t="shared" si="2"/>
        <v>0</v>
      </c>
      <c r="W123" s="38">
        <f t="shared" si="2"/>
        <v>63085634.961667016</v>
      </c>
      <c r="X123" s="38">
        <f t="shared" si="2"/>
        <v>0</v>
      </c>
      <c r="Y123" s="38">
        <f t="shared" si="2"/>
        <v>404110.82976175181</v>
      </c>
      <c r="Z123" s="38">
        <f t="shared" si="2"/>
        <v>0</v>
      </c>
      <c r="AA123" s="38">
        <f t="shared" si="2"/>
        <v>0</v>
      </c>
      <c r="AB123" s="38">
        <f t="shared" si="2"/>
        <v>2317097.1876078313</v>
      </c>
      <c r="AC123" s="38">
        <f t="shared" si="2"/>
        <v>0</v>
      </c>
      <c r="AD123" s="39">
        <f t="shared" si="2"/>
        <v>0</v>
      </c>
    </row>
    <row r="124" spans="1:30" x14ac:dyDescent="0.25">
      <c r="A124" s="26"/>
      <c r="B124" s="26"/>
      <c r="C124" s="26"/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x14ac:dyDescent="0.25">
      <c r="A125" s="22">
        <v>86</v>
      </c>
      <c r="B125" s="22">
        <v>99</v>
      </c>
      <c r="C125" s="22" t="s">
        <v>53</v>
      </c>
      <c r="D125" s="22">
        <v>1</v>
      </c>
      <c r="E125" s="22">
        <v>1</v>
      </c>
      <c r="F125" s="22" t="s">
        <v>38</v>
      </c>
      <c r="G125" s="23">
        <v>93018.503048771352</v>
      </c>
      <c r="H125" s="23">
        <v>0</v>
      </c>
      <c r="I125" s="23">
        <v>0</v>
      </c>
      <c r="J125" s="23">
        <v>0</v>
      </c>
      <c r="K125" s="23">
        <v>0</v>
      </c>
      <c r="L125" s="23">
        <v>49033.020296879731</v>
      </c>
      <c r="M125" s="23">
        <v>88373.220236292036</v>
      </c>
      <c r="N125" s="23">
        <v>0</v>
      </c>
      <c r="O125" s="23">
        <v>0</v>
      </c>
      <c r="P125" s="23">
        <v>122970.20853382135</v>
      </c>
      <c r="Q125" s="23">
        <v>0</v>
      </c>
      <c r="R125" s="23">
        <v>0</v>
      </c>
      <c r="S125" s="23">
        <v>0</v>
      </c>
      <c r="T125" s="23">
        <v>0</v>
      </c>
      <c r="U125" s="23">
        <v>5902.3920939109357</v>
      </c>
      <c r="V125" s="23">
        <v>0</v>
      </c>
      <c r="W125" s="23">
        <v>127232.81471874553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9301.849828539187</v>
      </c>
      <c r="AD125" s="23">
        <v>0</v>
      </c>
    </row>
    <row r="126" spans="1:30" ht="15.75" thickBot="1" x14ac:dyDescent="0.3">
      <c r="A126" s="24">
        <v>109</v>
      </c>
      <c r="B126" s="24">
        <v>99</v>
      </c>
      <c r="C126" s="24" t="s">
        <v>53</v>
      </c>
      <c r="D126" s="24">
        <v>1</v>
      </c>
      <c r="E126" s="24">
        <v>2</v>
      </c>
      <c r="F126" s="24" t="s">
        <v>38</v>
      </c>
      <c r="G126" s="25">
        <v>8374230.8799999999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45713245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</row>
    <row r="127" spans="1:30" ht="15.75" thickBot="1" x14ac:dyDescent="0.3">
      <c r="A127" s="40" t="s">
        <v>58</v>
      </c>
      <c r="B127" s="29"/>
      <c r="C127" s="29"/>
      <c r="D127" s="29"/>
      <c r="E127" s="29"/>
      <c r="F127" s="29"/>
      <c r="G127" s="30">
        <f>SUM(G125:G126)</f>
        <v>8467249.3830487709</v>
      </c>
      <c r="H127" s="30">
        <f t="shared" ref="H127:AD127" si="3">SUM(H125:H126)</f>
        <v>0</v>
      </c>
      <c r="I127" s="30">
        <f t="shared" si="3"/>
        <v>0</v>
      </c>
      <c r="J127" s="30">
        <f t="shared" si="3"/>
        <v>0</v>
      </c>
      <c r="K127" s="30">
        <f t="shared" si="3"/>
        <v>0</v>
      </c>
      <c r="L127" s="30">
        <f t="shared" si="3"/>
        <v>49033.020296879731</v>
      </c>
      <c r="M127" s="30">
        <f t="shared" si="3"/>
        <v>88373.220236292036</v>
      </c>
      <c r="N127" s="30">
        <f t="shared" si="3"/>
        <v>0</v>
      </c>
      <c r="O127" s="30">
        <f t="shared" si="3"/>
        <v>0</v>
      </c>
      <c r="P127" s="30">
        <f t="shared" si="3"/>
        <v>45836215.208533823</v>
      </c>
      <c r="Q127" s="30">
        <f t="shared" si="3"/>
        <v>0</v>
      </c>
      <c r="R127" s="30">
        <f t="shared" si="3"/>
        <v>0</v>
      </c>
      <c r="S127" s="30">
        <f t="shared" si="3"/>
        <v>0</v>
      </c>
      <c r="T127" s="30">
        <f t="shared" si="3"/>
        <v>0</v>
      </c>
      <c r="U127" s="30">
        <f t="shared" si="3"/>
        <v>5902.3920939109357</v>
      </c>
      <c r="V127" s="30">
        <f t="shared" si="3"/>
        <v>0</v>
      </c>
      <c r="W127" s="30">
        <f t="shared" si="3"/>
        <v>127232.81471874553</v>
      </c>
      <c r="X127" s="30">
        <f t="shared" si="3"/>
        <v>0</v>
      </c>
      <c r="Y127" s="30">
        <f t="shared" si="3"/>
        <v>0</v>
      </c>
      <c r="Z127" s="30">
        <f t="shared" si="3"/>
        <v>0</v>
      </c>
      <c r="AA127" s="30">
        <f t="shared" si="3"/>
        <v>0</v>
      </c>
      <c r="AB127" s="30">
        <f t="shared" si="3"/>
        <v>0</v>
      </c>
      <c r="AC127" s="30">
        <f t="shared" si="3"/>
        <v>9301.849828539187</v>
      </c>
      <c r="AD127" s="31">
        <f t="shared" si="3"/>
        <v>0</v>
      </c>
    </row>
    <row r="128" spans="1:30" x14ac:dyDescent="0.25">
      <c r="A128" s="26"/>
      <c r="B128" s="26"/>
      <c r="C128" s="26"/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spans="1:30" x14ac:dyDescent="0.25">
      <c r="A129" s="22"/>
      <c r="B129" s="22"/>
      <c r="C129" s="22"/>
      <c r="D129" s="22"/>
      <c r="E129" s="22"/>
      <c r="F129" s="22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5.75" thickBot="1" x14ac:dyDescent="0.3">
      <c r="A130" s="24">
        <v>108</v>
      </c>
      <c r="B130" s="24">
        <v>51</v>
      </c>
      <c r="C130" s="24" t="s">
        <v>56</v>
      </c>
      <c r="D130" s="24">
        <v>1</v>
      </c>
      <c r="E130" s="24">
        <v>2</v>
      </c>
      <c r="F130" s="24" t="s">
        <v>38</v>
      </c>
      <c r="G130" s="25">
        <v>52572699.304926388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14441266.428444924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14096841.956946531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</row>
    <row r="131" spans="1:30" x14ac:dyDescent="0.25">
      <c r="A131" s="41" t="s">
        <v>58</v>
      </c>
      <c r="B131" s="42"/>
      <c r="C131" s="42"/>
      <c r="D131" s="42"/>
      <c r="E131" s="42"/>
      <c r="F131" s="42"/>
      <c r="G131" s="43">
        <f>SUM(G130)</f>
        <v>52572699.304926388</v>
      </c>
      <c r="H131" s="43">
        <f t="shared" ref="H131:AD131" si="4">SUM(H130)</f>
        <v>0</v>
      </c>
      <c r="I131" s="43">
        <f t="shared" si="4"/>
        <v>0</v>
      </c>
      <c r="J131" s="43">
        <f t="shared" si="4"/>
        <v>0</v>
      </c>
      <c r="K131" s="43">
        <f t="shared" si="4"/>
        <v>0</v>
      </c>
      <c r="L131" s="43">
        <f t="shared" si="4"/>
        <v>0</v>
      </c>
      <c r="M131" s="43">
        <f t="shared" si="4"/>
        <v>0</v>
      </c>
      <c r="N131" s="43">
        <f t="shared" si="4"/>
        <v>0</v>
      </c>
      <c r="O131" s="43">
        <f t="shared" si="4"/>
        <v>0</v>
      </c>
      <c r="P131" s="43">
        <f t="shared" si="4"/>
        <v>14441266.428444924</v>
      </c>
      <c r="Q131" s="43">
        <f t="shared" si="4"/>
        <v>0</v>
      </c>
      <c r="R131" s="43">
        <f t="shared" si="4"/>
        <v>0</v>
      </c>
      <c r="S131" s="43">
        <f t="shared" si="4"/>
        <v>0</v>
      </c>
      <c r="T131" s="43">
        <f t="shared" si="4"/>
        <v>0</v>
      </c>
      <c r="U131" s="43">
        <f t="shared" si="4"/>
        <v>0</v>
      </c>
      <c r="V131" s="43">
        <f t="shared" si="4"/>
        <v>0</v>
      </c>
      <c r="W131" s="43">
        <f t="shared" si="4"/>
        <v>14096841.956946531</v>
      </c>
      <c r="X131" s="43">
        <f t="shared" si="4"/>
        <v>0</v>
      </c>
      <c r="Y131" s="43">
        <f t="shared" si="4"/>
        <v>0</v>
      </c>
      <c r="Z131" s="43">
        <f t="shared" si="4"/>
        <v>0</v>
      </c>
      <c r="AA131" s="43">
        <f t="shared" si="4"/>
        <v>0</v>
      </c>
      <c r="AB131" s="43">
        <f t="shared" si="4"/>
        <v>0</v>
      </c>
      <c r="AC131" s="43">
        <f t="shared" si="4"/>
        <v>0</v>
      </c>
      <c r="AD131" s="44">
        <f t="shared" si="4"/>
        <v>0</v>
      </c>
    </row>
    <row r="132" spans="1:30" ht="15.75" thickBot="1" x14ac:dyDescent="0.3">
      <c r="A132" s="45" t="s">
        <v>59</v>
      </c>
      <c r="B132" s="46"/>
      <c r="C132" s="46"/>
      <c r="D132" s="46"/>
      <c r="E132" s="46"/>
      <c r="F132" s="46"/>
      <c r="G132" s="47">
        <f>G127+G131</f>
        <v>61039948.687975161</v>
      </c>
      <c r="H132" s="47">
        <f t="shared" ref="H132:AD132" si="5">H127+H131</f>
        <v>0</v>
      </c>
      <c r="I132" s="47">
        <f t="shared" si="5"/>
        <v>0</v>
      </c>
      <c r="J132" s="47">
        <f t="shared" si="5"/>
        <v>0</v>
      </c>
      <c r="K132" s="47">
        <f t="shared" si="5"/>
        <v>0</v>
      </c>
      <c r="L132" s="47">
        <f t="shared" si="5"/>
        <v>49033.020296879731</v>
      </c>
      <c r="M132" s="47">
        <f t="shared" si="5"/>
        <v>88373.220236292036</v>
      </c>
      <c r="N132" s="47">
        <f t="shared" si="5"/>
        <v>0</v>
      </c>
      <c r="O132" s="47">
        <f t="shared" si="5"/>
        <v>0</v>
      </c>
      <c r="P132" s="47">
        <f t="shared" si="5"/>
        <v>60277481.636978745</v>
      </c>
      <c r="Q132" s="47">
        <f t="shared" si="5"/>
        <v>0</v>
      </c>
      <c r="R132" s="47">
        <f t="shared" si="5"/>
        <v>0</v>
      </c>
      <c r="S132" s="47">
        <f t="shared" si="5"/>
        <v>0</v>
      </c>
      <c r="T132" s="47">
        <f t="shared" si="5"/>
        <v>0</v>
      </c>
      <c r="U132" s="47">
        <f t="shared" si="5"/>
        <v>5902.3920939109357</v>
      </c>
      <c r="V132" s="47">
        <f t="shared" si="5"/>
        <v>0</v>
      </c>
      <c r="W132" s="47">
        <f t="shared" si="5"/>
        <v>14224074.771665277</v>
      </c>
      <c r="X132" s="47">
        <f t="shared" si="5"/>
        <v>0</v>
      </c>
      <c r="Y132" s="47">
        <f t="shared" si="5"/>
        <v>0</v>
      </c>
      <c r="Z132" s="47">
        <f t="shared" si="5"/>
        <v>0</v>
      </c>
      <c r="AA132" s="47">
        <f t="shared" si="5"/>
        <v>0</v>
      </c>
      <c r="AB132" s="47">
        <f t="shared" si="5"/>
        <v>0</v>
      </c>
      <c r="AC132" s="47">
        <f t="shared" si="5"/>
        <v>9301.849828539187</v>
      </c>
      <c r="AD132" s="48">
        <f t="shared" si="5"/>
        <v>0</v>
      </c>
    </row>
    <row r="136" spans="1:30" ht="15.75" thickBot="1" x14ac:dyDescent="0.3"/>
    <row r="137" spans="1:30" ht="15.75" x14ac:dyDescent="0.25">
      <c r="A137" s="4" t="s">
        <v>60</v>
      </c>
      <c r="B137" s="5"/>
      <c r="C137" s="5"/>
      <c r="D137" s="6"/>
    </row>
    <row r="138" spans="1:30" ht="15.75" x14ac:dyDescent="0.25">
      <c r="A138" s="7" t="s">
        <v>61</v>
      </c>
      <c r="B138" s="8"/>
      <c r="C138" s="8"/>
      <c r="D138" s="9"/>
    </row>
    <row r="139" spans="1:30" ht="15.75" x14ac:dyDescent="0.25">
      <c r="A139" s="1"/>
      <c r="B139" s="2"/>
      <c r="C139" s="2"/>
      <c r="D139" s="3"/>
    </row>
    <row r="140" spans="1:30" ht="15.75" x14ac:dyDescent="0.25">
      <c r="A140" s="7" t="s">
        <v>62</v>
      </c>
      <c r="B140" s="8"/>
      <c r="C140" s="8"/>
      <c r="D140" s="9"/>
    </row>
    <row r="141" spans="1:30" ht="15.75" x14ac:dyDescent="0.25">
      <c r="A141" s="7" t="s">
        <v>63</v>
      </c>
      <c r="B141" s="8"/>
      <c r="C141" s="8"/>
      <c r="D141" s="9"/>
    </row>
    <row r="142" spans="1:30" ht="15.75" x14ac:dyDescent="0.25">
      <c r="A142" s="1"/>
      <c r="B142" s="2"/>
      <c r="C142" s="2"/>
      <c r="D142" s="3"/>
    </row>
    <row r="143" spans="1:30" ht="15.75" x14ac:dyDescent="0.25">
      <c r="A143" s="7" t="s">
        <v>64</v>
      </c>
      <c r="B143" s="8"/>
      <c r="C143" s="8"/>
      <c r="D143" s="9"/>
    </row>
    <row r="144" spans="1:30" ht="16.5" thickBot="1" x14ac:dyDescent="0.3">
      <c r="A144" s="10" t="s">
        <v>65</v>
      </c>
      <c r="B144" s="11"/>
      <c r="C144" s="11"/>
      <c r="D144" s="12"/>
    </row>
  </sheetData>
  <sortState ref="A126:AD128">
    <sortCondition ref="C126:C128"/>
  </sortState>
  <mergeCells count="8">
    <mergeCell ref="A144:D144"/>
    <mergeCell ref="A137:D137"/>
    <mergeCell ref="A138:D138"/>
    <mergeCell ref="A140:D140"/>
    <mergeCell ref="A141:D141"/>
    <mergeCell ref="A143:D143"/>
    <mergeCell ref="U1:V1"/>
    <mergeCell ref="I1:M1"/>
  </mergeCells>
  <pageMargins left="0.70866141732283472" right="0.70866141732283472" top="0.74803149606299213" bottom="0.74803149606299213" header="0.31496062992125984" footer="0.31496062992125984"/>
  <pageSetup paperSize="8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M. Njoroge</dc:creator>
  <cp:lastModifiedBy>Kelvin M. Njoroge</cp:lastModifiedBy>
  <cp:lastPrinted>2016-09-01T13:55:42Z</cp:lastPrinted>
  <dcterms:created xsi:type="dcterms:W3CDTF">2016-09-01T13:25:06Z</dcterms:created>
  <dcterms:modified xsi:type="dcterms:W3CDTF">2016-09-01T14:24:53Z</dcterms:modified>
</cp:coreProperties>
</file>