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gdmartin\GitHub\CCD2\usproj\validation\shiny\"/>
    </mc:Choice>
  </mc:AlternateContent>
  <xr:revisionPtr revIDLastSave="0" documentId="13_ncr:1_{B120359F-2B5B-42FC-8729-3C820DB8639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_catego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L2" i="1"/>
  <c r="M2" i="1"/>
  <c r="N2" i="1"/>
  <c r="O2" i="1"/>
  <c r="K3" i="1"/>
  <c r="L3" i="1"/>
  <c r="M3" i="1"/>
  <c r="N3" i="1"/>
  <c r="O3" i="1"/>
  <c r="K4" i="1"/>
  <c r="L4" i="1"/>
  <c r="M4" i="1"/>
  <c r="N4" i="1"/>
  <c r="O4" i="1"/>
  <c r="K5" i="1"/>
  <c r="L5" i="1"/>
  <c r="M5" i="1"/>
  <c r="N5" i="1"/>
  <c r="O5" i="1"/>
  <c r="K6" i="1"/>
  <c r="L6" i="1"/>
  <c r="M6" i="1"/>
  <c r="N6" i="1"/>
  <c r="O6" i="1"/>
  <c r="K7" i="1"/>
  <c r="L7" i="1"/>
  <c r="M7" i="1"/>
  <c r="N7" i="1"/>
  <c r="O7" i="1"/>
  <c r="K8" i="1"/>
  <c r="L8" i="1"/>
  <c r="M8" i="1"/>
  <c r="N8" i="1"/>
  <c r="O8" i="1"/>
  <c r="K9" i="1"/>
  <c r="L9" i="1"/>
  <c r="M9" i="1"/>
  <c r="N9" i="1"/>
  <c r="O9" i="1"/>
  <c r="K10" i="1"/>
  <c r="L10" i="1"/>
  <c r="M10" i="1"/>
  <c r="N10" i="1"/>
  <c r="O10" i="1"/>
  <c r="K11" i="1"/>
  <c r="L11" i="1"/>
  <c r="M11" i="1"/>
  <c r="N11" i="1"/>
  <c r="O11" i="1"/>
  <c r="K12" i="1"/>
  <c r="L12" i="1"/>
  <c r="M12" i="1"/>
  <c r="N12" i="1"/>
  <c r="O12" i="1"/>
  <c r="K13" i="1"/>
  <c r="L13" i="1"/>
  <c r="M13" i="1"/>
  <c r="N13" i="1"/>
  <c r="O13" i="1"/>
  <c r="K14" i="1"/>
  <c r="L14" i="1"/>
  <c r="M14" i="1"/>
  <c r="N14" i="1"/>
  <c r="O14" i="1"/>
  <c r="K15" i="1"/>
  <c r="L15" i="1"/>
  <c r="M15" i="1"/>
  <c r="N15" i="1"/>
  <c r="O15" i="1"/>
  <c r="K16" i="1"/>
  <c r="L16" i="1"/>
  <c r="M16" i="1"/>
  <c r="N16" i="1"/>
  <c r="O16" i="1"/>
  <c r="K17" i="1"/>
  <c r="L17" i="1"/>
  <c r="M17" i="1"/>
  <c r="N17" i="1"/>
  <c r="O17" i="1"/>
  <c r="K18" i="1"/>
  <c r="L18" i="1"/>
  <c r="M18" i="1"/>
  <c r="N18" i="1"/>
  <c r="O18" i="1"/>
  <c r="K19" i="1"/>
  <c r="L19" i="1"/>
  <c r="M19" i="1"/>
  <c r="N19" i="1"/>
  <c r="O19" i="1"/>
  <c r="K20" i="1"/>
  <c r="L20" i="1"/>
  <c r="M20" i="1"/>
  <c r="N20" i="1"/>
  <c r="O20" i="1"/>
  <c r="K21" i="1"/>
  <c r="L21" i="1"/>
  <c r="M21" i="1"/>
  <c r="N21" i="1"/>
  <c r="O21" i="1"/>
  <c r="K22" i="1"/>
  <c r="L22" i="1"/>
  <c r="M22" i="1"/>
  <c r="N22" i="1"/>
  <c r="O22" i="1"/>
  <c r="K23" i="1"/>
  <c r="L23" i="1"/>
  <c r="M23" i="1"/>
  <c r="N23" i="1"/>
  <c r="O23" i="1"/>
  <c r="K24" i="1"/>
  <c r="L24" i="1"/>
  <c r="M24" i="1"/>
  <c r="N24" i="1"/>
  <c r="O24" i="1"/>
  <c r="K25" i="1"/>
  <c r="L25" i="1"/>
  <c r="M25" i="1"/>
  <c r="N25" i="1"/>
  <c r="O25" i="1"/>
  <c r="K26" i="1"/>
  <c r="L26" i="1"/>
  <c r="M26" i="1"/>
  <c r="N26" i="1"/>
  <c r="O26" i="1"/>
  <c r="K27" i="1"/>
  <c r="L27" i="1"/>
  <c r="M27" i="1"/>
  <c r="N27" i="1"/>
  <c r="O27" i="1"/>
  <c r="K28" i="1"/>
  <c r="L28" i="1"/>
  <c r="M28" i="1"/>
  <c r="N28" i="1"/>
  <c r="O28" i="1"/>
  <c r="K29" i="1"/>
  <c r="L29" i="1"/>
  <c r="M29" i="1"/>
  <c r="N29" i="1"/>
  <c r="O29" i="1"/>
  <c r="K30" i="1"/>
  <c r="L30" i="1"/>
  <c r="M30" i="1"/>
  <c r="N30" i="1"/>
  <c r="O30" i="1"/>
  <c r="K31" i="1"/>
  <c r="L31" i="1"/>
  <c r="M31" i="1"/>
  <c r="N31" i="1"/>
  <c r="O31" i="1"/>
  <c r="K32" i="1"/>
  <c r="L32" i="1"/>
  <c r="M32" i="1"/>
  <c r="N32" i="1"/>
  <c r="O32" i="1"/>
  <c r="K33" i="1"/>
  <c r="L33" i="1"/>
  <c r="M33" i="1"/>
  <c r="N33" i="1"/>
  <c r="O33" i="1"/>
  <c r="K34" i="1"/>
  <c r="L34" i="1"/>
  <c r="M34" i="1"/>
  <c r="N34" i="1"/>
  <c r="O34" i="1"/>
  <c r="K35" i="1"/>
  <c r="L35" i="1"/>
  <c r="M35" i="1"/>
  <c r="N35" i="1"/>
  <c r="O35" i="1"/>
  <c r="K36" i="1"/>
  <c r="L36" i="1"/>
  <c r="M36" i="1"/>
  <c r="N36" i="1"/>
  <c r="O36" i="1"/>
  <c r="K37" i="1"/>
  <c r="L37" i="1"/>
  <c r="M37" i="1"/>
  <c r="N37" i="1"/>
  <c r="O37" i="1"/>
  <c r="K38" i="1"/>
  <c r="L38" i="1"/>
  <c r="M38" i="1"/>
  <c r="N38" i="1"/>
  <c r="O38" i="1"/>
  <c r="K39" i="1"/>
  <c r="L39" i="1"/>
  <c r="M39" i="1"/>
  <c r="N39" i="1"/>
  <c r="O39" i="1"/>
  <c r="K40" i="1"/>
  <c r="L40" i="1"/>
  <c r="M40" i="1"/>
  <c r="N40" i="1"/>
  <c r="O40" i="1"/>
  <c r="K41" i="1"/>
  <c r="L41" i="1"/>
  <c r="M41" i="1"/>
  <c r="N41" i="1"/>
  <c r="O41" i="1"/>
  <c r="K42" i="1"/>
  <c r="L42" i="1"/>
  <c r="M42" i="1"/>
  <c r="N42" i="1"/>
  <c r="O42" i="1"/>
  <c r="K43" i="1"/>
  <c r="L43" i="1"/>
  <c r="M43" i="1"/>
  <c r="N43" i="1"/>
  <c r="O43" i="1"/>
  <c r="K44" i="1"/>
  <c r="L44" i="1"/>
  <c r="M44" i="1"/>
  <c r="N44" i="1"/>
  <c r="O44" i="1"/>
  <c r="K45" i="1"/>
  <c r="L45" i="1"/>
  <c r="M45" i="1"/>
  <c r="N45" i="1"/>
  <c r="O45" i="1"/>
  <c r="K46" i="1"/>
  <c r="L46" i="1"/>
  <c r="M46" i="1"/>
  <c r="N46" i="1"/>
  <c r="O46" i="1"/>
  <c r="K47" i="1"/>
  <c r="L47" i="1"/>
  <c r="M47" i="1"/>
  <c r="N47" i="1"/>
  <c r="O47" i="1"/>
  <c r="K48" i="1"/>
  <c r="L48" i="1"/>
  <c r="M48" i="1"/>
  <c r="N48" i="1"/>
  <c r="O48" i="1"/>
  <c r="K49" i="1"/>
  <c r="L49" i="1"/>
  <c r="M49" i="1"/>
  <c r="N49" i="1"/>
  <c r="O49" i="1"/>
  <c r="K50" i="1"/>
  <c r="L50" i="1"/>
  <c r="M50" i="1"/>
  <c r="N50" i="1"/>
  <c r="O50" i="1"/>
  <c r="K51" i="1"/>
  <c r="L51" i="1"/>
  <c r="M51" i="1"/>
  <c r="N51" i="1"/>
  <c r="O51" i="1"/>
  <c r="K52" i="1"/>
  <c r="L52" i="1"/>
  <c r="M52" i="1"/>
  <c r="N52" i="1"/>
  <c r="O52" i="1"/>
  <c r="K53" i="1"/>
  <c r="L53" i="1"/>
  <c r="M53" i="1"/>
  <c r="N53" i="1"/>
  <c r="O53" i="1"/>
  <c r="K54" i="1"/>
  <c r="L54" i="1"/>
  <c r="M54" i="1"/>
  <c r="N54" i="1"/>
  <c r="O54" i="1"/>
  <c r="K55" i="1"/>
  <c r="L55" i="1"/>
  <c r="M55" i="1"/>
  <c r="N55" i="1"/>
  <c r="O55" i="1"/>
  <c r="K56" i="1"/>
  <c r="L56" i="1"/>
  <c r="M56" i="1"/>
  <c r="N56" i="1"/>
  <c r="O56" i="1"/>
  <c r="K57" i="1"/>
  <c r="L57" i="1"/>
  <c r="M57" i="1"/>
  <c r="N57" i="1"/>
  <c r="O57" i="1"/>
  <c r="K58" i="1"/>
  <c r="L58" i="1"/>
  <c r="M58" i="1"/>
  <c r="N58" i="1"/>
  <c r="O58" i="1"/>
  <c r="K59" i="1"/>
  <c r="L59" i="1"/>
  <c r="M59" i="1"/>
  <c r="N59" i="1"/>
  <c r="O59" i="1"/>
  <c r="K60" i="1"/>
  <c r="L60" i="1"/>
  <c r="M60" i="1"/>
  <c r="N60" i="1"/>
  <c r="O60" i="1"/>
  <c r="K61" i="1"/>
  <c r="L61" i="1"/>
  <c r="M61" i="1"/>
  <c r="N61" i="1"/>
  <c r="O61" i="1"/>
  <c r="K62" i="1"/>
  <c r="L62" i="1"/>
  <c r="M62" i="1"/>
  <c r="N62" i="1"/>
  <c r="O62" i="1"/>
  <c r="K63" i="1"/>
  <c r="L63" i="1"/>
  <c r="M63" i="1"/>
  <c r="N63" i="1"/>
  <c r="O63" i="1"/>
  <c r="K64" i="1"/>
  <c r="L64" i="1"/>
  <c r="M64" i="1"/>
  <c r="N64" i="1"/>
  <c r="O64" i="1"/>
  <c r="K65" i="1"/>
  <c r="L65" i="1"/>
  <c r="M65" i="1"/>
  <c r="N65" i="1"/>
  <c r="O65" i="1"/>
  <c r="K66" i="1"/>
  <c r="L66" i="1"/>
  <c r="M66" i="1"/>
  <c r="N66" i="1"/>
  <c r="O66" i="1"/>
  <c r="K67" i="1"/>
  <c r="L67" i="1"/>
  <c r="M67" i="1"/>
  <c r="N67" i="1"/>
  <c r="O67" i="1"/>
  <c r="K68" i="1"/>
  <c r="L68" i="1"/>
  <c r="M68" i="1"/>
  <c r="N68" i="1"/>
  <c r="O68" i="1"/>
  <c r="K69" i="1"/>
  <c r="L69" i="1"/>
  <c r="M69" i="1"/>
  <c r="N69" i="1"/>
  <c r="O69" i="1"/>
  <c r="K70" i="1"/>
  <c r="L70" i="1"/>
  <c r="M70" i="1"/>
  <c r="N70" i="1"/>
  <c r="O70" i="1"/>
  <c r="K71" i="1"/>
  <c r="L71" i="1"/>
  <c r="M71" i="1"/>
  <c r="N71" i="1"/>
  <c r="O71" i="1"/>
  <c r="K72" i="1"/>
  <c r="L72" i="1"/>
  <c r="M72" i="1"/>
  <c r="N72" i="1"/>
  <c r="O72" i="1"/>
  <c r="K73" i="1"/>
  <c r="L73" i="1"/>
  <c r="M73" i="1"/>
  <c r="N73" i="1"/>
  <c r="O73" i="1"/>
  <c r="K74" i="1"/>
  <c r="L74" i="1"/>
  <c r="M74" i="1"/>
  <c r="N74" i="1"/>
  <c r="O74" i="1"/>
  <c r="K75" i="1"/>
  <c r="L75" i="1"/>
  <c r="M75" i="1"/>
  <c r="N75" i="1"/>
  <c r="O75" i="1"/>
  <c r="K76" i="1"/>
  <c r="L76" i="1"/>
  <c r="M76" i="1"/>
  <c r="N76" i="1"/>
  <c r="O76" i="1"/>
  <c r="K77" i="1"/>
  <c r="L77" i="1"/>
  <c r="M77" i="1"/>
  <c r="N77" i="1"/>
  <c r="O77" i="1"/>
  <c r="K78" i="1"/>
  <c r="L78" i="1"/>
  <c r="M78" i="1"/>
  <c r="N78" i="1"/>
  <c r="O78" i="1"/>
  <c r="K79" i="1"/>
  <c r="L79" i="1"/>
  <c r="M79" i="1"/>
  <c r="N79" i="1"/>
  <c r="O79" i="1"/>
  <c r="K80" i="1"/>
  <c r="L80" i="1"/>
  <c r="M80" i="1"/>
  <c r="N80" i="1"/>
  <c r="O80" i="1"/>
  <c r="K81" i="1"/>
  <c r="L81" i="1"/>
  <c r="M81" i="1"/>
  <c r="N81" i="1"/>
  <c r="O81" i="1"/>
  <c r="K82" i="1"/>
  <c r="L82" i="1"/>
  <c r="M82" i="1"/>
  <c r="N82" i="1"/>
  <c r="O82" i="1"/>
  <c r="K83" i="1"/>
  <c r="L83" i="1"/>
  <c r="M83" i="1"/>
  <c r="N83" i="1"/>
  <c r="O83" i="1"/>
  <c r="K84" i="1"/>
  <c r="L84" i="1"/>
  <c r="M84" i="1"/>
  <c r="N84" i="1"/>
  <c r="O84" i="1"/>
  <c r="K85" i="1"/>
  <c r="L85" i="1"/>
  <c r="M85" i="1"/>
  <c r="N85" i="1"/>
  <c r="O85" i="1"/>
  <c r="K86" i="1"/>
  <c r="L86" i="1"/>
  <c r="M86" i="1"/>
  <c r="N86" i="1"/>
  <c r="O86" i="1"/>
  <c r="K87" i="1"/>
  <c r="L87" i="1"/>
  <c r="M87" i="1"/>
  <c r="N87" i="1"/>
  <c r="O87" i="1"/>
  <c r="K88" i="1"/>
  <c r="L88" i="1"/>
  <c r="M88" i="1"/>
  <c r="N88" i="1"/>
  <c r="O88" i="1"/>
  <c r="K89" i="1"/>
  <c r="L89" i="1"/>
  <c r="M89" i="1"/>
  <c r="N89" i="1"/>
  <c r="O89" i="1"/>
  <c r="K90" i="1"/>
  <c r="L90" i="1"/>
  <c r="M90" i="1"/>
  <c r="N90" i="1"/>
  <c r="O90" i="1"/>
  <c r="K91" i="1"/>
  <c r="L91" i="1"/>
  <c r="M91" i="1"/>
  <c r="N91" i="1"/>
  <c r="O91" i="1"/>
  <c r="K92" i="1"/>
  <c r="L92" i="1"/>
  <c r="M92" i="1"/>
  <c r="N92" i="1"/>
  <c r="O92" i="1"/>
  <c r="K93" i="1"/>
  <c r="L93" i="1"/>
  <c r="M93" i="1"/>
  <c r="N93" i="1"/>
  <c r="O93" i="1"/>
  <c r="K94" i="1"/>
  <c r="L94" i="1"/>
  <c r="M94" i="1"/>
  <c r="N94" i="1"/>
  <c r="O94" i="1"/>
  <c r="K95" i="1"/>
  <c r="L95" i="1"/>
  <c r="M95" i="1"/>
  <c r="N95" i="1"/>
  <c r="O95" i="1"/>
  <c r="K96" i="1"/>
  <c r="L96" i="1"/>
  <c r="M96" i="1"/>
  <c r="N96" i="1"/>
  <c r="O96" i="1"/>
  <c r="K97" i="1"/>
  <c r="L97" i="1"/>
  <c r="M97" i="1"/>
  <c r="N97" i="1"/>
  <c r="O97" i="1"/>
  <c r="K98" i="1"/>
  <c r="L98" i="1"/>
  <c r="M98" i="1"/>
  <c r="N98" i="1"/>
  <c r="O98" i="1"/>
  <c r="K99" i="1"/>
  <c r="L99" i="1"/>
  <c r="M99" i="1"/>
  <c r="N99" i="1"/>
  <c r="O99" i="1"/>
  <c r="K100" i="1"/>
  <c r="L100" i="1"/>
  <c r="M100" i="1"/>
  <c r="N100" i="1"/>
  <c r="O100" i="1"/>
  <c r="K101" i="1"/>
  <c r="L101" i="1"/>
  <c r="M101" i="1"/>
  <c r="N101" i="1"/>
  <c r="O101" i="1"/>
  <c r="K102" i="1"/>
  <c r="L102" i="1"/>
  <c r="M102" i="1"/>
  <c r="N102" i="1"/>
  <c r="O102" i="1"/>
  <c r="K103" i="1"/>
  <c r="L103" i="1"/>
  <c r="M103" i="1"/>
  <c r="N103" i="1"/>
  <c r="O103" i="1"/>
  <c r="K104" i="1"/>
  <c r="L104" i="1"/>
  <c r="M104" i="1"/>
  <c r="N104" i="1"/>
  <c r="O104" i="1"/>
  <c r="K105" i="1"/>
  <c r="L105" i="1"/>
  <c r="M105" i="1"/>
  <c r="N105" i="1"/>
  <c r="O105" i="1"/>
  <c r="K106" i="1"/>
  <c r="L106" i="1"/>
  <c r="M106" i="1"/>
  <c r="N106" i="1"/>
  <c r="O106" i="1"/>
  <c r="K107" i="1"/>
  <c r="L107" i="1"/>
  <c r="M107" i="1"/>
  <c r="N107" i="1"/>
  <c r="O107" i="1"/>
  <c r="K108" i="1"/>
  <c r="L108" i="1"/>
  <c r="M108" i="1"/>
  <c r="N108" i="1"/>
  <c r="O108" i="1"/>
  <c r="K109" i="1"/>
  <c r="L109" i="1"/>
  <c r="M109" i="1"/>
  <c r="N109" i="1"/>
  <c r="O109" i="1"/>
  <c r="K110" i="1"/>
  <c r="L110" i="1"/>
  <c r="M110" i="1"/>
  <c r="N110" i="1"/>
  <c r="O110" i="1"/>
  <c r="K111" i="1"/>
  <c r="L111" i="1"/>
  <c r="M111" i="1"/>
  <c r="N111" i="1"/>
  <c r="O111" i="1"/>
  <c r="K112" i="1"/>
  <c r="L112" i="1"/>
  <c r="M112" i="1"/>
  <c r="N112" i="1"/>
  <c r="O112" i="1"/>
  <c r="K113" i="1"/>
  <c r="L113" i="1"/>
  <c r="M113" i="1"/>
  <c r="N113" i="1"/>
  <c r="O113" i="1"/>
  <c r="K114" i="1"/>
  <c r="L114" i="1"/>
  <c r="M114" i="1"/>
  <c r="N114" i="1"/>
  <c r="O114" i="1"/>
  <c r="K115" i="1"/>
  <c r="L115" i="1"/>
  <c r="M115" i="1"/>
  <c r="N115" i="1"/>
  <c r="O115" i="1"/>
  <c r="K116" i="1"/>
  <c r="L116" i="1"/>
  <c r="M116" i="1"/>
  <c r="N116" i="1"/>
  <c r="O116" i="1"/>
  <c r="K117" i="1"/>
  <c r="L117" i="1"/>
  <c r="M117" i="1"/>
  <c r="N117" i="1"/>
  <c r="O117" i="1"/>
  <c r="K118" i="1"/>
  <c r="L118" i="1"/>
  <c r="M118" i="1"/>
  <c r="N118" i="1"/>
  <c r="O118" i="1"/>
  <c r="K119" i="1"/>
  <c r="L119" i="1"/>
  <c r="M119" i="1"/>
  <c r="N119" i="1"/>
  <c r="O119" i="1"/>
  <c r="K120" i="1"/>
  <c r="L120" i="1"/>
  <c r="M120" i="1"/>
  <c r="N120" i="1"/>
  <c r="O120" i="1"/>
  <c r="K121" i="1"/>
  <c r="L121" i="1"/>
  <c r="M121" i="1"/>
  <c r="N121" i="1"/>
  <c r="O121" i="1"/>
  <c r="K122" i="1"/>
  <c r="L122" i="1"/>
  <c r="M122" i="1"/>
  <c r="N122" i="1"/>
  <c r="O122" i="1"/>
  <c r="K123" i="1"/>
  <c r="L123" i="1"/>
  <c r="M123" i="1"/>
  <c r="N123" i="1"/>
  <c r="O123" i="1"/>
  <c r="K124" i="1"/>
  <c r="L124" i="1"/>
  <c r="M124" i="1"/>
  <c r="N124" i="1"/>
  <c r="O124" i="1"/>
  <c r="K125" i="1"/>
  <c r="L125" i="1"/>
  <c r="M125" i="1"/>
  <c r="N125" i="1"/>
  <c r="O125" i="1"/>
  <c r="K126" i="1"/>
  <c r="L126" i="1"/>
  <c r="M126" i="1"/>
  <c r="N126" i="1"/>
  <c r="O126" i="1"/>
  <c r="K127" i="1"/>
  <c r="L127" i="1"/>
  <c r="M127" i="1"/>
  <c r="N127" i="1"/>
  <c r="O127" i="1"/>
  <c r="K128" i="1"/>
  <c r="L128" i="1"/>
  <c r="M128" i="1"/>
  <c r="N128" i="1"/>
  <c r="O128" i="1"/>
  <c r="K129" i="1"/>
  <c r="L129" i="1"/>
  <c r="M129" i="1"/>
  <c r="N129" i="1"/>
  <c r="O129" i="1"/>
  <c r="K130" i="1"/>
  <c r="L130" i="1"/>
  <c r="M130" i="1"/>
  <c r="N130" i="1"/>
  <c r="O130" i="1"/>
  <c r="K131" i="1"/>
  <c r="L131" i="1"/>
  <c r="M131" i="1"/>
  <c r="N131" i="1"/>
  <c r="O131" i="1"/>
  <c r="K132" i="1"/>
  <c r="L132" i="1"/>
  <c r="M132" i="1"/>
  <c r="N132" i="1"/>
  <c r="O132" i="1"/>
  <c r="K133" i="1"/>
  <c r="L133" i="1"/>
  <c r="M133" i="1"/>
  <c r="N133" i="1"/>
  <c r="O133" i="1"/>
  <c r="K134" i="1"/>
  <c r="L134" i="1"/>
  <c r="M134" i="1"/>
  <c r="N134" i="1"/>
  <c r="O134" i="1"/>
  <c r="K135" i="1"/>
  <c r="L135" i="1"/>
  <c r="M135" i="1"/>
  <c r="N135" i="1"/>
  <c r="O135" i="1"/>
  <c r="K136" i="1"/>
  <c r="L136" i="1"/>
  <c r="M136" i="1"/>
  <c r="N136" i="1"/>
  <c r="O136" i="1"/>
  <c r="K137" i="1"/>
  <c r="L137" i="1"/>
  <c r="M137" i="1"/>
  <c r="N137" i="1"/>
  <c r="O137" i="1"/>
  <c r="K138" i="1"/>
  <c r="L138" i="1"/>
  <c r="M138" i="1"/>
  <c r="N138" i="1"/>
  <c r="O138" i="1"/>
  <c r="K139" i="1"/>
  <c r="L139" i="1"/>
  <c r="M139" i="1"/>
  <c r="N139" i="1"/>
  <c r="O139" i="1"/>
  <c r="K140" i="1"/>
  <c r="L140" i="1"/>
  <c r="M140" i="1"/>
  <c r="N140" i="1"/>
  <c r="O140" i="1"/>
  <c r="K141" i="1"/>
  <c r="L141" i="1"/>
  <c r="M141" i="1"/>
  <c r="N141" i="1"/>
  <c r="O141" i="1"/>
  <c r="K142" i="1"/>
  <c r="L142" i="1"/>
  <c r="M142" i="1"/>
  <c r="N142" i="1"/>
  <c r="O142" i="1"/>
  <c r="K143" i="1"/>
  <c r="L143" i="1"/>
  <c r="M143" i="1"/>
  <c r="N143" i="1"/>
  <c r="O143" i="1"/>
  <c r="K144" i="1"/>
  <c r="L144" i="1"/>
  <c r="M144" i="1"/>
  <c r="N144" i="1"/>
  <c r="O144" i="1"/>
  <c r="K145" i="1"/>
  <c r="L145" i="1"/>
  <c r="M145" i="1"/>
  <c r="N145" i="1"/>
  <c r="O145" i="1"/>
  <c r="K146" i="1"/>
  <c r="L146" i="1"/>
  <c r="M146" i="1"/>
  <c r="N146" i="1"/>
  <c r="O146" i="1"/>
  <c r="K147" i="1"/>
  <c r="L147" i="1"/>
  <c r="M147" i="1"/>
  <c r="N147" i="1"/>
  <c r="O147" i="1"/>
  <c r="K148" i="1"/>
  <c r="L148" i="1"/>
  <c r="M148" i="1"/>
  <c r="N148" i="1"/>
  <c r="O148" i="1"/>
  <c r="K149" i="1"/>
  <c r="L149" i="1"/>
  <c r="M149" i="1"/>
  <c r="N149" i="1"/>
  <c r="O149" i="1"/>
  <c r="K150" i="1"/>
  <c r="L150" i="1"/>
  <c r="M150" i="1"/>
  <c r="N150" i="1"/>
  <c r="O150" i="1"/>
  <c r="K151" i="1"/>
  <c r="L151" i="1"/>
  <c r="M151" i="1"/>
  <c r="N151" i="1"/>
  <c r="O151" i="1"/>
  <c r="K152" i="1"/>
  <c r="L152" i="1"/>
  <c r="M152" i="1"/>
  <c r="N152" i="1"/>
  <c r="O152" i="1"/>
  <c r="K153" i="1"/>
  <c r="L153" i="1"/>
  <c r="M153" i="1"/>
  <c r="N153" i="1"/>
  <c r="O153" i="1"/>
  <c r="K154" i="1"/>
  <c r="L154" i="1"/>
  <c r="M154" i="1"/>
  <c r="N154" i="1"/>
  <c r="O154" i="1"/>
  <c r="K155" i="1"/>
  <c r="L155" i="1"/>
  <c r="M155" i="1"/>
  <c r="N155" i="1"/>
  <c r="O155" i="1"/>
  <c r="K156" i="1"/>
  <c r="L156" i="1"/>
  <c r="M156" i="1"/>
  <c r="N156" i="1"/>
  <c r="O156" i="1"/>
  <c r="K157" i="1"/>
  <c r="L157" i="1"/>
  <c r="M157" i="1"/>
  <c r="N157" i="1"/>
  <c r="O157" i="1"/>
  <c r="K158" i="1"/>
  <c r="L158" i="1"/>
  <c r="M158" i="1"/>
  <c r="N158" i="1"/>
  <c r="O158" i="1"/>
  <c r="K159" i="1"/>
  <c r="L159" i="1"/>
  <c r="M159" i="1"/>
  <c r="N159" i="1"/>
  <c r="O159" i="1"/>
  <c r="K160" i="1"/>
  <c r="L160" i="1"/>
  <c r="M160" i="1"/>
  <c r="N160" i="1"/>
  <c r="O160" i="1"/>
  <c r="K161" i="1"/>
  <c r="L161" i="1"/>
  <c r="M161" i="1"/>
  <c r="N161" i="1"/>
  <c r="O161" i="1"/>
  <c r="K162" i="1"/>
  <c r="L162" i="1"/>
  <c r="M162" i="1"/>
  <c r="N162" i="1"/>
  <c r="O162" i="1"/>
  <c r="K163" i="1"/>
  <c r="L163" i="1"/>
  <c r="M163" i="1"/>
  <c r="N163" i="1"/>
  <c r="O163" i="1"/>
  <c r="K164" i="1"/>
  <c r="L164" i="1"/>
  <c r="M164" i="1"/>
  <c r="N164" i="1"/>
  <c r="O164" i="1"/>
  <c r="K165" i="1"/>
  <c r="L165" i="1"/>
  <c r="M165" i="1"/>
  <c r="N165" i="1"/>
  <c r="O165" i="1"/>
  <c r="K166" i="1"/>
  <c r="L166" i="1"/>
  <c r="M166" i="1"/>
  <c r="N166" i="1"/>
  <c r="O166" i="1"/>
  <c r="K167" i="1"/>
  <c r="L167" i="1"/>
  <c r="M167" i="1"/>
  <c r="N167" i="1"/>
  <c r="O167" i="1"/>
  <c r="K168" i="1"/>
  <c r="L168" i="1"/>
  <c r="M168" i="1"/>
  <c r="N168" i="1"/>
  <c r="O168" i="1"/>
  <c r="K169" i="1"/>
  <c r="L169" i="1"/>
  <c r="M169" i="1"/>
  <c r="N169" i="1"/>
  <c r="O169" i="1"/>
  <c r="K170" i="1"/>
  <c r="L170" i="1"/>
  <c r="M170" i="1"/>
  <c r="N170" i="1"/>
  <c r="O170" i="1"/>
  <c r="K171" i="1"/>
  <c r="L171" i="1"/>
  <c r="M171" i="1"/>
  <c r="N171" i="1"/>
  <c r="O171" i="1"/>
  <c r="K172" i="1"/>
  <c r="L172" i="1"/>
  <c r="M172" i="1"/>
  <c r="N172" i="1"/>
  <c r="O172" i="1"/>
  <c r="K173" i="1"/>
  <c r="L173" i="1"/>
  <c r="M173" i="1"/>
  <c r="N173" i="1"/>
  <c r="O173" i="1"/>
  <c r="K174" i="1"/>
  <c r="L174" i="1"/>
  <c r="M174" i="1"/>
  <c r="N174" i="1"/>
  <c r="O174" i="1"/>
  <c r="K175" i="1"/>
  <c r="L175" i="1"/>
  <c r="M175" i="1"/>
  <c r="N175" i="1"/>
  <c r="O175" i="1"/>
  <c r="K176" i="1"/>
  <c r="L176" i="1"/>
  <c r="M176" i="1"/>
  <c r="N176" i="1"/>
  <c r="O176" i="1"/>
  <c r="K177" i="1"/>
  <c r="L177" i="1"/>
  <c r="M177" i="1"/>
  <c r="N177" i="1"/>
  <c r="O177" i="1"/>
  <c r="K178" i="1"/>
  <c r="L178" i="1"/>
  <c r="M178" i="1"/>
  <c r="N178" i="1"/>
  <c r="O178" i="1"/>
  <c r="K179" i="1"/>
  <c r="L179" i="1"/>
  <c r="M179" i="1"/>
  <c r="N179" i="1"/>
  <c r="O179" i="1"/>
  <c r="K180" i="1"/>
  <c r="L180" i="1"/>
  <c r="M180" i="1"/>
  <c r="N180" i="1"/>
  <c r="O180" i="1"/>
  <c r="K181" i="1"/>
  <c r="L181" i="1"/>
  <c r="M181" i="1"/>
  <c r="N181" i="1"/>
  <c r="O181" i="1"/>
  <c r="K182" i="1"/>
  <c r="L182" i="1"/>
  <c r="M182" i="1"/>
  <c r="N182" i="1"/>
  <c r="O182" i="1"/>
  <c r="K183" i="1"/>
  <c r="L183" i="1"/>
  <c r="M183" i="1"/>
  <c r="N183" i="1"/>
  <c r="O183" i="1"/>
  <c r="K184" i="1"/>
  <c r="L184" i="1"/>
  <c r="M184" i="1"/>
  <c r="N184" i="1"/>
  <c r="O184" i="1"/>
  <c r="K185" i="1"/>
  <c r="L185" i="1"/>
  <c r="M185" i="1"/>
  <c r="N185" i="1"/>
  <c r="O185" i="1"/>
  <c r="K186" i="1"/>
  <c r="L186" i="1"/>
  <c r="M186" i="1"/>
  <c r="N186" i="1"/>
  <c r="O186" i="1"/>
  <c r="K187" i="1"/>
  <c r="L187" i="1"/>
  <c r="M187" i="1"/>
  <c r="N187" i="1"/>
  <c r="O187" i="1"/>
  <c r="K188" i="1"/>
  <c r="L188" i="1"/>
  <c r="M188" i="1"/>
  <c r="N188" i="1"/>
  <c r="O188" i="1"/>
  <c r="K189" i="1"/>
  <c r="L189" i="1"/>
  <c r="M189" i="1"/>
  <c r="N189" i="1"/>
  <c r="O189" i="1"/>
  <c r="K190" i="1"/>
  <c r="L190" i="1"/>
  <c r="M190" i="1"/>
  <c r="N190" i="1"/>
  <c r="O190" i="1"/>
  <c r="K191" i="1"/>
  <c r="L191" i="1"/>
  <c r="M191" i="1"/>
  <c r="N191" i="1"/>
  <c r="O191" i="1"/>
  <c r="K192" i="1"/>
  <c r="L192" i="1"/>
  <c r="M192" i="1"/>
  <c r="N192" i="1"/>
  <c r="O192" i="1"/>
  <c r="K193" i="1"/>
  <c r="L193" i="1"/>
  <c r="M193" i="1"/>
  <c r="N193" i="1"/>
  <c r="O193" i="1"/>
  <c r="K194" i="1"/>
  <c r="L194" i="1"/>
  <c r="M194" i="1"/>
  <c r="N194" i="1"/>
  <c r="O194" i="1"/>
  <c r="K195" i="1"/>
  <c r="L195" i="1"/>
  <c r="M195" i="1"/>
  <c r="N195" i="1"/>
  <c r="O195" i="1"/>
  <c r="K196" i="1"/>
  <c r="L196" i="1"/>
  <c r="M196" i="1"/>
  <c r="N196" i="1"/>
  <c r="O196" i="1"/>
  <c r="K197" i="1"/>
  <c r="L197" i="1"/>
  <c r="M197" i="1"/>
  <c r="N197" i="1"/>
  <c r="O197" i="1"/>
  <c r="K198" i="1"/>
  <c r="L198" i="1"/>
  <c r="M198" i="1"/>
  <c r="N198" i="1"/>
  <c r="O198" i="1"/>
  <c r="K199" i="1"/>
  <c r="L199" i="1"/>
  <c r="M199" i="1"/>
  <c r="N199" i="1"/>
  <c r="O199" i="1"/>
  <c r="K200" i="1"/>
  <c r="L200" i="1"/>
  <c r="M200" i="1"/>
  <c r="N200" i="1"/>
  <c r="O200" i="1"/>
  <c r="K201" i="1"/>
  <c r="L201" i="1"/>
  <c r="M201" i="1"/>
  <c r="N201" i="1"/>
  <c r="O201" i="1"/>
  <c r="K202" i="1"/>
  <c r="L202" i="1"/>
  <c r="M202" i="1"/>
  <c r="N202" i="1"/>
  <c r="O202" i="1"/>
  <c r="K203" i="1"/>
  <c r="L203" i="1"/>
  <c r="M203" i="1"/>
  <c r="N203" i="1"/>
  <c r="O203" i="1"/>
  <c r="K204" i="1"/>
  <c r="L204" i="1"/>
  <c r="M204" i="1"/>
  <c r="N204" i="1"/>
  <c r="O204" i="1"/>
  <c r="K205" i="1"/>
  <c r="L205" i="1"/>
  <c r="M205" i="1"/>
  <c r="N205" i="1"/>
  <c r="O205" i="1"/>
  <c r="K206" i="1"/>
  <c r="L206" i="1"/>
  <c r="M206" i="1"/>
  <c r="N206" i="1"/>
  <c r="O206" i="1"/>
  <c r="K207" i="1"/>
  <c r="L207" i="1"/>
  <c r="M207" i="1"/>
  <c r="N207" i="1"/>
  <c r="O207" i="1"/>
  <c r="K208" i="1"/>
  <c r="L208" i="1"/>
  <c r="M208" i="1"/>
  <c r="N208" i="1"/>
  <c r="O208" i="1"/>
  <c r="K209" i="1"/>
  <c r="L209" i="1"/>
  <c r="M209" i="1"/>
  <c r="N209" i="1"/>
  <c r="O209" i="1"/>
  <c r="K210" i="1"/>
  <c r="L210" i="1"/>
  <c r="M210" i="1"/>
  <c r="N210" i="1"/>
  <c r="O210" i="1"/>
  <c r="K211" i="1"/>
  <c r="L211" i="1"/>
  <c r="M211" i="1"/>
  <c r="N211" i="1"/>
  <c r="O211" i="1"/>
  <c r="K212" i="1"/>
  <c r="L212" i="1"/>
  <c r="M212" i="1"/>
  <c r="N212" i="1"/>
  <c r="O212" i="1"/>
  <c r="K213" i="1"/>
  <c r="L213" i="1"/>
  <c r="M213" i="1"/>
  <c r="N213" i="1"/>
  <c r="O213" i="1"/>
  <c r="K214" i="1"/>
  <c r="L214" i="1"/>
  <c r="M214" i="1"/>
  <c r="N214" i="1"/>
  <c r="O214" i="1"/>
  <c r="K215" i="1"/>
  <c r="L215" i="1"/>
  <c r="M215" i="1"/>
  <c r="N215" i="1"/>
  <c r="O215" i="1"/>
  <c r="K216" i="1"/>
  <c r="L216" i="1"/>
  <c r="M216" i="1"/>
  <c r="N216" i="1"/>
  <c r="O216" i="1"/>
  <c r="K217" i="1"/>
  <c r="L217" i="1"/>
  <c r="M217" i="1"/>
  <c r="N217" i="1"/>
  <c r="O217" i="1"/>
  <c r="K218" i="1"/>
  <c r="L218" i="1"/>
  <c r="M218" i="1"/>
  <c r="N218" i="1"/>
  <c r="O218" i="1"/>
  <c r="K219" i="1"/>
  <c r="L219" i="1"/>
  <c r="M219" i="1"/>
  <c r="N219" i="1"/>
  <c r="O219" i="1"/>
  <c r="K220" i="1"/>
  <c r="L220" i="1"/>
  <c r="M220" i="1"/>
  <c r="N220" i="1"/>
  <c r="O220" i="1"/>
  <c r="K221" i="1"/>
  <c r="L221" i="1"/>
  <c r="M221" i="1"/>
  <c r="N221" i="1"/>
  <c r="O221" i="1"/>
  <c r="K222" i="1"/>
  <c r="L222" i="1"/>
  <c r="M222" i="1"/>
  <c r="N222" i="1"/>
  <c r="O222" i="1"/>
  <c r="K223" i="1"/>
  <c r="L223" i="1"/>
  <c r="M223" i="1"/>
  <c r="N223" i="1"/>
  <c r="O223" i="1"/>
  <c r="K224" i="1"/>
  <c r="L224" i="1"/>
  <c r="M224" i="1"/>
  <c r="N224" i="1"/>
  <c r="O224" i="1"/>
  <c r="K225" i="1"/>
  <c r="L225" i="1"/>
  <c r="M225" i="1"/>
  <c r="N225" i="1"/>
  <c r="O225" i="1"/>
  <c r="K226" i="1"/>
  <c r="L226" i="1"/>
  <c r="M226" i="1"/>
  <c r="N226" i="1"/>
  <c r="O226" i="1"/>
  <c r="K227" i="1"/>
  <c r="L227" i="1"/>
  <c r="M227" i="1"/>
  <c r="N227" i="1"/>
  <c r="O227" i="1"/>
  <c r="K228" i="1"/>
  <c r="L228" i="1"/>
  <c r="M228" i="1"/>
  <c r="N228" i="1"/>
  <c r="O228" i="1"/>
  <c r="K229" i="1"/>
  <c r="L229" i="1"/>
  <c r="M229" i="1"/>
  <c r="N229" i="1"/>
  <c r="O229" i="1"/>
  <c r="K230" i="1"/>
  <c r="L230" i="1"/>
  <c r="M230" i="1"/>
  <c r="N230" i="1"/>
  <c r="O230" i="1"/>
  <c r="K231" i="1"/>
  <c r="L231" i="1"/>
  <c r="M231" i="1"/>
  <c r="N231" i="1"/>
  <c r="O231" i="1"/>
  <c r="K232" i="1"/>
  <c r="L232" i="1"/>
  <c r="M232" i="1"/>
  <c r="N232" i="1"/>
  <c r="O232" i="1"/>
  <c r="K233" i="1"/>
  <c r="L233" i="1"/>
  <c r="M233" i="1"/>
  <c r="N233" i="1"/>
  <c r="O233" i="1"/>
  <c r="K234" i="1"/>
  <c r="L234" i="1"/>
  <c r="M234" i="1"/>
  <c r="N234" i="1"/>
  <c r="O23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" i="1"/>
  <c r="I3" i="1"/>
  <c r="I4" i="1"/>
  <c r="I5" i="1"/>
  <c r="I6" i="1"/>
  <c r="I7" i="1"/>
  <c r="I8" i="1"/>
  <c r="I9" i="1"/>
  <c r="I10" i="1"/>
  <c r="I11" i="1"/>
  <c r="I12" i="1"/>
  <c r="I13" i="1"/>
  <c r="I15" i="1" s="1"/>
  <c r="I38" i="1"/>
  <c r="I39" i="1"/>
  <c r="I40" i="1" s="1"/>
  <c r="I41" i="1"/>
  <c r="I42" i="1"/>
  <c r="I48" i="1"/>
  <c r="I51" i="1" s="1"/>
  <c r="I58" i="1"/>
  <c r="I59" i="1"/>
  <c r="I60" i="1"/>
  <c r="I61" i="1"/>
  <c r="I62" i="1"/>
  <c r="I64" i="1"/>
  <c r="I65" i="1" s="1"/>
  <c r="I75" i="1"/>
  <c r="I76" i="1"/>
  <c r="I77" i="1"/>
  <c r="I78" i="1"/>
  <c r="I94" i="1" s="1"/>
  <c r="I79" i="1"/>
  <c r="I80" i="1" s="1"/>
  <c r="I104" i="1"/>
  <c r="I105" i="1" s="1"/>
  <c r="I107" i="1"/>
  <c r="I109" i="1" s="1"/>
  <c r="I111" i="1" s="1"/>
  <c r="I108" i="1"/>
  <c r="I113" i="1" s="1"/>
  <c r="I114" i="1"/>
  <c r="I115" i="1"/>
  <c r="I116" i="1"/>
  <c r="I117" i="1" s="1"/>
  <c r="I132" i="1"/>
  <c r="I135" i="1" s="1"/>
  <c r="I133" i="1"/>
  <c r="I137" i="1"/>
  <c r="I63" i="1" s="1"/>
  <c r="I138" i="1"/>
  <c r="I148" i="1" s="1"/>
  <c r="I139" i="1"/>
  <c r="I172" i="1" s="1"/>
  <c r="I145" i="1"/>
  <c r="I147" i="1"/>
  <c r="I149" i="1"/>
  <c r="I151" i="1"/>
  <c r="I157" i="1"/>
  <c r="I159" i="1" s="1"/>
  <c r="I165" i="1"/>
  <c r="I167" i="1" s="1"/>
  <c r="I171" i="1"/>
  <c r="I173" i="1"/>
  <c r="I174" i="1"/>
  <c r="I176" i="1"/>
  <c r="I177" i="1" s="1"/>
  <c r="I180" i="1"/>
  <c r="I182" i="1" s="1"/>
  <c r="I181" i="1"/>
  <c r="I183" i="1"/>
  <c r="I184" i="1" s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" i="1"/>
  <c r="F7" i="1"/>
  <c r="F3" i="1"/>
  <c r="F4" i="1"/>
  <c r="F5" i="1"/>
  <c r="F6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" i="1"/>
  <c r="I164" i="1" l="1"/>
  <c r="I124" i="1"/>
  <c r="I123" i="1"/>
  <c r="I130" i="1"/>
  <c r="I73" i="1"/>
  <c r="I74" i="1"/>
  <c r="I72" i="1"/>
  <c r="I106" i="1"/>
  <c r="I71" i="1"/>
  <c r="I152" i="1"/>
  <c r="I70" i="1"/>
  <c r="I49" i="1"/>
  <c r="I69" i="1"/>
  <c r="I166" i="1"/>
  <c r="I84" i="1"/>
  <c r="I87" i="1" s="1"/>
  <c r="I68" i="1"/>
  <c r="I43" i="1"/>
  <c r="I67" i="1"/>
  <c r="I66" i="1"/>
  <c r="I175" i="1"/>
  <c r="I131" i="1"/>
  <c r="I150" i="1"/>
  <c r="I99" i="1"/>
  <c r="I170" i="1"/>
  <c r="I169" i="1"/>
  <c r="I168" i="1"/>
  <c r="I144" i="1"/>
  <c r="I89" i="1"/>
  <c r="I93" i="1" s="1"/>
  <c r="I18" i="1"/>
  <c r="I19" i="1"/>
  <c r="I125" i="1"/>
  <c r="I126" i="1"/>
  <c r="I127" i="1"/>
  <c r="I128" i="1"/>
  <c r="I129" i="1"/>
  <c r="I185" i="1"/>
  <c r="I186" i="1"/>
  <c r="I187" i="1"/>
  <c r="I188" i="1"/>
  <c r="I189" i="1"/>
  <c r="I190" i="1"/>
  <c r="I193" i="1"/>
  <c r="I191" i="1"/>
  <c r="I192" i="1"/>
  <c r="I95" i="1"/>
  <c r="I96" i="1"/>
  <c r="I97" i="1"/>
  <c r="I98" i="1"/>
  <c r="I194" i="1"/>
  <c r="I158" i="1"/>
  <c r="I146" i="1"/>
  <c r="I134" i="1"/>
  <c r="I110" i="1"/>
  <c r="I86" i="1"/>
  <c r="I50" i="1"/>
  <c r="I14" i="1"/>
  <c r="I179" i="1"/>
  <c r="I155" i="1"/>
  <c r="I143" i="1"/>
  <c r="I119" i="1"/>
  <c r="I83" i="1"/>
  <c r="I47" i="1"/>
  <c r="I178" i="1"/>
  <c r="I154" i="1"/>
  <c r="I142" i="1"/>
  <c r="I118" i="1"/>
  <c r="I82" i="1"/>
  <c r="I46" i="1"/>
  <c r="I156" i="1"/>
  <c r="I153" i="1"/>
  <c r="I141" i="1"/>
  <c r="I81" i="1"/>
  <c r="I57" i="1"/>
  <c r="I45" i="1"/>
  <c r="I140" i="1"/>
  <c r="I56" i="1"/>
  <c r="I44" i="1"/>
  <c r="I163" i="1"/>
  <c r="I55" i="1"/>
  <c r="I162" i="1"/>
  <c r="I54" i="1"/>
  <c r="I161" i="1"/>
  <c r="I101" i="1"/>
  <c r="I53" i="1"/>
  <c r="I160" i="1"/>
  <c r="I136" i="1"/>
  <c r="I112" i="1"/>
  <c r="I88" i="1"/>
  <c r="I52" i="1"/>
  <c r="I85" i="1" l="1"/>
  <c r="I92" i="1"/>
  <c r="I90" i="1"/>
  <c r="I91" i="1"/>
  <c r="I100" i="1"/>
  <c r="I102" i="1"/>
  <c r="I103" i="1"/>
  <c r="I195" i="1"/>
  <c r="I196" i="1"/>
  <c r="I197" i="1"/>
  <c r="I198" i="1"/>
  <c r="I199" i="1"/>
  <c r="I121" i="1"/>
  <c r="I120" i="1"/>
  <c r="I122" i="1"/>
  <c r="I16" i="1"/>
  <c r="I17" i="1"/>
  <c r="I37" i="1"/>
  <c r="I36" i="1"/>
  <c r="I34" i="1"/>
  <c r="I35" i="1"/>
  <c r="I219" i="1" l="1"/>
  <c r="I208" i="1"/>
  <c r="I200" i="1"/>
  <c r="I213" i="1"/>
  <c r="I229" i="1"/>
  <c r="I20" i="1"/>
  <c r="I21" i="1"/>
  <c r="I22" i="1"/>
  <c r="I25" i="1"/>
  <c r="I23" i="1"/>
  <c r="I24" i="1"/>
  <c r="I27" i="1"/>
  <c r="I28" i="1"/>
  <c r="I29" i="1"/>
  <c r="I30" i="1"/>
  <c r="I31" i="1"/>
  <c r="I32" i="1"/>
  <c r="I33" i="1"/>
  <c r="I26" i="1"/>
  <c r="I209" i="1" l="1"/>
  <c r="I210" i="1" s="1"/>
  <c r="I211" i="1"/>
  <c r="I212" i="1" s="1"/>
  <c r="I233" i="1"/>
  <c r="I234" i="1" s="1"/>
  <c r="I230" i="1"/>
  <c r="I214" i="1"/>
  <c r="I217" i="1"/>
  <c r="I218" i="1" s="1"/>
  <c r="I201" i="1"/>
  <c r="I206" i="1"/>
  <c r="I207" i="1" s="1"/>
  <c r="I220" i="1"/>
  <c r="I225" i="1"/>
  <c r="I216" i="1" l="1"/>
  <c r="I215" i="1"/>
  <c r="I224" i="1"/>
  <c r="I221" i="1"/>
  <c r="I222" i="1"/>
  <c r="I223" i="1"/>
  <c r="I202" i="1"/>
  <c r="I204" i="1"/>
  <c r="I203" i="1"/>
  <c r="I205" i="1"/>
  <c r="I226" i="1"/>
  <c r="I227" i="1"/>
  <c r="I228" i="1"/>
  <c r="I232" i="1"/>
  <c r="I231" i="1"/>
</calcChain>
</file>

<file path=xl/sharedStrings.xml><?xml version="1.0" encoding="utf-8"?>
<sst xmlns="http://schemas.openxmlformats.org/spreadsheetml/2006/main" count="1165" uniqueCount="503">
  <si>
    <t>category</t>
  </si>
  <si>
    <t>category_name</t>
  </si>
  <si>
    <t>ipcc_sector</t>
  </si>
  <si>
    <t>Energy</t>
  </si>
  <si>
    <t>IPPU</t>
  </si>
  <si>
    <t>Agriculture</t>
  </si>
  <si>
    <t>Waste</t>
  </si>
  <si>
    <t>Energy_excl_Trans</t>
  </si>
  <si>
    <t>Transportation</t>
  </si>
  <si>
    <t>GrossTotal</t>
  </si>
  <si>
    <t>Total Emissions</t>
  </si>
  <si>
    <t>LULUCF</t>
  </si>
  <si>
    <t>LULUCF Sector Net Total</t>
  </si>
  <si>
    <t>LULUCFEmissions</t>
  </si>
  <si>
    <t>LULUCF Emissions</t>
  </si>
  <si>
    <t>LULUCFCarbonStock</t>
  </si>
  <si>
    <t>LULUCF Carbon Stock Change</t>
  </si>
  <si>
    <t>NetTotal</t>
  </si>
  <si>
    <t>Net Emissions (Sources and Sinks)</t>
  </si>
  <si>
    <t>AgSoils</t>
  </si>
  <si>
    <t>Agricultural Soil Management</t>
  </si>
  <si>
    <t>AgSoilsDirect</t>
  </si>
  <si>
    <t>Direct Emissions from Managed Lands</t>
  </si>
  <si>
    <t>AgSoilsIndirect</t>
  </si>
  <si>
    <t>Indirect Emissions from Managed Lands</t>
  </si>
  <si>
    <t>AgSoilsDirectCropland</t>
  </si>
  <si>
    <t>Direct Emissions from Managed Cropland</t>
  </si>
  <si>
    <t>AgSoilsDirectGrassland</t>
  </si>
  <si>
    <t>Direct Emissions from Managed Grassland</t>
  </si>
  <si>
    <t>AgSoilsIndirectCropland</t>
  </si>
  <si>
    <t>Indirect Emissions from Managed Cropland</t>
  </si>
  <si>
    <t>AgSoilsIndirectGrassland</t>
  </si>
  <si>
    <t>Indirect Emissions from Managed Grassland</t>
  </si>
  <si>
    <t>AgSoilsDirectCroplandDOS</t>
  </si>
  <si>
    <t>Agricultural Soils: Croplands, Drained Organic Soils</t>
  </si>
  <si>
    <t>AgSoilsDirectCroplandMinSoils</t>
  </si>
  <si>
    <t>Agricultural Soils: Croplands, Mineral Soils</t>
  </si>
  <si>
    <t>AgSoilsDirectCroplandMineralization</t>
  </si>
  <si>
    <t>Agricultural Soils: Croplands, Mineral Soils, Direct Mineralization</t>
  </si>
  <si>
    <t>AgSoilsDirectCroplandOrgAmend</t>
  </si>
  <si>
    <t>Agricultural Soils: Croplands, Mineral Soils, Organic Amendment</t>
  </si>
  <si>
    <t>AgSoilsDirectCroplandResidueN</t>
  </si>
  <si>
    <t>Agricultural Soils: Croplands, Mineral Soils, Residue N</t>
  </si>
  <si>
    <t>AgSoilsDirectCroplandSynFert</t>
  </si>
  <si>
    <t>Agricultural Soils: Croplands, Mineral Soils, Synthetic Fertilizer</t>
  </si>
  <si>
    <t>AgSoilsDirectGrasslandBiosolids</t>
  </si>
  <si>
    <t>Agricultural Soils: Grasslands, Mineral Soils, Biosolids</t>
  </si>
  <si>
    <t>AgSoilsDirectGrasslandDOS</t>
  </si>
  <si>
    <t>Agricultural Soils: Grasslands, Drained Organic Soils</t>
  </si>
  <si>
    <t>AgSoilsDirectGrasslandMinSoils</t>
  </si>
  <si>
    <t>Agricultural Soils: Grasslands, Mineral Soils</t>
  </si>
  <si>
    <t>AgSoilsDirectGrasslandMineralization</t>
  </si>
  <si>
    <t>Agricultural Soils: Grasslands, Mineral Soils, Direct Mineralization</t>
  </si>
  <si>
    <t>AgSoilsDirectGrasslandMngdManure</t>
  </si>
  <si>
    <t>Agricultural Soils: Grasslands, Mineral Soils, Managed Manure</t>
  </si>
  <si>
    <t>AgSoilsDirectGrasslandPRPManure</t>
  </si>
  <si>
    <t>Agricultural Soils: Grasslands, Mineral Soils, Pasture Range and Paddock Manure</t>
  </si>
  <si>
    <t>AgSoilsDirectGrasslandResidueN</t>
  </si>
  <si>
    <t>Agricultural Soils: Grasslands, Mineral Soils, Residue N</t>
  </si>
  <si>
    <t>AgSoilsDirectGrasslandSynFert</t>
  </si>
  <si>
    <t>Agricultural Soils: Grasslands, Mineral Soils, Synthetic Fertilizer</t>
  </si>
  <si>
    <t>AgSoilsIndirectCroplandLeach</t>
  </si>
  <si>
    <t>Agricultural Soils: Cropland, Surface Leaching &amp; Run-Off</t>
  </si>
  <si>
    <t>AgSoilsIndirectCroplandVol</t>
  </si>
  <si>
    <t>Agricultural Soils: Cropland, Volatization &amp; Atmospheric Deposition</t>
  </si>
  <si>
    <t>AgSoilsIndirectGrasslandLeach</t>
  </si>
  <si>
    <t>Agricultural Soils: Grassland, Surface Leaching &amp; Run-Off</t>
  </si>
  <si>
    <t>AgSoilsIndirectGrasslandVol</t>
  </si>
  <si>
    <t>Agricultural Soils: Grassland, Volatization &amp; Atmospheric Deposition</t>
  </si>
  <si>
    <t>Livestock</t>
  </si>
  <si>
    <t>Enteric</t>
  </si>
  <si>
    <t>Enteric Fermentation</t>
  </si>
  <si>
    <t>EntericDairyCattle</t>
  </si>
  <si>
    <t>Enteric Fermentation: Dairy Cattle</t>
  </si>
  <si>
    <t>EntericBeefCattle</t>
  </si>
  <si>
    <t>Enteric Fermentation: Beef Cattle</t>
  </si>
  <si>
    <t>EntericSwine</t>
  </si>
  <si>
    <t>Enteric Fermentation: Swine</t>
  </si>
  <si>
    <t>EntericHorses</t>
  </si>
  <si>
    <t>Enteric Fermentation: Horses</t>
  </si>
  <si>
    <t>EntericSheep</t>
  </si>
  <si>
    <t>Enteric Fermentation: Sheep</t>
  </si>
  <si>
    <t>EntericBison</t>
  </si>
  <si>
    <t>Enteric Fermentation: American Bison</t>
  </si>
  <si>
    <t>EntericGoats</t>
  </si>
  <si>
    <t>Enteric Fermentation: Goats</t>
  </si>
  <si>
    <t>EntericMulesAsses</t>
  </si>
  <si>
    <t>Enteric Fermentation: Mules and Asses</t>
  </si>
  <si>
    <t>Manure</t>
  </si>
  <si>
    <t>Manure Management</t>
  </si>
  <si>
    <t>ManureDairyCattle</t>
  </si>
  <si>
    <t>Manure Management: Dairy Cattle</t>
  </si>
  <si>
    <t>ManureBeefCattle</t>
  </si>
  <si>
    <t>Manure Management: Beef Cattle</t>
  </si>
  <si>
    <t>ManureSwine</t>
  </si>
  <si>
    <t>Manure Management: Swine</t>
  </si>
  <si>
    <t>ManurePoultry</t>
  </si>
  <si>
    <t>Manure Management: Poulty</t>
  </si>
  <si>
    <t>ManureHorses</t>
  </si>
  <si>
    <t>Manure Management: Horses</t>
  </si>
  <si>
    <t>ManureSheep</t>
  </si>
  <si>
    <t>Manure Management: Sheep</t>
  </si>
  <si>
    <t>ManureGoats</t>
  </si>
  <si>
    <t>Manure Management: Goats</t>
  </si>
  <si>
    <t>ManureBison</t>
  </si>
  <si>
    <t>Manure Management: American Bison</t>
  </si>
  <si>
    <t>ManureMulesAsses</t>
  </si>
  <si>
    <t>Manure Management: Mules and Asses</t>
  </si>
  <si>
    <t>Rice</t>
  </si>
  <si>
    <t>Rice Cultivation</t>
  </si>
  <si>
    <t>UreaFert</t>
  </si>
  <si>
    <t>Urea Fertilization</t>
  </si>
  <si>
    <t>FieldBurn</t>
  </si>
  <si>
    <t>Field Burning of Agricultural Residues</t>
  </si>
  <si>
    <t>Liming</t>
  </si>
  <si>
    <t>NEU</t>
  </si>
  <si>
    <t>Non-Energy Uses of Fossil Fuels</t>
  </si>
  <si>
    <t>Cement</t>
  </si>
  <si>
    <t>Cement Production</t>
  </si>
  <si>
    <t>FFC</t>
  </si>
  <si>
    <t>Fossil Fuel Combustion</t>
  </si>
  <si>
    <t>FFCElec</t>
  </si>
  <si>
    <t>Fossil Fuel Combustion: Electricity</t>
  </si>
  <si>
    <t>FFCTrans</t>
  </si>
  <si>
    <t>Fossil Fuel Combustion: Transportation</t>
  </si>
  <si>
    <t>FFCTransWElec</t>
  </si>
  <si>
    <t>FFCInd</t>
  </si>
  <si>
    <t>Fossil Fuel Combustion: Industrial</t>
  </si>
  <si>
    <t>FFCIndWElec</t>
  </si>
  <si>
    <t>FFCRes</t>
  </si>
  <si>
    <t>Fossil Fuel Combustion: Residential</t>
  </si>
  <si>
    <t>FFCResWElec</t>
  </si>
  <si>
    <t>FFCCom</t>
  </si>
  <si>
    <t>Fossil Fuel Combustion: Commercial</t>
  </si>
  <si>
    <t>FFCComWElec</t>
  </si>
  <si>
    <t>FFCUST</t>
  </si>
  <si>
    <t>Fossil Fuel Combustion: US Territories</t>
  </si>
  <si>
    <t>WasteIncin</t>
  </si>
  <si>
    <t>Incineration of Waste</t>
  </si>
  <si>
    <t>Bunkers</t>
  </si>
  <si>
    <t>Bunker Fuels</t>
  </si>
  <si>
    <t>BiomassBiofuels</t>
  </si>
  <si>
    <t>Wood Biomass, Ethanol, and Biodiesel Consumption</t>
  </si>
  <si>
    <t>StationaryComb</t>
  </si>
  <si>
    <t>Stationary Combustion (except CO2)</t>
  </si>
  <si>
    <t>StationaryCombCommercial</t>
  </si>
  <si>
    <t>StatCombCommercial</t>
  </si>
  <si>
    <t>StationaryCombCommercialCoal</t>
  </si>
  <si>
    <t>StationaryCommercialCoal</t>
  </si>
  <si>
    <t>StationaryCombCommercialFuelOil</t>
  </si>
  <si>
    <t>StationaryCommercialFuelOil</t>
  </si>
  <si>
    <t>StationaryCombCommercialNG</t>
  </si>
  <si>
    <t>StationaryCommercialNG</t>
  </si>
  <si>
    <t>StationaryCombCommercialWood</t>
  </si>
  <si>
    <t>StationaryCommercialWood</t>
  </si>
  <si>
    <t>StationaryCombElectric</t>
  </si>
  <si>
    <t>StatCombElectric</t>
  </si>
  <si>
    <t>StationaryCombElectricCoal</t>
  </si>
  <si>
    <t>StationaryElectricCoal</t>
  </si>
  <si>
    <t>StationaryCombElectricFuelOil</t>
  </si>
  <si>
    <t>StationaryElectricFuelOil</t>
  </si>
  <si>
    <t>StationaryCombElectricNG</t>
  </si>
  <si>
    <t>StationaryElectricNG</t>
  </si>
  <si>
    <t>StationaryCombElectricWood</t>
  </si>
  <si>
    <t>StationaryElectricWood</t>
  </si>
  <si>
    <t>StationaryCombIndustrial</t>
  </si>
  <si>
    <t>StatCombIndustrial</t>
  </si>
  <si>
    <t>StationaryCombIndustrialCoal</t>
  </si>
  <si>
    <t>StationaryIndustrialCoal</t>
  </si>
  <si>
    <t>StationaryCombIndustrialFuelOil</t>
  </si>
  <si>
    <t>StationaryIndustrialFuelOil</t>
  </si>
  <si>
    <t>StationaryCombIndustrialNG</t>
  </si>
  <si>
    <t>StationaryIndustrialNG</t>
  </si>
  <si>
    <t>StationaryCombIndustrialWood</t>
  </si>
  <si>
    <t>StationaryIndustrialWood</t>
  </si>
  <si>
    <t>StationaryCombResidential</t>
  </si>
  <si>
    <t>StatCombResidential</t>
  </si>
  <si>
    <t>StationaryCombResidentialCoal</t>
  </si>
  <si>
    <t>StationaryResidentialCoal</t>
  </si>
  <si>
    <t>StationaryCombResidentialFuelOil</t>
  </si>
  <si>
    <t>StationaryResidentialFuelOil</t>
  </si>
  <si>
    <t>StationaryCombResidentialNG</t>
  </si>
  <si>
    <t>StationaryResidentialNG</t>
  </si>
  <si>
    <t>StationaryCombResidentialWood</t>
  </si>
  <si>
    <t>StationaryResidentialWood</t>
  </si>
  <si>
    <t>StationaryCombUSTerritories</t>
  </si>
  <si>
    <t>StatCombUST</t>
  </si>
  <si>
    <t>StationaryCombUSTerritoriesCoal</t>
  </si>
  <si>
    <t>StationaryUSTerritoriesCoal</t>
  </si>
  <si>
    <t>StationaryCombUSTerritoriesFuelOil</t>
  </si>
  <si>
    <t>StationaryUSTerritoriesFuelOil</t>
  </si>
  <si>
    <t>StationaryCombUSTerritoriesNG</t>
  </si>
  <si>
    <t>StationaryUSTerritoriesNG</t>
  </si>
  <si>
    <t>StationaryCombUSTerritoriesWood</t>
  </si>
  <si>
    <t>StationaryUSTerritoriesWood</t>
  </si>
  <si>
    <t>MobileComb</t>
  </si>
  <si>
    <t>Mobile Combustion (except CO2)</t>
  </si>
  <si>
    <t>MobileCombOnroad</t>
  </si>
  <si>
    <t>On-Road Mobile Combustion (except CO2)</t>
  </si>
  <si>
    <t>MobileCombNonroad</t>
  </si>
  <si>
    <t>Non-Road Mobile Combustion (except CO2)</t>
  </si>
  <si>
    <t>CoalMining</t>
  </si>
  <si>
    <t>Coal Mining</t>
  </si>
  <si>
    <t>SurfaceMining</t>
  </si>
  <si>
    <t>Coal Mining: Surface Mining</t>
  </si>
  <si>
    <t>UndergroundMining</t>
  </si>
  <si>
    <t>Coal Mining: Underground Mining</t>
  </si>
  <si>
    <t>UGMiningLiberated</t>
  </si>
  <si>
    <t>Coal Mining: Underground Mining: Liberated</t>
  </si>
  <si>
    <t>UGMiningRecUsed</t>
  </si>
  <si>
    <t>Coal Mining: Underground Mining: Recovered &amp; Used</t>
  </si>
  <si>
    <t>PostMiningUG</t>
  </si>
  <si>
    <t>Coal Mining: Post Mining (UG)</t>
  </si>
  <si>
    <t>PostMiningSurface</t>
  </si>
  <si>
    <t>Coal Mining: Post Mining (Surface)</t>
  </si>
  <si>
    <t>AbandonedWells</t>
  </si>
  <si>
    <t>Abandoned Oil and Gas Wells</t>
  </si>
  <si>
    <t>AbandonedMines</t>
  </si>
  <si>
    <t>Abandoned Underground Coal Mines</t>
  </si>
  <si>
    <t>NGO</t>
  </si>
  <si>
    <t>Natural Gas &amp; Oil Systems</t>
  </si>
  <si>
    <t>NGSys</t>
  </si>
  <si>
    <t>Natural Gas Systems</t>
  </si>
  <si>
    <t>NGExploration</t>
  </si>
  <si>
    <t>NGProduction</t>
  </si>
  <si>
    <t>NGProdOnshore</t>
  </si>
  <si>
    <t>NGProdOffshore</t>
  </si>
  <si>
    <t>NGProdGB</t>
  </si>
  <si>
    <t>NGProcessing</t>
  </si>
  <si>
    <t>NGTransStor</t>
  </si>
  <si>
    <t>NGTransCompression</t>
  </si>
  <si>
    <t>NGTransPipeline</t>
  </si>
  <si>
    <t>NGStorUnderground</t>
  </si>
  <si>
    <t>LNGImportExport</t>
  </si>
  <si>
    <t>LNGStor</t>
  </si>
  <si>
    <t>NGDist</t>
  </si>
  <si>
    <t>NGPostMeter</t>
  </si>
  <si>
    <t>PetSys</t>
  </si>
  <si>
    <t>Petroleum Systems</t>
  </si>
  <si>
    <t>PetExploration</t>
  </si>
  <si>
    <t>PetProduction</t>
  </si>
  <si>
    <t>PetRefining</t>
  </si>
  <si>
    <t>PetTransport</t>
  </si>
  <si>
    <t>Minerals</t>
  </si>
  <si>
    <t>Mineral Products</t>
  </si>
  <si>
    <t>Chemicals</t>
  </si>
  <si>
    <t>Chemicals Production and Use</t>
  </si>
  <si>
    <t>Metals</t>
  </si>
  <si>
    <t>Metals Production</t>
  </si>
  <si>
    <t>Ferroalloy</t>
  </si>
  <si>
    <t>Ferroalloy Production</t>
  </si>
  <si>
    <t>SodaAsh</t>
  </si>
  <si>
    <t>Soda Ash Production</t>
  </si>
  <si>
    <t>TiO2</t>
  </si>
  <si>
    <t>Titanium Dioxide Production</t>
  </si>
  <si>
    <t>CaproGlyAcid</t>
  </si>
  <si>
    <t>Caprolactam, Glyoxal, and Glyoxylic Acid Production</t>
  </si>
  <si>
    <t>Glass</t>
  </si>
  <si>
    <t>Glass Production</t>
  </si>
  <si>
    <t>Zinc</t>
  </si>
  <si>
    <t>Zinc Production</t>
  </si>
  <si>
    <t>Phosphoric</t>
  </si>
  <si>
    <t>Phosphoric Acid Production</t>
  </si>
  <si>
    <t>Lead</t>
  </si>
  <si>
    <t>Lead Production</t>
  </si>
  <si>
    <t>Carbide</t>
  </si>
  <si>
    <t>Carbide Production and Consumption</t>
  </si>
  <si>
    <t>CO2Cons</t>
  </si>
  <si>
    <t>Carbon Dioxide Consumption</t>
  </si>
  <si>
    <t>N2OProdUse</t>
  </si>
  <si>
    <t>N2O from Product Uses</t>
  </si>
  <si>
    <t>CarbonateUse</t>
  </si>
  <si>
    <t>Other Process Uses of Carbonates</t>
  </si>
  <si>
    <t>SF6PFCProdUse</t>
  </si>
  <si>
    <t>SF6 and PFCs from Other Product Use</t>
  </si>
  <si>
    <t>Nitric</t>
  </si>
  <si>
    <t>Nitric Acid Production</t>
  </si>
  <si>
    <t>Adipic</t>
  </si>
  <si>
    <t>Adipic Acid Production</t>
  </si>
  <si>
    <t>Aluminum</t>
  </si>
  <si>
    <t>Aluminum Production</t>
  </si>
  <si>
    <t>EPS</t>
  </si>
  <si>
    <t>Electric Power Systems</t>
  </si>
  <si>
    <t>Electronics</t>
  </si>
  <si>
    <t>Electronics Manufacturing</t>
  </si>
  <si>
    <t>Semi</t>
  </si>
  <si>
    <t>Semiconductor Manufacturing</t>
  </si>
  <si>
    <t>PhotovoltaicManufacturing</t>
  </si>
  <si>
    <t>Photovoltaic Manufacturing</t>
  </si>
  <si>
    <t>FPD</t>
  </si>
  <si>
    <t>Flat Panel Display Manufacturing</t>
  </si>
  <si>
    <t>MEMS</t>
  </si>
  <si>
    <t>HCFC22</t>
  </si>
  <si>
    <t>HCFC-22 Production</t>
  </si>
  <si>
    <t>OtherFluoroProd</t>
  </si>
  <si>
    <t>Other Fluorochemical Production Than HCFC22</t>
  </si>
  <si>
    <t>Magnesium</t>
  </si>
  <si>
    <t>Magnesium Production</t>
  </si>
  <si>
    <t>ODSSubs</t>
  </si>
  <si>
    <t>Use of Substitutes for Ozone-Depleting Substances</t>
  </si>
  <si>
    <t>RefAC</t>
  </si>
  <si>
    <t>Use of ODS Subs.: Refrigeration and Air Conditioning</t>
  </si>
  <si>
    <t>FireExt</t>
  </si>
  <si>
    <t>Use of ODS Subs.: Fire Extinguishers</t>
  </si>
  <si>
    <t>Foam</t>
  </si>
  <si>
    <t>Use of ODS Subs.: Foams</t>
  </si>
  <si>
    <t>Aero</t>
  </si>
  <si>
    <t>Use of ODS Subs.: Aerosols</t>
  </si>
  <si>
    <t>Solvents</t>
  </si>
  <si>
    <t>Use of ODS Subs.: Solvents</t>
  </si>
  <si>
    <t>IronSteelMetCoke</t>
  </si>
  <si>
    <t>Iron and Steel and Metallurgical Coke Production</t>
  </si>
  <si>
    <t>IronSteelProd</t>
  </si>
  <si>
    <t>Iron and Steel Production</t>
  </si>
  <si>
    <t>MetCokeProd</t>
  </si>
  <si>
    <t>Metallurgical Coke Production</t>
  </si>
  <si>
    <t>Petrochem</t>
  </si>
  <si>
    <t>Petrochemical Production</t>
  </si>
  <si>
    <t>Ammonia</t>
  </si>
  <si>
    <t>Ammonia Production</t>
  </si>
  <si>
    <t>LimeProd</t>
  </si>
  <si>
    <t>Lime Production</t>
  </si>
  <si>
    <t>LimeProdGross</t>
  </si>
  <si>
    <t>Lime Production: Gross Emissions</t>
  </si>
  <si>
    <t>LimeProdRecovered</t>
  </si>
  <si>
    <t>Lime Production: Recovered Emissions</t>
  </si>
  <si>
    <t>UreaConsNonAg</t>
  </si>
  <si>
    <t>Urea Consumption for Non-Agricultural Purposes</t>
  </si>
  <si>
    <t>Landfills</t>
  </si>
  <si>
    <t>LandfillsDom</t>
  </si>
  <si>
    <t>LandfillsInd</t>
  </si>
  <si>
    <t>Wastewater</t>
  </si>
  <si>
    <t>WastewaterDom</t>
  </si>
  <si>
    <t>Domestic Wastewater and Human Sewage</t>
  </si>
  <si>
    <t>WastewaterDomTreatment</t>
  </si>
  <si>
    <t>Domestic Wastewater Treatment</t>
  </si>
  <si>
    <t>WastewaterDomEffluent</t>
  </si>
  <si>
    <t>Domestic Wastewater Effluent</t>
  </si>
  <si>
    <t>WastewaterDomAnaDigesters</t>
  </si>
  <si>
    <t>WastewaterDomAnaerobicDigesters</t>
  </si>
  <si>
    <t>WastewaterDomCtlzdWWTPsWIDN</t>
  </si>
  <si>
    <t>WastewaterDomCentralizedWWTPsWithIntentionalDenitrification</t>
  </si>
  <si>
    <t>WastewaterDomCtlzdWWTPsWoutIDN</t>
  </si>
  <si>
    <t>WastewaterDomCentralizedWWTPsWithoutIntentionalDenitrification</t>
  </si>
  <si>
    <t>WastewaterDomCtlyTrtdASys</t>
  </si>
  <si>
    <t>WastewaterDomCentrallyTreatedAerobicSystems</t>
  </si>
  <si>
    <t>WastewaterDomCtlyTrtdAnaSys</t>
  </si>
  <si>
    <t>WastewaterDomCentrallyTreatedAnaerobicSystems</t>
  </si>
  <si>
    <t>WastewaterDomOnsiteSepticSys</t>
  </si>
  <si>
    <t>WastewaterDomOnsiteSepticSystems</t>
  </si>
  <si>
    <t>WastewaterDomWastewaterEffluent</t>
  </si>
  <si>
    <t>WastewaterInd</t>
  </si>
  <si>
    <t>Industrial Wastewater and Human Sewage</t>
  </si>
  <si>
    <t>WastewaterIndTreatment</t>
  </si>
  <si>
    <t>Industrial Wastewater Treatment</t>
  </si>
  <si>
    <t>WastewaterIndEffluent</t>
  </si>
  <si>
    <t>Industrial Wastewater Effluent</t>
  </si>
  <si>
    <t>Compost</t>
  </si>
  <si>
    <t>Composting</t>
  </si>
  <si>
    <t>StandaloneDigesters</t>
  </si>
  <si>
    <t>Stand-alone Anaerobic Digester Facilities</t>
  </si>
  <si>
    <t>Land</t>
  </si>
  <si>
    <t>ForestLand</t>
  </si>
  <si>
    <t>LULUCF: Forest Land</t>
  </si>
  <si>
    <t>ForestLandRemain</t>
  </si>
  <si>
    <t>Forest Land Remaining Forest Land</t>
  </si>
  <si>
    <t>ForestLandRemainCarbonStock</t>
  </si>
  <si>
    <t>Forest Land Remaining Forest Land: Carbon Stock Change</t>
  </si>
  <si>
    <t>ForestLandFires</t>
  </si>
  <si>
    <t>Forest Land Remaining Forest Land: Forest Fires Emissions</t>
  </si>
  <si>
    <t>ForestLandDrainedOrg</t>
  </si>
  <si>
    <t>Forest Land Remaining Forest Land: Drained Organic Soils Emissions</t>
  </si>
  <si>
    <t>ForestLandSoils</t>
  </si>
  <si>
    <t>Forest Land Remaining Forest Land: Forest Soils Emissions</t>
  </si>
  <si>
    <t>ForestLandConvert</t>
  </si>
  <si>
    <t>Land Converted to Forest Land</t>
  </si>
  <si>
    <t>ForestLandConvertCarbonStock</t>
  </si>
  <si>
    <t>Land Converted to Forest Land: Carbon Stock Change</t>
  </si>
  <si>
    <t>Cropland</t>
  </si>
  <si>
    <t>LULUCF: Croplands</t>
  </si>
  <si>
    <t>CroplandRemain</t>
  </si>
  <si>
    <t>Cropland Remaining Cropland</t>
  </si>
  <si>
    <t>CroplandRemainCarbonStock</t>
  </si>
  <si>
    <t>Cropland Remaining Cropland: Carbon Stock Change</t>
  </si>
  <si>
    <t>CroplandConvert</t>
  </si>
  <si>
    <t>Land Converted to Cropland</t>
  </si>
  <si>
    <t>CroplandConvertCarbonStock</t>
  </si>
  <si>
    <t>Land Converted to Cropland: Carbon Stock Change</t>
  </si>
  <si>
    <t>Grassland</t>
  </si>
  <si>
    <t>LULUCF: Grasslands</t>
  </si>
  <si>
    <t>GrasslandRemain</t>
  </si>
  <si>
    <t>Grassland Remaining Grassland</t>
  </si>
  <si>
    <t>GrasslandRemainCarbonStock</t>
  </si>
  <si>
    <t>Grassland Remaining Grassland: Carbon Stock Change</t>
  </si>
  <si>
    <t>GrasslandFires</t>
  </si>
  <si>
    <t>Grassland Remaining Grassland: Grassland Fires Emissions</t>
  </si>
  <si>
    <t>GrasslandConvert</t>
  </si>
  <si>
    <t>Land Converted to Grassland</t>
  </si>
  <si>
    <t>GrasslandConvertCarbonStock</t>
  </si>
  <si>
    <t>Land Converted to Grassland: Carbon Stock Change</t>
  </si>
  <si>
    <t>Wetlands</t>
  </si>
  <si>
    <t>LULUCF: Wetlands</t>
  </si>
  <si>
    <t>WetlandsRemain</t>
  </si>
  <si>
    <t>Wetlands Remaining Wetlands</t>
  </si>
  <si>
    <t>WetlandsRemainCarbonStock</t>
  </si>
  <si>
    <t>Wetlands Remaining Wetlands: Carbon Stock Change</t>
  </si>
  <si>
    <t>WetlandsCoastal</t>
  </si>
  <si>
    <t>Wetlands Remaining Wetlands: Coastal Wetlands Remaining Coastal Wetlands Emissions</t>
  </si>
  <si>
    <t>WetlandsFlooded</t>
  </si>
  <si>
    <t>Wetlands Remaining Wetlands: Flooded Lands Remaining Flooded Lands</t>
  </si>
  <si>
    <t>WetlandsPeatlands</t>
  </si>
  <si>
    <t>Wetlands Remaining Wetlands: Peatlands Remaining Peatlands Emissions</t>
  </si>
  <si>
    <t>WetlandsConvert</t>
  </si>
  <si>
    <t>Land Converted to Wetlands</t>
  </si>
  <si>
    <t>WetlandsConvertCarbonStock</t>
  </si>
  <si>
    <t>Land Converted to Wetlands: Carbon Stock Change</t>
  </si>
  <si>
    <t>WetlandsConvertCoastal</t>
  </si>
  <si>
    <t>Land Converted to Wetlands: Land Converted to Coastal Wetlands</t>
  </si>
  <si>
    <t>WetlandsConvertFlooded</t>
  </si>
  <si>
    <t>Land Converted to Wetlands: Land Converted to Flooded Lands</t>
  </si>
  <si>
    <t>Settlements</t>
  </si>
  <si>
    <t>LULUCF: Settlments</t>
  </si>
  <si>
    <t>SettlementsRemain</t>
  </si>
  <si>
    <t>Settlements Remaining Settlements</t>
  </si>
  <si>
    <t>SettlementsRemainCarbonStock</t>
  </si>
  <si>
    <t>Settlements Remaining Settlements: Carbon Stock Change</t>
  </si>
  <si>
    <t>SettlementsSoils</t>
  </si>
  <si>
    <t>Settlements Remaining Settlements: Settlements Soils Emissions</t>
  </si>
  <si>
    <t>SettlementsConvert</t>
  </si>
  <si>
    <t>Land Converted to Settlements</t>
  </si>
  <si>
    <t>SettlementsConvertCarbonStock</t>
  </si>
  <si>
    <t>Land Converted to Settlements: Carbon Stock Change</t>
  </si>
  <si>
    <t>parent</t>
  </si>
  <si>
    <t>Energy: Transportation</t>
  </si>
  <si>
    <t>Net Emissions</t>
  </si>
  <si>
    <t>LULUCF: Carbon Stock Change</t>
  </si>
  <si>
    <t>category_display</t>
  </si>
  <si>
    <t>Energy: Non-Transportation</t>
  </si>
  <si>
    <t>Stationary Combustion: Commercial</t>
  </si>
  <si>
    <t>Stationary Combustion: Electric</t>
  </si>
  <si>
    <t>Stationary Combustion: Industrial</t>
  </si>
  <si>
    <t>Stationary Combustion: Residential</t>
  </si>
  <si>
    <t>Stationary Combustion: US Territories</t>
  </si>
  <si>
    <t>Stationary Combustion: Commercial Coal</t>
  </si>
  <si>
    <t>Stationary Combustion: Commercial Fuel Oil</t>
  </si>
  <si>
    <t>Stationary Combustion: Commercial Natural Gas</t>
  </si>
  <si>
    <t>Stationary Combustion: Commercial Wood</t>
  </si>
  <si>
    <t>Stationary Combustion: Electric Coal</t>
  </si>
  <si>
    <t>Stationary Combustion: Electric Fuel Oil</t>
  </si>
  <si>
    <t>Stationary Combustion: Electric Natural Gas</t>
  </si>
  <si>
    <t>Stationary Combustion: Electric Wood</t>
  </si>
  <si>
    <t>Stationary Combustion: Industrial Coal</t>
  </si>
  <si>
    <t>Stationary Combustion: Industrial Fuel Oil</t>
  </si>
  <si>
    <t>Stationary Combustion: Industrial Natural Gas</t>
  </si>
  <si>
    <t>Stationary Combustion: Industrial Wood</t>
  </si>
  <si>
    <t>Stationary Combustion: Residential Coal</t>
  </si>
  <si>
    <t>Stationary Combustion: Residential Fuel Oil</t>
  </si>
  <si>
    <t>Stationary Combustion: Residential Natural Gas</t>
  </si>
  <si>
    <t>Stationary Combustion: Residential Wood</t>
  </si>
  <si>
    <t>Stationary Combustion: US Territories Coal</t>
  </si>
  <si>
    <t>Stationary Combustion: US Territories Wood</t>
  </si>
  <si>
    <t>Stationary Combustion: US Territories Fuel Oil</t>
  </si>
  <si>
    <t>Stationary Combustion: US Territories Natural Gas</t>
  </si>
  <si>
    <t>Mobile Combustion: Non-CO2</t>
  </si>
  <si>
    <t>On-Road Mobile Combustion: Non-CO2</t>
  </si>
  <si>
    <t>Non-Road Mobile Combustion: Non-CO2</t>
  </si>
  <si>
    <t>Underground Mining: Liberated</t>
  </si>
  <si>
    <t>Underground Mining</t>
  </si>
  <si>
    <t>Surface Mining</t>
  </si>
  <si>
    <t>Underground Mining: Recovered &amp; Used</t>
  </si>
  <si>
    <t>Underground Mining: Post Mining</t>
  </si>
  <si>
    <t>Surface Mining: Post Mining</t>
  </si>
  <si>
    <t>Natural Gas Systems: Exploration</t>
  </si>
  <si>
    <t>Natural Gas Systems: Production</t>
  </si>
  <si>
    <t>Natural Gas Systems: Onshore Production</t>
  </si>
  <si>
    <t>Natural Gas Systems: Offshore Production</t>
  </si>
  <si>
    <t>Natural Gas Systems: Processing</t>
  </si>
  <si>
    <t>Natural Gas Systems: Transportation Storage</t>
  </si>
  <si>
    <t>Natural Gas Systems: Transportation Compression</t>
  </si>
  <si>
    <t>Natural Gas Systems: Transportation Pipeline</t>
  </si>
  <si>
    <t>Natural Gas Systems: Underground Storage</t>
  </si>
  <si>
    <t>Natural Gas Systems: Import and Export</t>
  </si>
  <si>
    <t>Natural Gas Systems: Storage</t>
  </si>
  <si>
    <t>Natural Gas Systems: Distribution</t>
  </si>
  <si>
    <t>Natural Gas Systems: Post Meter</t>
  </si>
  <si>
    <t>Natural Gas Systems: GB</t>
  </si>
  <si>
    <t>Petroleum Systems: Exploration</t>
  </si>
  <si>
    <t>Petroleum Systems: Production</t>
  </si>
  <si>
    <t>Petroleum Systems: Refining</t>
  </si>
  <si>
    <t>Petroleum Systems: Transport</t>
  </si>
  <si>
    <t>flag</t>
  </si>
  <si>
    <t>Fossil Fuel Combustion: Transportation with Indirect Emissions from Electricity Use)</t>
  </si>
  <si>
    <t>Fossil Fuel Combustion: Industrial with Indirect Emissions from Electricity Use)</t>
  </si>
  <si>
    <t>Fossil Fuel Combustion: Residential with Indirect Emissions from Electricity Use)</t>
  </si>
  <si>
    <t>Fossil Fuel Combustion: Commercial with Indirect Emissions from Electricity Use)</t>
  </si>
  <si>
    <t>Fossil Fuel Combustion: Transportation with Indirect Emissions from Electricity Use</t>
  </si>
  <si>
    <t>Fossil Fuel Combustion: Industrial with Indirect Emissions from Electricity Use</t>
  </si>
  <si>
    <t>Fossil Fuel Combustion: Residential with Indirect Emissions from Electricity Use</t>
  </si>
  <si>
    <t>Fossil Fuel Combustion: Commercial with Indirect Emissions from Electricity Use</t>
  </si>
  <si>
    <t>Stationary Combustion</t>
  </si>
  <si>
    <t>is_parent</t>
  </si>
  <si>
    <t>has_parent</t>
  </si>
  <si>
    <t>is_subsector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</si>
</sst>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4"/>
  <sheetViews>
    <sheetView tabSelected="1" zoomScale="120" zoomScaleNormal="120" workbookViewId="0">
      <pane ySplit="1" topLeftCell="A220" activePane="bottomLeft" state="frozen"/>
      <selection pane="bottomLeft" activeCell="L16" sqref="L16"/>
    </sheetView>
  </sheetViews>
  <sheetFormatPr defaultRowHeight="15" x14ac:dyDescent="0.25"/>
  <cols>
    <col min="1" max="1" width="43" customWidth="1"/>
    <col min="2" max="2" width="25.42578125" hidden="1" customWidth="1"/>
    <col min="3" max="3" width="25.5703125" customWidth="1"/>
    <col min="4" max="4" width="20.7109375" customWidth="1"/>
    <col min="5" max="5" width="13.140625" customWidth="1"/>
    <col min="6" max="6" width="9.28515625" bestFit="1" customWidth="1"/>
    <col min="7" max="7" width="10.85546875" bestFit="1" customWidth="1"/>
    <col min="8" max="8" width="10.85546875" customWidth="1"/>
    <col min="9" max="9" width="9.140625" customWidth="1"/>
    <col min="10" max="16" width="14.28515625" customWidth="1"/>
    <col min="17" max="20" width="5.7109375" customWidth="1"/>
  </cols>
  <sheetData>
    <row r="1" spans="1:16" x14ac:dyDescent="0.25">
      <c r="A1" t="s">
        <v>0</v>
      </c>
      <c r="B1" t="s">
        <v>1</v>
      </c>
      <c r="C1" t="s">
        <v>436</v>
      </c>
      <c r="D1" t="s">
        <v>2</v>
      </c>
      <c r="E1" t="s">
        <v>432</v>
      </c>
      <c r="F1" t="s">
        <v>500</v>
      </c>
      <c r="G1" t="s">
        <v>501</v>
      </c>
      <c r="H1" t="s">
        <v>502</v>
      </c>
      <c r="I1" t="s">
        <v>490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</row>
    <row r="2" spans="1:16" x14ac:dyDescent="0.25">
      <c r="A2" t="s">
        <v>3</v>
      </c>
      <c r="B2" t="s">
        <v>3</v>
      </c>
      <c r="C2" t="s">
        <v>3</v>
      </c>
      <c r="D2" t="s">
        <v>3</v>
      </c>
      <c r="F2" t="b">
        <f>COUNTIF(E:E,A2)&gt;0</f>
        <v>1</v>
      </c>
      <c r="G2" t="b">
        <f>E2&lt;&gt;""</f>
        <v>0</v>
      </c>
      <c r="H2" t="b">
        <f>E2=D2</f>
        <v>0</v>
      </c>
      <c r="I2">
        <f>IF(H2,2,IF(G2,1+VLOOKUP(E2,A:I,9,FALSE),1))</f>
        <v>1</v>
      </c>
      <c r="J2" t="str">
        <f>D2</f>
        <v>Energy</v>
      </c>
      <c r="K2" t="str">
        <f t="shared" ref="K2:O17" si="0">IF(K$1=$I2,$A2,IF(K$1=($I2-1),$E2, ""))</f>
        <v/>
      </c>
      <c r="L2" t="str">
        <f t="shared" si="0"/>
        <v/>
      </c>
      <c r="M2" t="str">
        <f t="shared" si="0"/>
        <v/>
      </c>
      <c r="N2" t="str">
        <f t="shared" si="0"/>
        <v/>
      </c>
      <c r="O2" t="str">
        <f t="shared" si="0"/>
        <v/>
      </c>
      <c r="P2" t="str">
        <f>IF(P$1=$I2,$A2,IF(P$1=($I2-1),$E2, ""))</f>
        <v/>
      </c>
    </row>
    <row r="3" spans="1:16" x14ac:dyDescent="0.25">
      <c r="A3" t="s">
        <v>4</v>
      </c>
      <c r="B3" t="s">
        <v>4</v>
      </c>
      <c r="C3" t="s">
        <v>4</v>
      </c>
      <c r="D3" t="s">
        <v>4</v>
      </c>
      <c r="F3" t="b">
        <f>COUNTIF(E:E,A3)&gt;0</f>
        <v>1</v>
      </c>
      <c r="G3" t="b">
        <f t="shared" ref="G3:G66" si="1">E3&lt;&gt;""</f>
        <v>0</v>
      </c>
      <c r="H3" t="b">
        <f t="shared" ref="H3:H66" si="2">E3=D3</f>
        <v>0</v>
      </c>
      <c r="I3">
        <f t="shared" ref="I3:I66" si="3">IF(H3,2,IF(G3,1+VLOOKUP(E3,A:I,9,FALSE),1))</f>
        <v>1</v>
      </c>
      <c r="J3" t="str">
        <f>D3</f>
        <v>IPPU</v>
      </c>
      <c r="K3" t="str">
        <f t="shared" si="0"/>
        <v/>
      </c>
      <c r="L3" t="str">
        <f t="shared" si="0"/>
        <v/>
      </c>
      <c r="M3" t="str">
        <f t="shared" si="0"/>
        <v/>
      </c>
      <c r="N3" t="str">
        <f t="shared" si="0"/>
        <v/>
      </c>
      <c r="O3" t="str">
        <f t="shared" si="0"/>
        <v/>
      </c>
      <c r="P3" t="str">
        <f t="shared" ref="P3:P66" si="4">IF(P$1=$I3,$A3,IF(P$1=($I3-1),$E3, ""))</f>
        <v/>
      </c>
    </row>
    <row r="4" spans="1:16" x14ac:dyDescent="0.25">
      <c r="A4" t="s">
        <v>5</v>
      </c>
      <c r="B4" t="s">
        <v>5</v>
      </c>
      <c r="C4" t="s">
        <v>5</v>
      </c>
      <c r="D4" t="s">
        <v>5</v>
      </c>
      <c r="F4" t="b">
        <f>COUNTIF(E:E,A4)&gt;0</f>
        <v>1</v>
      </c>
      <c r="G4" t="b">
        <f t="shared" si="1"/>
        <v>0</v>
      </c>
      <c r="H4" t="b">
        <f t="shared" si="2"/>
        <v>0</v>
      </c>
      <c r="I4">
        <f t="shared" si="3"/>
        <v>1</v>
      </c>
      <c r="J4" t="str">
        <f>D4</f>
        <v>Agriculture</v>
      </c>
      <c r="K4" t="str">
        <f t="shared" si="0"/>
        <v/>
      </c>
      <c r="L4" t="str">
        <f t="shared" si="0"/>
        <v/>
      </c>
      <c r="M4" t="str">
        <f t="shared" si="0"/>
        <v/>
      </c>
      <c r="N4" t="str">
        <f t="shared" si="0"/>
        <v/>
      </c>
      <c r="O4" t="str">
        <f t="shared" si="0"/>
        <v/>
      </c>
      <c r="P4" t="str">
        <f t="shared" si="4"/>
        <v/>
      </c>
    </row>
    <row r="5" spans="1:16" x14ac:dyDescent="0.25">
      <c r="A5" t="s">
        <v>6</v>
      </c>
      <c r="B5" t="s">
        <v>6</v>
      </c>
      <c r="C5" t="s">
        <v>6</v>
      </c>
      <c r="D5" t="s">
        <v>6</v>
      </c>
      <c r="F5" t="b">
        <f>COUNTIF(E:E,A5)&gt;0</f>
        <v>1</v>
      </c>
      <c r="G5" t="b">
        <f t="shared" si="1"/>
        <v>0</v>
      </c>
      <c r="H5" t="b">
        <f t="shared" si="2"/>
        <v>0</v>
      </c>
      <c r="I5">
        <f t="shared" si="3"/>
        <v>1</v>
      </c>
      <c r="J5" t="str">
        <f>D5</f>
        <v>Waste</v>
      </c>
      <c r="K5" t="str">
        <f t="shared" si="0"/>
        <v/>
      </c>
      <c r="L5" t="str">
        <f t="shared" si="0"/>
        <v/>
      </c>
      <c r="M5" t="str">
        <f t="shared" si="0"/>
        <v/>
      </c>
      <c r="N5" t="str">
        <f t="shared" si="0"/>
        <v/>
      </c>
      <c r="O5" t="str">
        <f t="shared" si="0"/>
        <v/>
      </c>
      <c r="P5" t="str">
        <f t="shared" si="4"/>
        <v/>
      </c>
    </row>
    <row r="6" spans="1:16" x14ac:dyDescent="0.25">
      <c r="A6" t="s">
        <v>11</v>
      </c>
      <c r="B6" t="s">
        <v>12</v>
      </c>
      <c r="C6" t="s">
        <v>11</v>
      </c>
      <c r="D6" t="s">
        <v>11</v>
      </c>
      <c r="F6" t="b">
        <f>COUNTIF(E:E,A6)&gt;0</f>
        <v>1</v>
      </c>
      <c r="G6" t="b">
        <f t="shared" si="1"/>
        <v>0</v>
      </c>
      <c r="H6" t="b">
        <f t="shared" si="2"/>
        <v>0</v>
      </c>
      <c r="I6">
        <f t="shared" si="3"/>
        <v>1</v>
      </c>
      <c r="J6" t="str">
        <f>D6</f>
        <v>LULUCF</v>
      </c>
      <c r="K6" t="str">
        <f t="shared" si="0"/>
        <v/>
      </c>
      <c r="L6" t="str">
        <f t="shared" si="0"/>
        <v/>
      </c>
      <c r="M6" t="str">
        <f t="shared" si="0"/>
        <v/>
      </c>
      <c r="N6" t="str">
        <f t="shared" si="0"/>
        <v/>
      </c>
      <c r="O6" t="str">
        <f t="shared" si="0"/>
        <v/>
      </c>
      <c r="P6" t="str">
        <f t="shared" si="4"/>
        <v/>
      </c>
    </row>
    <row r="7" spans="1:16" x14ac:dyDescent="0.25">
      <c r="A7" t="s">
        <v>13</v>
      </c>
      <c r="B7" t="s">
        <v>14</v>
      </c>
      <c r="C7" t="s">
        <v>14</v>
      </c>
      <c r="D7" t="s">
        <v>11</v>
      </c>
      <c r="E7" t="s">
        <v>11</v>
      </c>
      <c r="F7" t="b">
        <f>COUNTIF(E:E,A7)&gt;0</f>
        <v>0</v>
      </c>
      <c r="G7" t="b">
        <f t="shared" si="1"/>
        <v>1</v>
      </c>
      <c r="H7" t="b">
        <f t="shared" si="2"/>
        <v>1</v>
      </c>
      <c r="I7">
        <f t="shared" si="3"/>
        <v>2</v>
      </c>
      <c r="J7" t="str">
        <f>D7</f>
        <v>LULUCF</v>
      </c>
      <c r="K7" t="str">
        <f t="shared" si="0"/>
        <v>LULUCFEmissions</v>
      </c>
      <c r="L7" t="str">
        <f t="shared" si="0"/>
        <v/>
      </c>
      <c r="M7" t="str">
        <f t="shared" si="0"/>
        <v/>
      </c>
      <c r="N7" t="str">
        <f t="shared" si="0"/>
        <v/>
      </c>
      <c r="O7" t="str">
        <f t="shared" si="0"/>
        <v/>
      </c>
      <c r="P7" t="str">
        <f t="shared" si="4"/>
        <v/>
      </c>
    </row>
    <row r="8" spans="1:16" x14ac:dyDescent="0.25">
      <c r="A8" t="s">
        <v>15</v>
      </c>
      <c r="B8" t="s">
        <v>16</v>
      </c>
      <c r="C8" t="s">
        <v>435</v>
      </c>
      <c r="D8" t="s">
        <v>11</v>
      </c>
      <c r="E8" t="s">
        <v>11</v>
      </c>
      <c r="F8" t="b">
        <f>COUNTIF(E:E,A8)&gt;0</f>
        <v>0</v>
      </c>
      <c r="G8" t="b">
        <f t="shared" si="1"/>
        <v>1</v>
      </c>
      <c r="H8" t="b">
        <f t="shared" si="2"/>
        <v>1</v>
      </c>
      <c r="I8">
        <f t="shared" si="3"/>
        <v>2</v>
      </c>
      <c r="J8" t="str">
        <f>D8</f>
        <v>LULUCF</v>
      </c>
      <c r="K8" t="str">
        <f t="shared" si="0"/>
        <v>LULUCFCarbonStock</v>
      </c>
      <c r="L8" t="str">
        <f t="shared" si="0"/>
        <v/>
      </c>
      <c r="M8" t="str">
        <f t="shared" si="0"/>
        <v/>
      </c>
      <c r="N8" t="str">
        <f t="shared" si="0"/>
        <v/>
      </c>
      <c r="O8" t="str">
        <f t="shared" si="0"/>
        <v/>
      </c>
      <c r="P8" t="str">
        <f t="shared" si="4"/>
        <v/>
      </c>
    </row>
    <row r="9" spans="1:16" x14ac:dyDescent="0.25">
      <c r="A9" t="s">
        <v>7</v>
      </c>
      <c r="C9" t="s">
        <v>437</v>
      </c>
      <c r="D9" t="s">
        <v>3</v>
      </c>
      <c r="E9" t="s">
        <v>3</v>
      </c>
      <c r="F9" t="b">
        <f>COUNTIF(E:E,A9)&gt;0</f>
        <v>0</v>
      </c>
      <c r="G9" t="b">
        <f t="shared" si="1"/>
        <v>1</v>
      </c>
      <c r="H9" t="b">
        <f t="shared" si="2"/>
        <v>1</v>
      </c>
      <c r="I9">
        <f t="shared" si="3"/>
        <v>2</v>
      </c>
      <c r="J9" t="str">
        <f>D9</f>
        <v>Energy</v>
      </c>
      <c r="K9" t="str">
        <f t="shared" si="0"/>
        <v>Energy_excl_Trans</v>
      </c>
      <c r="L9" t="str">
        <f t="shared" si="0"/>
        <v/>
      </c>
      <c r="M9" t="str">
        <f t="shared" si="0"/>
        <v/>
      </c>
      <c r="N9" t="str">
        <f t="shared" si="0"/>
        <v/>
      </c>
      <c r="O9" t="str">
        <f t="shared" si="0"/>
        <v/>
      </c>
      <c r="P9" t="str">
        <f t="shared" si="4"/>
        <v/>
      </c>
    </row>
    <row r="10" spans="1:16" x14ac:dyDescent="0.25">
      <c r="A10" t="s">
        <v>8</v>
      </c>
      <c r="C10" t="s">
        <v>433</v>
      </c>
      <c r="D10" t="s">
        <v>3</v>
      </c>
      <c r="E10" t="s">
        <v>3</v>
      </c>
      <c r="F10" t="b">
        <f>COUNTIF(E:E,A10)&gt;0</f>
        <v>0</v>
      </c>
      <c r="G10" t="b">
        <f t="shared" si="1"/>
        <v>1</v>
      </c>
      <c r="H10" t="b">
        <f t="shared" si="2"/>
        <v>1</v>
      </c>
      <c r="I10">
        <f t="shared" si="3"/>
        <v>2</v>
      </c>
      <c r="J10" t="str">
        <f>D10</f>
        <v>Energy</v>
      </c>
      <c r="K10" t="str">
        <f t="shared" si="0"/>
        <v>Transportation</v>
      </c>
      <c r="L10" t="str">
        <f t="shared" si="0"/>
        <v/>
      </c>
      <c r="M10" t="str">
        <f t="shared" si="0"/>
        <v/>
      </c>
      <c r="N10" t="str">
        <f t="shared" si="0"/>
        <v/>
      </c>
      <c r="O10" t="str">
        <f t="shared" si="0"/>
        <v/>
      </c>
      <c r="P10" t="str">
        <f t="shared" si="4"/>
        <v/>
      </c>
    </row>
    <row r="11" spans="1:16" x14ac:dyDescent="0.25">
      <c r="A11" t="s">
        <v>9</v>
      </c>
      <c r="B11" t="s">
        <v>10</v>
      </c>
      <c r="C11" t="s">
        <v>10</v>
      </c>
      <c r="D11" t="s">
        <v>10</v>
      </c>
      <c r="F11" t="b">
        <f>COUNTIF(E:E,A11)&gt;0</f>
        <v>0</v>
      </c>
      <c r="G11" t="b">
        <f t="shared" si="1"/>
        <v>0</v>
      </c>
      <c r="H11" t="b">
        <f t="shared" si="2"/>
        <v>0</v>
      </c>
      <c r="I11">
        <f t="shared" si="3"/>
        <v>1</v>
      </c>
      <c r="J11" t="str">
        <f>D11</f>
        <v>Total Emissions</v>
      </c>
      <c r="K11" t="str">
        <f t="shared" si="0"/>
        <v/>
      </c>
      <c r="L11" t="str">
        <f t="shared" si="0"/>
        <v/>
      </c>
      <c r="M11" t="str">
        <f t="shared" si="0"/>
        <v/>
      </c>
      <c r="N11" t="str">
        <f t="shared" si="0"/>
        <v/>
      </c>
      <c r="O11" t="str">
        <f t="shared" si="0"/>
        <v/>
      </c>
      <c r="P11" t="str">
        <f t="shared" si="4"/>
        <v/>
      </c>
    </row>
    <row r="12" spans="1:16" x14ac:dyDescent="0.25">
      <c r="A12" t="s">
        <v>17</v>
      </c>
      <c r="B12" t="s">
        <v>18</v>
      </c>
      <c r="C12" t="s">
        <v>434</v>
      </c>
      <c r="D12" t="s">
        <v>434</v>
      </c>
      <c r="F12" t="b">
        <f>COUNTIF(E:E,A12)&gt;0</f>
        <v>0</v>
      </c>
      <c r="G12" t="b">
        <f t="shared" si="1"/>
        <v>0</v>
      </c>
      <c r="H12" t="b">
        <f t="shared" si="2"/>
        <v>0</v>
      </c>
      <c r="I12">
        <f t="shared" si="3"/>
        <v>1</v>
      </c>
      <c r="J12" t="str">
        <f>D12</f>
        <v>Net Emissions</v>
      </c>
      <c r="K12" t="str">
        <f t="shared" si="0"/>
        <v/>
      </c>
      <c r="L12" t="str">
        <f t="shared" si="0"/>
        <v/>
      </c>
      <c r="M12" t="str">
        <f t="shared" si="0"/>
        <v/>
      </c>
      <c r="N12" t="str">
        <f t="shared" si="0"/>
        <v/>
      </c>
      <c r="O12" t="str">
        <f t="shared" si="0"/>
        <v/>
      </c>
      <c r="P12" t="str">
        <f t="shared" si="4"/>
        <v/>
      </c>
    </row>
    <row r="13" spans="1:16" x14ac:dyDescent="0.25">
      <c r="A13" t="s">
        <v>19</v>
      </c>
      <c r="B13" t="s">
        <v>20</v>
      </c>
      <c r="C13" t="s">
        <v>20</v>
      </c>
      <c r="D13" t="s">
        <v>5</v>
      </c>
      <c r="E13" t="s">
        <v>5</v>
      </c>
      <c r="F13" t="b">
        <f>COUNTIF(E:E,A13)&gt;0</f>
        <v>1</v>
      </c>
      <c r="G13" t="b">
        <f t="shared" si="1"/>
        <v>1</v>
      </c>
      <c r="H13" t="b">
        <f t="shared" si="2"/>
        <v>1</v>
      </c>
      <c r="I13">
        <f t="shared" si="3"/>
        <v>2</v>
      </c>
      <c r="J13" t="str">
        <f>D13</f>
        <v>Agriculture</v>
      </c>
      <c r="K13" t="str">
        <f t="shared" si="0"/>
        <v>AgSoils</v>
      </c>
      <c r="L13" t="str">
        <f t="shared" si="0"/>
        <v/>
      </c>
      <c r="M13" t="str">
        <f t="shared" si="0"/>
        <v/>
      </c>
      <c r="N13" t="str">
        <f t="shared" si="0"/>
        <v/>
      </c>
      <c r="O13" t="str">
        <f t="shared" si="0"/>
        <v/>
      </c>
      <c r="P13" t="str">
        <f t="shared" si="4"/>
        <v/>
      </c>
    </row>
    <row r="14" spans="1:16" x14ac:dyDescent="0.25">
      <c r="A14" t="s">
        <v>21</v>
      </c>
      <c r="B14" t="s">
        <v>22</v>
      </c>
      <c r="C14" t="s">
        <v>22</v>
      </c>
      <c r="D14" t="s">
        <v>5</v>
      </c>
      <c r="E14" t="s">
        <v>19</v>
      </c>
      <c r="F14" t="b">
        <f>COUNTIF(E:E,A14)&gt;0</f>
        <v>1</v>
      </c>
      <c r="G14" t="b">
        <f t="shared" si="1"/>
        <v>1</v>
      </c>
      <c r="H14" t="b">
        <f t="shared" si="2"/>
        <v>0</v>
      </c>
      <c r="I14">
        <f t="shared" si="3"/>
        <v>3</v>
      </c>
      <c r="J14" t="str">
        <f>D14</f>
        <v>Agriculture</v>
      </c>
      <c r="K14" t="str">
        <f t="shared" si="0"/>
        <v>AgSoils</v>
      </c>
      <c r="L14" t="str">
        <f t="shared" si="0"/>
        <v>AgSoilsDirect</v>
      </c>
      <c r="M14" t="str">
        <f t="shared" si="0"/>
        <v/>
      </c>
      <c r="N14" t="str">
        <f t="shared" si="0"/>
        <v/>
      </c>
      <c r="O14" t="str">
        <f t="shared" si="0"/>
        <v/>
      </c>
      <c r="P14" t="str">
        <f t="shared" si="4"/>
        <v/>
      </c>
    </row>
    <row r="15" spans="1:16" x14ac:dyDescent="0.25">
      <c r="A15" t="s">
        <v>23</v>
      </c>
      <c r="B15" t="s">
        <v>24</v>
      </c>
      <c r="C15" t="s">
        <v>24</v>
      </c>
      <c r="D15" t="s">
        <v>5</v>
      </c>
      <c r="E15" t="s">
        <v>19</v>
      </c>
      <c r="F15" t="b">
        <f>COUNTIF(E:E,A15)&gt;0</f>
        <v>1</v>
      </c>
      <c r="G15" t="b">
        <f t="shared" si="1"/>
        <v>1</v>
      </c>
      <c r="H15" t="b">
        <f t="shared" si="2"/>
        <v>0</v>
      </c>
      <c r="I15">
        <f t="shared" si="3"/>
        <v>3</v>
      </c>
      <c r="J15" t="str">
        <f>D15</f>
        <v>Agriculture</v>
      </c>
      <c r="K15" t="str">
        <f t="shared" si="0"/>
        <v>AgSoils</v>
      </c>
      <c r="L15" t="str">
        <f t="shared" si="0"/>
        <v>AgSoilsIndirect</v>
      </c>
      <c r="M15" t="str">
        <f t="shared" si="0"/>
        <v/>
      </c>
      <c r="N15" t="str">
        <f t="shared" si="0"/>
        <v/>
      </c>
      <c r="O15" t="str">
        <f t="shared" si="0"/>
        <v/>
      </c>
      <c r="P15" t="str">
        <f t="shared" si="4"/>
        <v/>
      </c>
    </row>
    <row r="16" spans="1:16" x14ac:dyDescent="0.25">
      <c r="A16" t="s">
        <v>25</v>
      </c>
      <c r="B16" t="s">
        <v>26</v>
      </c>
      <c r="C16" t="s">
        <v>26</v>
      </c>
      <c r="D16" t="s">
        <v>5</v>
      </c>
      <c r="E16" t="s">
        <v>21</v>
      </c>
      <c r="F16" t="b">
        <f>COUNTIF(E:E,A16)&gt;0</f>
        <v>1</v>
      </c>
      <c r="G16" t="b">
        <f t="shared" si="1"/>
        <v>1</v>
      </c>
      <c r="H16" t="b">
        <f t="shared" si="2"/>
        <v>0</v>
      </c>
      <c r="I16">
        <f t="shared" si="3"/>
        <v>4</v>
      </c>
      <c r="J16" t="str">
        <f>D16</f>
        <v>Agriculture</v>
      </c>
      <c r="K16" t="str">
        <f t="shared" si="0"/>
        <v/>
      </c>
      <c r="L16" t="str">
        <f t="shared" si="0"/>
        <v>AgSoilsDirect</v>
      </c>
      <c r="M16" t="str">
        <f t="shared" si="0"/>
        <v>AgSoilsDirectCropland</v>
      </c>
      <c r="N16" t="str">
        <f t="shared" si="0"/>
        <v/>
      </c>
      <c r="O16" t="str">
        <f t="shared" si="0"/>
        <v/>
      </c>
      <c r="P16" t="str">
        <f t="shared" si="4"/>
        <v/>
      </c>
    </row>
    <row r="17" spans="1:16" x14ac:dyDescent="0.25">
      <c r="A17" t="s">
        <v>27</v>
      </c>
      <c r="B17" t="s">
        <v>28</v>
      </c>
      <c r="C17" t="s">
        <v>28</v>
      </c>
      <c r="D17" t="s">
        <v>5</v>
      </c>
      <c r="E17" t="s">
        <v>21</v>
      </c>
      <c r="F17" t="b">
        <f>COUNTIF(E:E,A17)&gt;0</f>
        <v>1</v>
      </c>
      <c r="G17" t="b">
        <f t="shared" si="1"/>
        <v>1</v>
      </c>
      <c r="H17" t="b">
        <f t="shared" si="2"/>
        <v>0</v>
      </c>
      <c r="I17">
        <f t="shared" si="3"/>
        <v>4</v>
      </c>
      <c r="J17" t="str">
        <f>D17</f>
        <v>Agriculture</v>
      </c>
      <c r="K17" t="str">
        <f t="shared" si="0"/>
        <v/>
      </c>
      <c r="L17" t="str">
        <f t="shared" si="0"/>
        <v>AgSoilsDirect</v>
      </c>
      <c r="M17" t="str">
        <f t="shared" si="0"/>
        <v>AgSoilsDirectGrassland</v>
      </c>
      <c r="N17" t="str">
        <f t="shared" si="0"/>
        <v/>
      </c>
      <c r="O17" t="str">
        <f t="shared" si="0"/>
        <v/>
      </c>
      <c r="P17" t="str">
        <f t="shared" si="4"/>
        <v/>
      </c>
    </row>
    <row r="18" spans="1:16" x14ac:dyDescent="0.25">
      <c r="A18" t="s">
        <v>29</v>
      </c>
      <c r="B18" t="s">
        <v>30</v>
      </c>
      <c r="C18" t="s">
        <v>30</v>
      </c>
      <c r="D18" t="s">
        <v>5</v>
      </c>
      <c r="E18" t="s">
        <v>23</v>
      </c>
      <c r="F18" t="b">
        <f>COUNTIF(E:E,A18)&gt;0</f>
        <v>1</v>
      </c>
      <c r="G18" t="b">
        <f t="shared" si="1"/>
        <v>1</v>
      </c>
      <c r="H18" t="b">
        <f t="shared" si="2"/>
        <v>0</v>
      </c>
      <c r="I18">
        <f t="shared" si="3"/>
        <v>4</v>
      </c>
      <c r="J18" t="str">
        <f>D18</f>
        <v>Agriculture</v>
      </c>
      <c r="K18" t="str">
        <f t="shared" ref="K18:O33" si="5">IF(K$1=$I18,$A18,IF(K$1=($I18-1),$E18, ""))</f>
        <v/>
      </c>
      <c r="L18" t="str">
        <f t="shared" si="5"/>
        <v>AgSoilsIndirect</v>
      </c>
      <c r="M18" t="str">
        <f t="shared" si="5"/>
        <v>AgSoilsIndirectCropland</v>
      </c>
      <c r="N18" t="str">
        <f t="shared" si="5"/>
        <v/>
      </c>
      <c r="O18" t="str">
        <f t="shared" si="5"/>
        <v/>
      </c>
      <c r="P18" t="str">
        <f t="shared" si="4"/>
        <v/>
      </c>
    </row>
    <row r="19" spans="1:16" x14ac:dyDescent="0.25">
      <c r="A19" t="s">
        <v>31</v>
      </c>
      <c r="B19" t="s">
        <v>32</v>
      </c>
      <c r="C19" t="s">
        <v>32</v>
      </c>
      <c r="D19" t="s">
        <v>5</v>
      </c>
      <c r="E19" t="s">
        <v>23</v>
      </c>
      <c r="F19" t="b">
        <f>COUNTIF(E:E,A19)&gt;0</f>
        <v>1</v>
      </c>
      <c r="G19" t="b">
        <f t="shared" si="1"/>
        <v>1</v>
      </c>
      <c r="H19" t="b">
        <f t="shared" si="2"/>
        <v>0</v>
      </c>
      <c r="I19">
        <f t="shared" si="3"/>
        <v>4</v>
      </c>
      <c r="J19" t="str">
        <f>D19</f>
        <v>Agriculture</v>
      </c>
      <c r="K19" t="str">
        <f t="shared" si="5"/>
        <v/>
      </c>
      <c r="L19" t="str">
        <f t="shared" si="5"/>
        <v>AgSoilsIndirect</v>
      </c>
      <c r="M19" t="str">
        <f t="shared" si="5"/>
        <v>AgSoilsIndirectGrassland</v>
      </c>
      <c r="N19" t="str">
        <f t="shared" si="5"/>
        <v/>
      </c>
      <c r="O19" t="str">
        <f t="shared" si="5"/>
        <v/>
      </c>
      <c r="P19" t="str">
        <f t="shared" si="4"/>
        <v/>
      </c>
    </row>
    <row r="20" spans="1:16" x14ac:dyDescent="0.25">
      <c r="A20" t="s">
        <v>33</v>
      </c>
      <c r="B20" t="s">
        <v>34</v>
      </c>
      <c r="C20" t="s">
        <v>34</v>
      </c>
      <c r="D20" t="s">
        <v>5</v>
      </c>
      <c r="E20" t="s">
        <v>25</v>
      </c>
      <c r="F20" t="b">
        <f>COUNTIF(E:E,A20)&gt;0</f>
        <v>0</v>
      </c>
      <c r="G20" t="b">
        <f t="shared" si="1"/>
        <v>1</v>
      </c>
      <c r="H20" t="b">
        <f t="shared" si="2"/>
        <v>0</v>
      </c>
      <c r="I20">
        <f t="shared" si="3"/>
        <v>5</v>
      </c>
      <c r="J20" t="str">
        <f>D20</f>
        <v>Agriculture</v>
      </c>
      <c r="K20" t="str">
        <f t="shared" si="5"/>
        <v/>
      </c>
      <c r="L20" t="str">
        <f t="shared" si="5"/>
        <v/>
      </c>
      <c r="M20" t="str">
        <f t="shared" si="5"/>
        <v>AgSoilsDirectCropland</v>
      </c>
      <c r="N20" t="str">
        <f t="shared" si="5"/>
        <v>AgSoilsDirectCroplandDOS</v>
      </c>
      <c r="O20" t="str">
        <f t="shared" si="5"/>
        <v/>
      </c>
      <c r="P20" t="str">
        <f t="shared" si="4"/>
        <v/>
      </c>
    </row>
    <row r="21" spans="1:16" x14ac:dyDescent="0.25">
      <c r="A21" t="s">
        <v>35</v>
      </c>
      <c r="B21" t="s">
        <v>36</v>
      </c>
      <c r="C21" t="s">
        <v>36</v>
      </c>
      <c r="D21" t="s">
        <v>5</v>
      </c>
      <c r="E21" t="s">
        <v>25</v>
      </c>
      <c r="F21" t="b">
        <f>COUNTIF(E:E,A21)&gt;0</f>
        <v>0</v>
      </c>
      <c r="G21" t="b">
        <f t="shared" si="1"/>
        <v>1</v>
      </c>
      <c r="H21" t="b">
        <f t="shared" si="2"/>
        <v>0</v>
      </c>
      <c r="I21">
        <f t="shared" si="3"/>
        <v>5</v>
      </c>
      <c r="J21" t="str">
        <f>D21</f>
        <v>Agriculture</v>
      </c>
      <c r="K21" t="str">
        <f t="shared" si="5"/>
        <v/>
      </c>
      <c r="L21" t="str">
        <f t="shared" si="5"/>
        <v/>
      </c>
      <c r="M21" t="str">
        <f t="shared" si="5"/>
        <v>AgSoilsDirectCropland</v>
      </c>
      <c r="N21" t="str">
        <f t="shared" si="5"/>
        <v>AgSoilsDirectCroplandMinSoils</v>
      </c>
      <c r="O21" t="str">
        <f t="shared" si="5"/>
        <v/>
      </c>
      <c r="P21" t="str">
        <f t="shared" si="4"/>
        <v/>
      </c>
    </row>
    <row r="22" spans="1:16" x14ac:dyDescent="0.25">
      <c r="A22" t="s">
        <v>37</v>
      </c>
      <c r="B22" t="s">
        <v>38</v>
      </c>
      <c r="C22" t="s">
        <v>38</v>
      </c>
      <c r="D22" t="s">
        <v>5</v>
      </c>
      <c r="E22" t="s">
        <v>25</v>
      </c>
      <c r="F22" t="b">
        <f>COUNTIF(E:E,A22)&gt;0</f>
        <v>0</v>
      </c>
      <c r="G22" t="b">
        <f t="shared" si="1"/>
        <v>1</v>
      </c>
      <c r="H22" t="b">
        <f t="shared" si="2"/>
        <v>0</v>
      </c>
      <c r="I22">
        <f t="shared" si="3"/>
        <v>5</v>
      </c>
      <c r="J22" t="str">
        <f>D22</f>
        <v>Agriculture</v>
      </c>
      <c r="K22" t="str">
        <f t="shared" si="5"/>
        <v/>
      </c>
      <c r="L22" t="str">
        <f t="shared" si="5"/>
        <v/>
      </c>
      <c r="M22" t="str">
        <f t="shared" si="5"/>
        <v>AgSoilsDirectCropland</v>
      </c>
      <c r="N22" t="str">
        <f t="shared" si="5"/>
        <v>AgSoilsDirectCroplandMineralization</v>
      </c>
      <c r="O22" t="str">
        <f t="shared" si="5"/>
        <v/>
      </c>
      <c r="P22" t="str">
        <f t="shared" si="4"/>
        <v/>
      </c>
    </row>
    <row r="23" spans="1:16" x14ac:dyDescent="0.25">
      <c r="A23" t="s">
        <v>39</v>
      </c>
      <c r="B23" t="s">
        <v>40</v>
      </c>
      <c r="C23" t="s">
        <v>40</v>
      </c>
      <c r="D23" t="s">
        <v>5</v>
      </c>
      <c r="E23" t="s">
        <v>25</v>
      </c>
      <c r="F23" t="b">
        <f>COUNTIF(E:E,A23)&gt;0</f>
        <v>0</v>
      </c>
      <c r="G23" t="b">
        <f t="shared" si="1"/>
        <v>1</v>
      </c>
      <c r="H23" t="b">
        <f t="shared" si="2"/>
        <v>0</v>
      </c>
      <c r="I23">
        <f t="shared" si="3"/>
        <v>5</v>
      </c>
      <c r="J23" t="str">
        <f>D23</f>
        <v>Agriculture</v>
      </c>
      <c r="K23" t="str">
        <f t="shared" si="5"/>
        <v/>
      </c>
      <c r="L23" t="str">
        <f t="shared" si="5"/>
        <v/>
      </c>
      <c r="M23" t="str">
        <f t="shared" si="5"/>
        <v>AgSoilsDirectCropland</v>
      </c>
      <c r="N23" t="str">
        <f t="shared" si="5"/>
        <v>AgSoilsDirectCroplandOrgAmend</v>
      </c>
      <c r="O23" t="str">
        <f t="shared" si="5"/>
        <v/>
      </c>
      <c r="P23" t="str">
        <f t="shared" si="4"/>
        <v/>
      </c>
    </row>
    <row r="24" spans="1:16" x14ac:dyDescent="0.25">
      <c r="A24" t="s">
        <v>41</v>
      </c>
      <c r="B24" t="s">
        <v>42</v>
      </c>
      <c r="C24" t="s">
        <v>42</v>
      </c>
      <c r="D24" t="s">
        <v>5</v>
      </c>
      <c r="E24" t="s">
        <v>25</v>
      </c>
      <c r="F24" t="b">
        <f>COUNTIF(E:E,A24)&gt;0</f>
        <v>0</v>
      </c>
      <c r="G24" t="b">
        <f t="shared" si="1"/>
        <v>1</v>
      </c>
      <c r="H24" t="b">
        <f t="shared" si="2"/>
        <v>0</v>
      </c>
      <c r="I24">
        <f t="shared" si="3"/>
        <v>5</v>
      </c>
      <c r="J24" t="str">
        <f>D24</f>
        <v>Agriculture</v>
      </c>
      <c r="K24" t="str">
        <f t="shared" si="5"/>
        <v/>
      </c>
      <c r="L24" t="str">
        <f t="shared" si="5"/>
        <v/>
      </c>
      <c r="M24" t="str">
        <f t="shared" si="5"/>
        <v>AgSoilsDirectCropland</v>
      </c>
      <c r="N24" t="str">
        <f t="shared" si="5"/>
        <v>AgSoilsDirectCroplandResidueN</v>
      </c>
      <c r="O24" t="str">
        <f t="shared" si="5"/>
        <v/>
      </c>
      <c r="P24" t="str">
        <f t="shared" si="4"/>
        <v/>
      </c>
    </row>
    <row r="25" spans="1:16" x14ac:dyDescent="0.25">
      <c r="A25" t="s">
        <v>43</v>
      </c>
      <c r="B25" t="s">
        <v>44</v>
      </c>
      <c r="C25" t="s">
        <v>44</v>
      </c>
      <c r="D25" t="s">
        <v>5</v>
      </c>
      <c r="E25" t="s">
        <v>25</v>
      </c>
      <c r="F25" t="b">
        <f>COUNTIF(E:E,A25)&gt;0</f>
        <v>0</v>
      </c>
      <c r="G25" t="b">
        <f t="shared" si="1"/>
        <v>1</v>
      </c>
      <c r="H25" t="b">
        <f t="shared" si="2"/>
        <v>0</v>
      </c>
      <c r="I25">
        <f t="shared" si="3"/>
        <v>5</v>
      </c>
      <c r="J25" t="str">
        <f>D25</f>
        <v>Agriculture</v>
      </c>
      <c r="K25" t="str">
        <f t="shared" si="5"/>
        <v/>
      </c>
      <c r="L25" t="str">
        <f t="shared" si="5"/>
        <v/>
      </c>
      <c r="M25" t="str">
        <f t="shared" si="5"/>
        <v>AgSoilsDirectCropland</v>
      </c>
      <c r="N25" t="str">
        <f t="shared" si="5"/>
        <v>AgSoilsDirectCroplandSynFert</v>
      </c>
      <c r="O25" t="str">
        <f t="shared" si="5"/>
        <v/>
      </c>
      <c r="P25" t="str">
        <f t="shared" si="4"/>
        <v/>
      </c>
    </row>
    <row r="26" spans="1:16" x14ac:dyDescent="0.25">
      <c r="A26" t="s">
        <v>45</v>
      </c>
      <c r="B26" t="s">
        <v>46</v>
      </c>
      <c r="C26" t="s">
        <v>46</v>
      </c>
      <c r="D26" t="s">
        <v>5</v>
      </c>
      <c r="E26" t="s">
        <v>27</v>
      </c>
      <c r="F26" t="b">
        <f>COUNTIF(E:E,A26)&gt;0</f>
        <v>0</v>
      </c>
      <c r="G26" t="b">
        <f t="shared" si="1"/>
        <v>1</v>
      </c>
      <c r="H26" t="b">
        <f t="shared" si="2"/>
        <v>0</v>
      </c>
      <c r="I26">
        <f t="shared" si="3"/>
        <v>5</v>
      </c>
      <c r="J26" t="str">
        <f>D26</f>
        <v>Agriculture</v>
      </c>
      <c r="K26" t="str">
        <f t="shared" si="5"/>
        <v/>
      </c>
      <c r="L26" t="str">
        <f t="shared" si="5"/>
        <v/>
      </c>
      <c r="M26" t="str">
        <f t="shared" si="5"/>
        <v>AgSoilsDirectGrassland</v>
      </c>
      <c r="N26" t="str">
        <f t="shared" si="5"/>
        <v>AgSoilsDirectGrasslandBiosolids</v>
      </c>
      <c r="O26" t="str">
        <f t="shared" si="5"/>
        <v/>
      </c>
      <c r="P26" t="str">
        <f t="shared" si="4"/>
        <v/>
      </c>
    </row>
    <row r="27" spans="1:16" x14ac:dyDescent="0.25">
      <c r="A27" t="s">
        <v>47</v>
      </c>
      <c r="B27" t="s">
        <v>48</v>
      </c>
      <c r="C27" t="s">
        <v>48</v>
      </c>
      <c r="D27" t="s">
        <v>5</v>
      </c>
      <c r="E27" t="s">
        <v>27</v>
      </c>
      <c r="F27" t="b">
        <f>COUNTIF(E:E,A27)&gt;0</f>
        <v>0</v>
      </c>
      <c r="G27" t="b">
        <f t="shared" si="1"/>
        <v>1</v>
      </c>
      <c r="H27" t="b">
        <f t="shared" si="2"/>
        <v>0</v>
      </c>
      <c r="I27">
        <f t="shared" si="3"/>
        <v>5</v>
      </c>
      <c r="J27" t="str">
        <f>D27</f>
        <v>Agriculture</v>
      </c>
      <c r="K27" t="str">
        <f t="shared" si="5"/>
        <v/>
      </c>
      <c r="L27" t="str">
        <f t="shared" si="5"/>
        <v/>
      </c>
      <c r="M27" t="str">
        <f t="shared" si="5"/>
        <v>AgSoilsDirectGrassland</v>
      </c>
      <c r="N27" t="str">
        <f t="shared" si="5"/>
        <v>AgSoilsDirectGrasslandDOS</v>
      </c>
      <c r="O27" t="str">
        <f t="shared" si="5"/>
        <v/>
      </c>
      <c r="P27" t="str">
        <f t="shared" si="4"/>
        <v/>
      </c>
    </row>
    <row r="28" spans="1:16" x14ac:dyDescent="0.25">
      <c r="A28" t="s">
        <v>49</v>
      </c>
      <c r="B28" t="s">
        <v>50</v>
      </c>
      <c r="C28" t="s">
        <v>50</v>
      </c>
      <c r="D28" t="s">
        <v>5</v>
      </c>
      <c r="E28" t="s">
        <v>27</v>
      </c>
      <c r="F28" t="b">
        <f>COUNTIF(E:E,A28)&gt;0</f>
        <v>0</v>
      </c>
      <c r="G28" t="b">
        <f t="shared" si="1"/>
        <v>1</v>
      </c>
      <c r="H28" t="b">
        <f t="shared" si="2"/>
        <v>0</v>
      </c>
      <c r="I28">
        <f t="shared" si="3"/>
        <v>5</v>
      </c>
      <c r="J28" t="str">
        <f>D28</f>
        <v>Agriculture</v>
      </c>
      <c r="K28" t="str">
        <f t="shared" si="5"/>
        <v/>
      </c>
      <c r="L28" t="str">
        <f t="shared" si="5"/>
        <v/>
      </c>
      <c r="M28" t="str">
        <f t="shared" si="5"/>
        <v>AgSoilsDirectGrassland</v>
      </c>
      <c r="N28" t="str">
        <f t="shared" si="5"/>
        <v>AgSoilsDirectGrasslandMinSoils</v>
      </c>
      <c r="O28" t="str">
        <f t="shared" si="5"/>
        <v/>
      </c>
      <c r="P28" t="str">
        <f t="shared" si="4"/>
        <v/>
      </c>
    </row>
    <row r="29" spans="1:16" x14ac:dyDescent="0.25">
      <c r="A29" t="s">
        <v>51</v>
      </c>
      <c r="B29" t="s">
        <v>52</v>
      </c>
      <c r="C29" t="s">
        <v>52</v>
      </c>
      <c r="D29" t="s">
        <v>5</v>
      </c>
      <c r="E29" t="s">
        <v>27</v>
      </c>
      <c r="F29" t="b">
        <f>COUNTIF(E:E,A29)&gt;0</f>
        <v>0</v>
      </c>
      <c r="G29" t="b">
        <f t="shared" si="1"/>
        <v>1</v>
      </c>
      <c r="H29" t="b">
        <f t="shared" si="2"/>
        <v>0</v>
      </c>
      <c r="I29">
        <f t="shared" si="3"/>
        <v>5</v>
      </c>
      <c r="J29" t="str">
        <f>D29</f>
        <v>Agriculture</v>
      </c>
      <c r="K29" t="str">
        <f t="shared" si="5"/>
        <v/>
      </c>
      <c r="L29" t="str">
        <f t="shared" si="5"/>
        <v/>
      </c>
      <c r="M29" t="str">
        <f t="shared" si="5"/>
        <v>AgSoilsDirectGrassland</v>
      </c>
      <c r="N29" t="str">
        <f t="shared" si="5"/>
        <v>AgSoilsDirectGrasslandMineralization</v>
      </c>
      <c r="O29" t="str">
        <f t="shared" si="5"/>
        <v/>
      </c>
      <c r="P29" t="str">
        <f t="shared" si="4"/>
        <v/>
      </c>
    </row>
    <row r="30" spans="1:16" x14ac:dyDescent="0.25">
      <c r="A30" t="s">
        <v>53</v>
      </c>
      <c r="B30" t="s">
        <v>54</v>
      </c>
      <c r="C30" t="s">
        <v>54</v>
      </c>
      <c r="D30" t="s">
        <v>5</v>
      </c>
      <c r="E30" t="s">
        <v>27</v>
      </c>
      <c r="F30" t="b">
        <f>COUNTIF(E:E,A30)&gt;0</f>
        <v>0</v>
      </c>
      <c r="G30" t="b">
        <f t="shared" si="1"/>
        <v>1</v>
      </c>
      <c r="H30" t="b">
        <f t="shared" si="2"/>
        <v>0</v>
      </c>
      <c r="I30">
        <f t="shared" si="3"/>
        <v>5</v>
      </c>
      <c r="J30" t="str">
        <f>D30</f>
        <v>Agriculture</v>
      </c>
      <c r="K30" t="str">
        <f t="shared" si="5"/>
        <v/>
      </c>
      <c r="L30" t="str">
        <f t="shared" si="5"/>
        <v/>
      </c>
      <c r="M30" t="str">
        <f t="shared" si="5"/>
        <v>AgSoilsDirectGrassland</v>
      </c>
      <c r="N30" t="str">
        <f t="shared" si="5"/>
        <v>AgSoilsDirectGrasslandMngdManure</v>
      </c>
      <c r="O30" t="str">
        <f t="shared" si="5"/>
        <v/>
      </c>
      <c r="P30" t="str">
        <f t="shared" si="4"/>
        <v/>
      </c>
    </row>
    <row r="31" spans="1:16" x14ac:dyDescent="0.25">
      <c r="A31" t="s">
        <v>55</v>
      </c>
      <c r="B31" t="s">
        <v>56</v>
      </c>
      <c r="C31" t="s">
        <v>56</v>
      </c>
      <c r="D31" t="s">
        <v>5</v>
      </c>
      <c r="E31" t="s">
        <v>27</v>
      </c>
      <c r="F31" t="b">
        <f>COUNTIF(E:E,A31)&gt;0</f>
        <v>0</v>
      </c>
      <c r="G31" t="b">
        <f t="shared" si="1"/>
        <v>1</v>
      </c>
      <c r="H31" t="b">
        <f t="shared" si="2"/>
        <v>0</v>
      </c>
      <c r="I31">
        <f t="shared" si="3"/>
        <v>5</v>
      </c>
      <c r="J31" t="str">
        <f>D31</f>
        <v>Agriculture</v>
      </c>
      <c r="K31" t="str">
        <f t="shared" si="5"/>
        <v/>
      </c>
      <c r="L31" t="str">
        <f t="shared" si="5"/>
        <v/>
      </c>
      <c r="M31" t="str">
        <f t="shared" si="5"/>
        <v>AgSoilsDirectGrassland</v>
      </c>
      <c r="N31" t="str">
        <f t="shared" si="5"/>
        <v>AgSoilsDirectGrasslandPRPManure</v>
      </c>
      <c r="O31" t="str">
        <f t="shared" si="5"/>
        <v/>
      </c>
      <c r="P31" t="str">
        <f t="shared" si="4"/>
        <v/>
      </c>
    </row>
    <row r="32" spans="1:16" x14ac:dyDescent="0.25">
      <c r="A32" t="s">
        <v>57</v>
      </c>
      <c r="B32" t="s">
        <v>58</v>
      </c>
      <c r="C32" t="s">
        <v>58</v>
      </c>
      <c r="D32" t="s">
        <v>5</v>
      </c>
      <c r="E32" t="s">
        <v>27</v>
      </c>
      <c r="F32" t="b">
        <f>COUNTIF(E:E,A32)&gt;0</f>
        <v>0</v>
      </c>
      <c r="G32" t="b">
        <f t="shared" si="1"/>
        <v>1</v>
      </c>
      <c r="H32" t="b">
        <f t="shared" si="2"/>
        <v>0</v>
      </c>
      <c r="I32">
        <f t="shared" si="3"/>
        <v>5</v>
      </c>
      <c r="J32" t="str">
        <f>D32</f>
        <v>Agriculture</v>
      </c>
      <c r="K32" t="str">
        <f t="shared" si="5"/>
        <v/>
      </c>
      <c r="L32" t="str">
        <f t="shared" si="5"/>
        <v/>
      </c>
      <c r="M32" t="str">
        <f t="shared" si="5"/>
        <v>AgSoilsDirectGrassland</v>
      </c>
      <c r="N32" t="str">
        <f t="shared" si="5"/>
        <v>AgSoilsDirectGrasslandResidueN</v>
      </c>
      <c r="O32" t="str">
        <f t="shared" si="5"/>
        <v/>
      </c>
      <c r="P32" t="str">
        <f t="shared" si="4"/>
        <v/>
      </c>
    </row>
    <row r="33" spans="1:16" x14ac:dyDescent="0.25">
      <c r="A33" t="s">
        <v>59</v>
      </c>
      <c r="B33" t="s">
        <v>60</v>
      </c>
      <c r="C33" t="s">
        <v>60</v>
      </c>
      <c r="D33" t="s">
        <v>5</v>
      </c>
      <c r="E33" t="s">
        <v>27</v>
      </c>
      <c r="F33" t="b">
        <f>COUNTIF(E:E,A33)&gt;0</f>
        <v>0</v>
      </c>
      <c r="G33" t="b">
        <f t="shared" si="1"/>
        <v>1</v>
      </c>
      <c r="H33" t="b">
        <f t="shared" si="2"/>
        <v>0</v>
      </c>
      <c r="I33">
        <f t="shared" si="3"/>
        <v>5</v>
      </c>
      <c r="J33" t="str">
        <f>D33</f>
        <v>Agriculture</v>
      </c>
      <c r="K33" t="str">
        <f t="shared" si="5"/>
        <v/>
      </c>
      <c r="L33" t="str">
        <f t="shared" si="5"/>
        <v/>
      </c>
      <c r="M33" t="str">
        <f t="shared" si="5"/>
        <v>AgSoilsDirectGrassland</v>
      </c>
      <c r="N33" t="str">
        <f t="shared" si="5"/>
        <v>AgSoilsDirectGrasslandSynFert</v>
      </c>
      <c r="O33" t="str">
        <f t="shared" si="5"/>
        <v/>
      </c>
      <c r="P33" t="str">
        <f t="shared" si="4"/>
        <v/>
      </c>
    </row>
    <row r="34" spans="1:16" x14ac:dyDescent="0.25">
      <c r="A34" t="s">
        <v>61</v>
      </c>
      <c r="B34" t="s">
        <v>62</v>
      </c>
      <c r="C34" t="s">
        <v>62</v>
      </c>
      <c r="D34" t="s">
        <v>5</v>
      </c>
      <c r="E34" t="s">
        <v>29</v>
      </c>
      <c r="F34" t="b">
        <f>COUNTIF(E:E,A34)&gt;0</f>
        <v>0</v>
      </c>
      <c r="G34" t="b">
        <f t="shared" si="1"/>
        <v>1</v>
      </c>
      <c r="H34" t="b">
        <f t="shared" si="2"/>
        <v>0</v>
      </c>
      <c r="I34">
        <f t="shared" si="3"/>
        <v>5</v>
      </c>
      <c r="J34" t="str">
        <f>D34</f>
        <v>Agriculture</v>
      </c>
      <c r="K34" t="str">
        <f t="shared" ref="K34:O49" si="6">IF(K$1=$I34,$A34,IF(K$1=($I34-1),$E34, ""))</f>
        <v/>
      </c>
      <c r="L34" t="str">
        <f t="shared" si="6"/>
        <v/>
      </c>
      <c r="M34" t="str">
        <f t="shared" si="6"/>
        <v>AgSoilsIndirectCropland</v>
      </c>
      <c r="N34" t="str">
        <f t="shared" si="6"/>
        <v>AgSoilsIndirectCroplandLeach</v>
      </c>
      <c r="O34" t="str">
        <f t="shared" si="6"/>
        <v/>
      </c>
      <c r="P34" t="str">
        <f t="shared" si="4"/>
        <v/>
      </c>
    </row>
    <row r="35" spans="1:16" x14ac:dyDescent="0.25">
      <c r="A35" t="s">
        <v>63</v>
      </c>
      <c r="B35" t="s">
        <v>64</v>
      </c>
      <c r="C35" t="s">
        <v>64</v>
      </c>
      <c r="D35" t="s">
        <v>5</v>
      </c>
      <c r="E35" t="s">
        <v>29</v>
      </c>
      <c r="F35" t="b">
        <f>COUNTIF(E:E,A35)&gt;0</f>
        <v>0</v>
      </c>
      <c r="G35" t="b">
        <f t="shared" si="1"/>
        <v>1</v>
      </c>
      <c r="H35" t="b">
        <f t="shared" si="2"/>
        <v>0</v>
      </c>
      <c r="I35">
        <f t="shared" si="3"/>
        <v>5</v>
      </c>
      <c r="J35" t="str">
        <f>D35</f>
        <v>Agriculture</v>
      </c>
      <c r="K35" t="str">
        <f t="shared" si="6"/>
        <v/>
      </c>
      <c r="L35" t="str">
        <f t="shared" si="6"/>
        <v/>
      </c>
      <c r="M35" t="str">
        <f t="shared" si="6"/>
        <v>AgSoilsIndirectCropland</v>
      </c>
      <c r="N35" t="str">
        <f t="shared" si="6"/>
        <v>AgSoilsIndirectCroplandVol</v>
      </c>
      <c r="O35" t="str">
        <f t="shared" si="6"/>
        <v/>
      </c>
      <c r="P35" t="str">
        <f t="shared" si="4"/>
        <v/>
      </c>
    </row>
    <row r="36" spans="1:16" x14ac:dyDescent="0.25">
      <c r="A36" t="s">
        <v>65</v>
      </c>
      <c r="B36" t="s">
        <v>66</v>
      </c>
      <c r="C36" t="s">
        <v>66</v>
      </c>
      <c r="D36" t="s">
        <v>5</v>
      </c>
      <c r="E36" t="s">
        <v>31</v>
      </c>
      <c r="F36" t="b">
        <f>COUNTIF(E:E,A36)&gt;0</f>
        <v>0</v>
      </c>
      <c r="G36" t="b">
        <f t="shared" si="1"/>
        <v>1</v>
      </c>
      <c r="H36" t="b">
        <f t="shared" si="2"/>
        <v>0</v>
      </c>
      <c r="I36">
        <f t="shared" si="3"/>
        <v>5</v>
      </c>
      <c r="J36" t="str">
        <f>D36</f>
        <v>Agriculture</v>
      </c>
      <c r="K36" t="str">
        <f t="shared" si="6"/>
        <v/>
      </c>
      <c r="L36" t="str">
        <f t="shared" si="6"/>
        <v/>
      </c>
      <c r="M36" t="str">
        <f t="shared" si="6"/>
        <v>AgSoilsIndirectGrassland</v>
      </c>
      <c r="N36" t="str">
        <f t="shared" si="6"/>
        <v>AgSoilsIndirectGrasslandLeach</v>
      </c>
      <c r="O36" t="str">
        <f t="shared" si="6"/>
        <v/>
      </c>
      <c r="P36" t="str">
        <f t="shared" si="4"/>
        <v/>
      </c>
    </row>
    <row r="37" spans="1:16" x14ac:dyDescent="0.25">
      <c r="A37" t="s">
        <v>67</v>
      </c>
      <c r="B37" t="s">
        <v>68</v>
      </c>
      <c r="C37" t="s">
        <v>68</v>
      </c>
      <c r="D37" t="s">
        <v>5</v>
      </c>
      <c r="E37" t="s">
        <v>31</v>
      </c>
      <c r="F37" t="b">
        <f>COUNTIF(E:E,A37)&gt;0</f>
        <v>0</v>
      </c>
      <c r="G37" t="b">
        <f t="shared" si="1"/>
        <v>1</v>
      </c>
      <c r="H37" t="b">
        <f t="shared" si="2"/>
        <v>0</v>
      </c>
      <c r="I37">
        <f t="shared" si="3"/>
        <v>5</v>
      </c>
      <c r="J37" t="str">
        <f>D37</f>
        <v>Agriculture</v>
      </c>
      <c r="K37" t="str">
        <f t="shared" si="6"/>
        <v/>
      </c>
      <c r="L37" t="str">
        <f t="shared" si="6"/>
        <v/>
      </c>
      <c r="M37" t="str">
        <f t="shared" si="6"/>
        <v>AgSoilsIndirectGrassland</v>
      </c>
      <c r="N37" t="str">
        <f t="shared" si="6"/>
        <v>AgSoilsIndirectGrasslandVol</v>
      </c>
      <c r="O37" t="str">
        <f t="shared" si="6"/>
        <v/>
      </c>
      <c r="P37" t="str">
        <f t="shared" si="4"/>
        <v/>
      </c>
    </row>
    <row r="38" spans="1:16" x14ac:dyDescent="0.25">
      <c r="A38" t="s">
        <v>69</v>
      </c>
      <c r="B38" t="s">
        <v>69</v>
      </c>
      <c r="C38" t="s">
        <v>69</v>
      </c>
      <c r="D38" t="s">
        <v>5</v>
      </c>
      <c r="E38" t="s">
        <v>5</v>
      </c>
      <c r="F38" t="b">
        <f>COUNTIF(E:E,A38)&gt;0</f>
        <v>0</v>
      </c>
      <c r="G38" t="b">
        <f t="shared" si="1"/>
        <v>1</v>
      </c>
      <c r="H38" t="b">
        <f t="shared" si="2"/>
        <v>1</v>
      </c>
      <c r="I38">
        <f t="shared" si="3"/>
        <v>2</v>
      </c>
      <c r="J38" t="str">
        <f>D38</f>
        <v>Agriculture</v>
      </c>
      <c r="K38" t="str">
        <f t="shared" si="6"/>
        <v>Livestock</v>
      </c>
      <c r="L38" t="str">
        <f t="shared" si="6"/>
        <v/>
      </c>
      <c r="M38" t="str">
        <f t="shared" si="6"/>
        <v/>
      </c>
      <c r="N38" t="str">
        <f t="shared" si="6"/>
        <v/>
      </c>
      <c r="O38" t="str">
        <f t="shared" si="6"/>
        <v/>
      </c>
      <c r="P38" t="str">
        <f t="shared" si="4"/>
        <v/>
      </c>
    </row>
    <row r="39" spans="1:16" x14ac:dyDescent="0.25">
      <c r="A39" t="s">
        <v>70</v>
      </c>
      <c r="B39" t="s">
        <v>71</v>
      </c>
      <c r="C39" t="s">
        <v>71</v>
      </c>
      <c r="D39" t="s">
        <v>5</v>
      </c>
      <c r="E39" t="s">
        <v>5</v>
      </c>
      <c r="F39" t="b">
        <f>COUNTIF(E:E,A39)&gt;0</f>
        <v>1</v>
      </c>
      <c r="G39" t="b">
        <f t="shared" si="1"/>
        <v>1</v>
      </c>
      <c r="H39" t="b">
        <f t="shared" si="2"/>
        <v>1</v>
      </c>
      <c r="I39">
        <f t="shared" si="3"/>
        <v>2</v>
      </c>
      <c r="J39" t="str">
        <f>D39</f>
        <v>Agriculture</v>
      </c>
      <c r="K39" t="str">
        <f t="shared" si="6"/>
        <v>Enteric</v>
      </c>
      <c r="L39" t="str">
        <f t="shared" si="6"/>
        <v/>
      </c>
      <c r="M39" t="str">
        <f t="shared" si="6"/>
        <v/>
      </c>
      <c r="N39" t="str">
        <f t="shared" si="6"/>
        <v/>
      </c>
      <c r="O39" t="str">
        <f t="shared" si="6"/>
        <v/>
      </c>
      <c r="P39" t="str">
        <f t="shared" si="4"/>
        <v/>
      </c>
    </row>
    <row r="40" spans="1:16" x14ac:dyDescent="0.25">
      <c r="A40" t="s">
        <v>72</v>
      </c>
      <c r="B40" t="s">
        <v>73</v>
      </c>
      <c r="C40" t="s">
        <v>73</v>
      </c>
      <c r="D40" t="s">
        <v>5</v>
      </c>
      <c r="E40" t="s">
        <v>70</v>
      </c>
      <c r="F40" t="b">
        <f>COUNTIF(E:E,A40)&gt;0</f>
        <v>0</v>
      </c>
      <c r="G40" t="b">
        <f t="shared" si="1"/>
        <v>1</v>
      </c>
      <c r="H40" t="b">
        <f t="shared" si="2"/>
        <v>0</v>
      </c>
      <c r="I40">
        <f t="shared" si="3"/>
        <v>3</v>
      </c>
      <c r="J40" t="str">
        <f>D40</f>
        <v>Agriculture</v>
      </c>
      <c r="K40" t="str">
        <f t="shared" si="6"/>
        <v>Enteric</v>
      </c>
      <c r="L40" t="str">
        <f t="shared" si="6"/>
        <v>EntericDairyCattle</v>
      </c>
      <c r="M40" t="str">
        <f t="shared" si="6"/>
        <v/>
      </c>
      <c r="N40" t="str">
        <f t="shared" si="6"/>
        <v/>
      </c>
      <c r="O40" t="str">
        <f t="shared" si="6"/>
        <v/>
      </c>
      <c r="P40" t="str">
        <f t="shared" si="4"/>
        <v/>
      </c>
    </row>
    <row r="41" spans="1:16" x14ac:dyDescent="0.25">
      <c r="A41" t="s">
        <v>74</v>
      </c>
      <c r="B41" t="s">
        <v>75</v>
      </c>
      <c r="C41" t="s">
        <v>75</v>
      </c>
      <c r="D41" t="s">
        <v>5</v>
      </c>
      <c r="E41" t="s">
        <v>70</v>
      </c>
      <c r="F41" t="b">
        <f>COUNTIF(E:E,A41)&gt;0</f>
        <v>0</v>
      </c>
      <c r="G41" t="b">
        <f t="shared" si="1"/>
        <v>1</v>
      </c>
      <c r="H41" t="b">
        <f t="shared" si="2"/>
        <v>0</v>
      </c>
      <c r="I41">
        <f t="shared" si="3"/>
        <v>3</v>
      </c>
      <c r="J41" t="str">
        <f>D41</f>
        <v>Agriculture</v>
      </c>
      <c r="K41" t="str">
        <f t="shared" si="6"/>
        <v>Enteric</v>
      </c>
      <c r="L41" t="str">
        <f t="shared" si="6"/>
        <v>EntericBeefCattle</v>
      </c>
      <c r="M41" t="str">
        <f t="shared" si="6"/>
        <v/>
      </c>
      <c r="N41" t="str">
        <f t="shared" si="6"/>
        <v/>
      </c>
      <c r="O41" t="str">
        <f t="shared" si="6"/>
        <v/>
      </c>
      <c r="P41" t="str">
        <f t="shared" si="4"/>
        <v/>
      </c>
    </row>
    <row r="42" spans="1:16" x14ac:dyDescent="0.25">
      <c r="A42" t="s">
        <v>76</v>
      </c>
      <c r="B42" t="s">
        <v>77</v>
      </c>
      <c r="C42" t="s">
        <v>77</v>
      </c>
      <c r="D42" t="s">
        <v>5</v>
      </c>
      <c r="E42" t="s">
        <v>70</v>
      </c>
      <c r="F42" t="b">
        <f>COUNTIF(E:E,A42)&gt;0</f>
        <v>0</v>
      </c>
      <c r="G42" t="b">
        <f t="shared" si="1"/>
        <v>1</v>
      </c>
      <c r="H42" t="b">
        <f t="shared" si="2"/>
        <v>0</v>
      </c>
      <c r="I42">
        <f t="shared" si="3"/>
        <v>3</v>
      </c>
      <c r="J42" t="str">
        <f>D42</f>
        <v>Agriculture</v>
      </c>
      <c r="K42" t="str">
        <f t="shared" si="6"/>
        <v>Enteric</v>
      </c>
      <c r="L42" t="str">
        <f t="shared" si="6"/>
        <v>EntericSwine</v>
      </c>
      <c r="M42" t="str">
        <f t="shared" si="6"/>
        <v/>
      </c>
      <c r="N42" t="str">
        <f t="shared" si="6"/>
        <v/>
      </c>
      <c r="O42" t="str">
        <f t="shared" si="6"/>
        <v/>
      </c>
      <c r="P42" t="str">
        <f t="shared" si="4"/>
        <v/>
      </c>
    </row>
    <row r="43" spans="1:16" x14ac:dyDescent="0.25">
      <c r="A43" t="s">
        <v>78</v>
      </c>
      <c r="B43" t="s">
        <v>79</v>
      </c>
      <c r="C43" t="s">
        <v>79</v>
      </c>
      <c r="D43" t="s">
        <v>5</v>
      </c>
      <c r="E43" t="s">
        <v>70</v>
      </c>
      <c r="F43" t="b">
        <f>COUNTIF(E:E,A43)&gt;0</f>
        <v>0</v>
      </c>
      <c r="G43" t="b">
        <f t="shared" si="1"/>
        <v>1</v>
      </c>
      <c r="H43" t="b">
        <f t="shared" si="2"/>
        <v>0</v>
      </c>
      <c r="I43">
        <f t="shared" si="3"/>
        <v>3</v>
      </c>
      <c r="J43" t="str">
        <f>D43</f>
        <v>Agriculture</v>
      </c>
      <c r="K43" t="str">
        <f t="shared" si="6"/>
        <v>Enteric</v>
      </c>
      <c r="L43" t="str">
        <f t="shared" si="6"/>
        <v>EntericHorses</v>
      </c>
      <c r="M43" t="str">
        <f t="shared" si="6"/>
        <v/>
      </c>
      <c r="N43" t="str">
        <f t="shared" si="6"/>
        <v/>
      </c>
      <c r="O43" t="str">
        <f t="shared" si="6"/>
        <v/>
      </c>
      <c r="P43" t="str">
        <f t="shared" si="4"/>
        <v/>
      </c>
    </row>
    <row r="44" spans="1:16" x14ac:dyDescent="0.25">
      <c r="A44" t="s">
        <v>80</v>
      </c>
      <c r="B44" t="s">
        <v>81</v>
      </c>
      <c r="C44" t="s">
        <v>81</v>
      </c>
      <c r="D44" t="s">
        <v>5</v>
      </c>
      <c r="E44" t="s">
        <v>70</v>
      </c>
      <c r="F44" t="b">
        <f>COUNTIF(E:E,A44)&gt;0</f>
        <v>0</v>
      </c>
      <c r="G44" t="b">
        <f t="shared" si="1"/>
        <v>1</v>
      </c>
      <c r="H44" t="b">
        <f t="shared" si="2"/>
        <v>0</v>
      </c>
      <c r="I44">
        <f t="shared" si="3"/>
        <v>3</v>
      </c>
      <c r="J44" t="str">
        <f>D44</f>
        <v>Agriculture</v>
      </c>
      <c r="K44" t="str">
        <f t="shared" si="6"/>
        <v>Enteric</v>
      </c>
      <c r="L44" t="str">
        <f t="shared" si="6"/>
        <v>EntericSheep</v>
      </c>
      <c r="M44" t="str">
        <f t="shared" si="6"/>
        <v/>
      </c>
      <c r="N44" t="str">
        <f t="shared" si="6"/>
        <v/>
      </c>
      <c r="O44" t="str">
        <f t="shared" si="6"/>
        <v/>
      </c>
      <c r="P44" t="str">
        <f t="shared" si="4"/>
        <v/>
      </c>
    </row>
    <row r="45" spans="1:16" x14ac:dyDescent="0.25">
      <c r="A45" t="s">
        <v>82</v>
      </c>
      <c r="B45" t="s">
        <v>83</v>
      </c>
      <c r="C45" t="s">
        <v>83</v>
      </c>
      <c r="D45" t="s">
        <v>5</v>
      </c>
      <c r="E45" t="s">
        <v>70</v>
      </c>
      <c r="F45" t="b">
        <f>COUNTIF(E:E,A45)&gt;0</f>
        <v>0</v>
      </c>
      <c r="G45" t="b">
        <f t="shared" si="1"/>
        <v>1</v>
      </c>
      <c r="H45" t="b">
        <f t="shared" si="2"/>
        <v>0</v>
      </c>
      <c r="I45">
        <f t="shared" si="3"/>
        <v>3</v>
      </c>
      <c r="J45" t="str">
        <f>D45</f>
        <v>Agriculture</v>
      </c>
      <c r="K45" t="str">
        <f t="shared" si="6"/>
        <v>Enteric</v>
      </c>
      <c r="L45" t="str">
        <f t="shared" si="6"/>
        <v>EntericBison</v>
      </c>
      <c r="M45" t="str">
        <f t="shared" si="6"/>
        <v/>
      </c>
      <c r="N45" t="str">
        <f t="shared" si="6"/>
        <v/>
      </c>
      <c r="O45" t="str">
        <f t="shared" si="6"/>
        <v/>
      </c>
      <c r="P45" t="str">
        <f t="shared" si="4"/>
        <v/>
      </c>
    </row>
    <row r="46" spans="1:16" x14ac:dyDescent="0.25">
      <c r="A46" t="s">
        <v>84</v>
      </c>
      <c r="B46" t="s">
        <v>85</v>
      </c>
      <c r="C46" t="s">
        <v>85</v>
      </c>
      <c r="D46" t="s">
        <v>5</v>
      </c>
      <c r="E46" t="s">
        <v>70</v>
      </c>
      <c r="F46" t="b">
        <f>COUNTIF(E:E,A46)&gt;0</f>
        <v>0</v>
      </c>
      <c r="G46" t="b">
        <f t="shared" si="1"/>
        <v>1</v>
      </c>
      <c r="H46" t="b">
        <f t="shared" si="2"/>
        <v>0</v>
      </c>
      <c r="I46">
        <f t="shared" si="3"/>
        <v>3</v>
      </c>
      <c r="J46" t="str">
        <f>D46</f>
        <v>Agriculture</v>
      </c>
      <c r="K46" t="str">
        <f t="shared" si="6"/>
        <v>Enteric</v>
      </c>
      <c r="L46" t="str">
        <f t="shared" si="6"/>
        <v>EntericGoats</v>
      </c>
      <c r="M46" t="str">
        <f t="shared" si="6"/>
        <v/>
      </c>
      <c r="N46" t="str">
        <f t="shared" si="6"/>
        <v/>
      </c>
      <c r="O46" t="str">
        <f t="shared" si="6"/>
        <v/>
      </c>
      <c r="P46" t="str">
        <f t="shared" si="4"/>
        <v/>
      </c>
    </row>
    <row r="47" spans="1:16" x14ac:dyDescent="0.25">
      <c r="A47" t="s">
        <v>86</v>
      </c>
      <c r="B47" t="s">
        <v>87</v>
      </c>
      <c r="C47" t="s">
        <v>87</v>
      </c>
      <c r="D47" t="s">
        <v>5</v>
      </c>
      <c r="E47" t="s">
        <v>70</v>
      </c>
      <c r="F47" t="b">
        <f>COUNTIF(E:E,A47)&gt;0</f>
        <v>0</v>
      </c>
      <c r="G47" t="b">
        <f t="shared" si="1"/>
        <v>1</v>
      </c>
      <c r="H47" t="b">
        <f t="shared" si="2"/>
        <v>0</v>
      </c>
      <c r="I47">
        <f t="shared" si="3"/>
        <v>3</v>
      </c>
      <c r="J47" t="str">
        <f>D47</f>
        <v>Agriculture</v>
      </c>
      <c r="K47" t="str">
        <f t="shared" si="6"/>
        <v>Enteric</v>
      </c>
      <c r="L47" t="str">
        <f t="shared" si="6"/>
        <v>EntericMulesAsses</v>
      </c>
      <c r="M47" t="str">
        <f t="shared" si="6"/>
        <v/>
      </c>
      <c r="N47" t="str">
        <f t="shared" si="6"/>
        <v/>
      </c>
      <c r="O47" t="str">
        <f t="shared" si="6"/>
        <v/>
      </c>
      <c r="P47" t="str">
        <f t="shared" si="4"/>
        <v/>
      </c>
    </row>
    <row r="48" spans="1:16" x14ac:dyDescent="0.25">
      <c r="A48" t="s">
        <v>88</v>
      </c>
      <c r="B48" t="s">
        <v>89</v>
      </c>
      <c r="C48" t="s">
        <v>89</v>
      </c>
      <c r="D48" t="s">
        <v>5</v>
      </c>
      <c r="E48" t="s">
        <v>5</v>
      </c>
      <c r="F48" t="b">
        <f>COUNTIF(E:E,A48)&gt;0</f>
        <v>1</v>
      </c>
      <c r="G48" t="b">
        <f t="shared" si="1"/>
        <v>1</v>
      </c>
      <c r="H48" t="b">
        <f t="shared" si="2"/>
        <v>1</v>
      </c>
      <c r="I48">
        <f t="shared" si="3"/>
        <v>2</v>
      </c>
      <c r="J48" t="str">
        <f>D48</f>
        <v>Agriculture</v>
      </c>
      <c r="K48" t="str">
        <f t="shared" si="6"/>
        <v>Manure</v>
      </c>
      <c r="L48" t="str">
        <f t="shared" si="6"/>
        <v/>
      </c>
      <c r="M48" t="str">
        <f t="shared" si="6"/>
        <v/>
      </c>
      <c r="N48" t="str">
        <f t="shared" si="6"/>
        <v/>
      </c>
      <c r="O48" t="str">
        <f t="shared" si="6"/>
        <v/>
      </c>
      <c r="P48" t="str">
        <f t="shared" si="4"/>
        <v/>
      </c>
    </row>
    <row r="49" spans="1:16" x14ac:dyDescent="0.25">
      <c r="A49" t="s">
        <v>90</v>
      </c>
      <c r="B49" t="s">
        <v>91</v>
      </c>
      <c r="C49" t="s">
        <v>91</v>
      </c>
      <c r="D49" t="s">
        <v>5</v>
      </c>
      <c r="E49" t="s">
        <v>88</v>
      </c>
      <c r="F49" t="b">
        <f>COUNTIF(E:E,A49)&gt;0</f>
        <v>0</v>
      </c>
      <c r="G49" t="b">
        <f t="shared" si="1"/>
        <v>1</v>
      </c>
      <c r="H49" t="b">
        <f t="shared" si="2"/>
        <v>0</v>
      </c>
      <c r="I49">
        <f t="shared" si="3"/>
        <v>3</v>
      </c>
      <c r="J49" t="str">
        <f>D49</f>
        <v>Agriculture</v>
      </c>
      <c r="K49" t="str">
        <f t="shared" si="6"/>
        <v>Manure</v>
      </c>
      <c r="L49" t="str">
        <f t="shared" si="6"/>
        <v>ManureDairyCattle</v>
      </c>
      <c r="M49" t="str">
        <f t="shared" si="6"/>
        <v/>
      </c>
      <c r="N49" t="str">
        <f t="shared" si="6"/>
        <v/>
      </c>
      <c r="O49" t="str">
        <f t="shared" si="6"/>
        <v/>
      </c>
      <c r="P49" t="str">
        <f t="shared" si="4"/>
        <v/>
      </c>
    </row>
    <row r="50" spans="1:16" x14ac:dyDescent="0.25">
      <c r="A50" t="s">
        <v>92</v>
      </c>
      <c r="B50" t="s">
        <v>93</v>
      </c>
      <c r="C50" t="s">
        <v>93</v>
      </c>
      <c r="D50" t="s">
        <v>5</v>
      </c>
      <c r="E50" t="s">
        <v>88</v>
      </c>
      <c r="F50" t="b">
        <f>COUNTIF(E:E,A50)&gt;0</f>
        <v>0</v>
      </c>
      <c r="G50" t="b">
        <f t="shared" si="1"/>
        <v>1</v>
      </c>
      <c r="H50" t="b">
        <f t="shared" si="2"/>
        <v>0</v>
      </c>
      <c r="I50">
        <f t="shared" si="3"/>
        <v>3</v>
      </c>
      <c r="J50" t="str">
        <f>D50</f>
        <v>Agriculture</v>
      </c>
      <c r="K50" t="str">
        <f t="shared" ref="K50:O65" si="7">IF(K$1=$I50,$A50,IF(K$1=($I50-1),$E50, ""))</f>
        <v>Manure</v>
      </c>
      <c r="L50" t="str">
        <f t="shared" si="7"/>
        <v>ManureBeefCattle</v>
      </c>
      <c r="M50" t="str">
        <f t="shared" si="7"/>
        <v/>
      </c>
      <c r="N50" t="str">
        <f t="shared" si="7"/>
        <v/>
      </c>
      <c r="O50" t="str">
        <f t="shared" si="7"/>
        <v/>
      </c>
      <c r="P50" t="str">
        <f t="shared" si="4"/>
        <v/>
      </c>
    </row>
    <row r="51" spans="1:16" x14ac:dyDescent="0.25">
      <c r="A51" t="s">
        <v>94</v>
      </c>
      <c r="B51" t="s">
        <v>95</v>
      </c>
      <c r="C51" t="s">
        <v>95</v>
      </c>
      <c r="D51" t="s">
        <v>5</v>
      </c>
      <c r="E51" t="s">
        <v>88</v>
      </c>
      <c r="F51" t="b">
        <f>COUNTIF(E:E,A51)&gt;0</f>
        <v>0</v>
      </c>
      <c r="G51" t="b">
        <f t="shared" si="1"/>
        <v>1</v>
      </c>
      <c r="H51" t="b">
        <f t="shared" si="2"/>
        <v>0</v>
      </c>
      <c r="I51">
        <f t="shared" si="3"/>
        <v>3</v>
      </c>
      <c r="J51" t="str">
        <f>D51</f>
        <v>Agriculture</v>
      </c>
      <c r="K51" t="str">
        <f t="shared" si="7"/>
        <v>Manure</v>
      </c>
      <c r="L51" t="str">
        <f t="shared" si="7"/>
        <v>ManureSwine</v>
      </c>
      <c r="M51" t="str">
        <f t="shared" si="7"/>
        <v/>
      </c>
      <c r="N51" t="str">
        <f t="shared" si="7"/>
        <v/>
      </c>
      <c r="O51" t="str">
        <f t="shared" si="7"/>
        <v/>
      </c>
      <c r="P51" t="str">
        <f t="shared" si="4"/>
        <v/>
      </c>
    </row>
    <row r="52" spans="1:16" x14ac:dyDescent="0.25">
      <c r="A52" t="s">
        <v>96</v>
      </c>
      <c r="B52" t="s">
        <v>97</v>
      </c>
      <c r="C52" t="s">
        <v>97</v>
      </c>
      <c r="D52" t="s">
        <v>5</v>
      </c>
      <c r="E52" t="s">
        <v>88</v>
      </c>
      <c r="F52" t="b">
        <f>COUNTIF(E:E,A52)&gt;0</f>
        <v>0</v>
      </c>
      <c r="G52" t="b">
        <f t="shared" si="1"/>
        <v>1</v>
      </c>
      <c r="H52" t="b">
        <f t="shared" si="2"/>
        <v>0</v>
      </c>
      <c r="I52">
        <f t="shared" si="3"/>
        <v>3</v>
      </c>
      <c r="J52" t="str">
        <f>D52</f>
        <v>Agriculture</v>
      </c>
      <c r="K52" t="str">
        <f t="shared" si="7"/>
        <v>Manure</v>
      </c>
      <c r="L52" t="str">
        <f t="shared" si="7"/>
        <v>ManurePoultry</v>
      </c>
      <c r="M52" t="str">
        <f t="shared" si="7"/>
        <v/>
      </c>
      <c r="N52" t="str">
        <f t="shared" si="7"/>
        <v/>
      </c>
      <c r="O52" t="str">
        <f t="shared" si="7"/>
        <v/>
      </c>
      <c r="P52" t="str">
        <f t="shared" si="4"/>
        <v/>
      </c>
    </row>
    <row r="53" spans="1:16" x14ac:dyDescent="0.25">
      <c r="A53" t="s">
        <v>98</v>
      </c>
      <c r="B53" t="s">
        <v>99</v>
      </c>
      <c r="C53" t="s">
        <v>99</v>
      </c>
      <c r="D53" t="s">
        <v>5</v>
      </c>
      <c r="E53" t="s">
        <v>88</v>
      </c>
      <c r="F53" t="b">
        <f>COUNTIF(E:E,A53)&gt;0</f>
        <v>0</v>
      </c>
      <c r="G53" t="b">
        <f t="shared" si="1"/>
        <v>1</v>
      </c>
      <c r="H53" t="b">
        <f t="shared" si="2"/>
        <v>0</v>
      </c>
      <c r="I53">
        <f t="shared" si="3"/>
        <v>3</v>
      </c>
      <c r="J53" t="str">
        <f>D53</f>
        <v>Agriculture</v>
      </c>
      <c r="K53" t="str">
        <f t="shared" si="7"/>
        <v>Manure</v>
      </c>
      <c r="L53" t="str">
        <f t="shared" si="7"/>
        <v>ManureHorses</v>
      </c>
      <c r="M53" t="str">
        <f t="shared" si="7"/>
        <v/>
      </c>
      <c r="N53" t="str">
        <f t="shared" si="7"/>
        <v/>
      </c>
      <c r="O53" t="str">
        <f t="shared" si="7"/>
        <v/>
      </c>
      <c r="P53" t="str">
        <f t="shared" si="4"/>
        <v/>
      </c>
    </row>
    <row r="54" spans="1:16" x14ac:dyDescent="0.25">
      <c r="A54" t="s">
        <v>100</v>
      </c>
      <c r="B54" t="s">
        <v>101</v>
      </c>
      <c r="C54" t="s">
        <v>101</v>
      </c>
      <c r="D54" t="s">
        <v>5</v>
      </c>
      <c r="E54" t="s">
        <v>88</v>
      </c>
      <c r="F54" t="b">
        <f>COUNTIF(E:E,A54)&gt;0</f>
        <v>0</v>
      </c>
      <c r="G54" t="b">
        <f t="shared" si="1"/>
        <v>1</v>
      </c>
      <c r="H54" t="b">
        <f t="shared" si="2"/>
        <v>0</v>
      </c>
      <c r="I54">
        <f t="shared" si="3"/>
        <v>3</v>
      </c>
      <c r="J54" t="str">
        <f>D54</f>
        <v>Agriculture</v>
      </c>
      <c r="K54" t="str">
        <f t="shared" si="7"/>
        <v>Manure</v>
      </c>
      <c r="L54" t="str">
        <f t="shared" si="7"/>
        <v>ManureSheep</v>
      </c>
      <c r="M54" t="str">
        <f t="shared" si="7"/>
        <v/>
      </c>
      <c r="N54" t="str">
        <f t="shared" si="7"/>
        <v/>
      </c>
      <c r="O54" t="str">
        <f t="shared" si="7"/>
        <v/>
      </c>
      <c r="P54" t="str">
        <f t="shared" si="4"/>
        <v/>
      </c>
    </row>
    <row r="55" spans="1:16" x14ac:dyDescent="0.25">
      <c r="A55" t="s">
        <v>102</v>
      </c>
      <c r="B55" t="s">
        <v>103</v>
      </c>
      <c r="C55" t="s">
        <v>103</v>
      </c>
      <c r="D55" t="s">
        <v>5</v>
      </c>
      <c r="E55" t="s">
        <v>88</v>
      </c>
      <c r="F55" t="b">
        <f>COUNTIF(E:E,A55)&gt;0</f>
        <v>0</v>
      </c>
      <c r="G55" t="b">
        <f t="shared" si="1"/>
        <v>1</v>
      </c>
      <c r="H55" t="b">
        <f t="shared" si="2"/>
        <v>0</v>
      </c>
      <c r="I55">
        <f t="shared" si="3"/>
        <v>3</v>
      </c>
      <c r="J55" t="str">
        <f>D55</f>
        <v>Agriculture</v>
      </c>
      <c r="K55" t="str">
        <f t="shared" si="7"/>
        <v>Manure</v>
      </c>
      <c r="L55" t="str">
        <f t="shared" si="7"/>
        <v>ManureGoats</v>
      </c>
      <c r="M55" t="str">
        <f t="shared" si="7"/>
        <v/>
      </c>
      <c r="N55" t="str">
        <f t="shared" si="7"/>
        <v/>
      </c>
      <c r="O55" t="str">
        <f t="shared" si="7"/>
        <v/>
      </c>
      <c r="P55" t="str">
        <f t="shared" si="4"/>
        <v/>
      </c>
    </row>
    <row r="56" spans="1:16" x14ac:dyDescent="0.25">
      <c r="A56" t="s">
        <v>104</v>
      </c>
      <c r="B56" t="s">
        <v>105</v>
      </c>
      <c r="C56" t="s">
        <v>105</v>
      </c>
      <c r="D56" t="s">
        <v>5</v>
      </c>
      <c r="E56" t="s">
        <v>88</v>
      </c>
      <c r="F56" t="b">
        <f>COUNTIF(E:E,A56)&gt;0</f>
        <v>0</v>
      </c>
      <c r="G56" t="b">
        <f t="shared" si="1"/>
        <v>1</v>
      </c>
      <c r="H56" t="b">
        <f t="shared" si="2"/>
        <v>0</v>
      </c>
      <c r="I56">
        <f t="shared" si="3"/>
        <v>3</v>
      </c>
      <c r="J56" t="str">
        <f>D56</f>
        <v>Agriculture</v>
      </c>
      <c r="K56" t="str">
        <f t="shared" si="7"/>
        <v>Manure</v>
      </c>
      <c r="L56" t="str">
        <f t="shared" si="7"/>
        <v>ManureBison</v>
      </c>
      <c r="M56" t="str">
        <f t="shared" si="7"/>
        <v/>
      </c>
      <c r="N56" t="str">
        <f t="shared" si="7"/>
        <v/>
      </c>
      <c r="O56" t="str">
        <f t="shared" si="7"/>
        <v/>
      </c>
      <c r="P56" t="str">
        <f t="shared" si="4"/>
        <v/>
      </c>
    </row>
    <row r="57" spans="1:16" x14ac:dyDescent="0.25">
      <c r="A57" t="s">
        <v>106</v>
      </c>
      <c r="B57" t="s">
        <v>107</v>
      </c>
      <c r="C57" t="s">
        <v>107</v>
      </c>
      <c r="D57" t="s">
        <v>5</v>
      </c>
      <c r="E57" t="s">
        <v>88</v>
      </c>
      <c r="F57" t="b">
        <f>COUNTIF(E:E,A57)&gt;0</f>
        <v>0</v>
      </c>
      <c r="G57" t="b">
        <f t="shared" si="1"/>
        <v>1</v>
      </c>
      <c r="H57" t="b">
        <f t="shared" si="2"/>
        <v>0</v>
      </c>
      <c r="I57">
        <f t="shared" si="3"/>
        <v>3</v>
      </c>
      <c r="J57" t="str">
        <f>D57</f>
        <v>Agriculture</v>
      </c>
      <c r="K57" t="str">
        <f t="shared" si="7"/>
        <v>Manure</v>
      </c>
      <c r="L57" t="str">
        <f t="shared" si="7"/>
        <v>ManureMulesAsses</v>
      </c>
      <c r="M57" t="str">
        <f t="shared" si="7"/>
        <v/>
      </c>
      <c r="N57" t="str">
        <f t="shared" si="7"/>
        <v/>
      </c>
      <c r="O57" t="str">
        <f t="shared" si="7"/>
        <v/>
      </c>
      <c r="P57" t="str">
        <f t="shared" si="4"/>
        <v/>
      </c>
    </row>
    <row r="58" spans="1:16" x14ac:dyDescent="0.25">
      <c r="A58" t="s">
        <v>108</v>
      </c>
      <c r="B58" t="s">
        <v>109</v>
      </c>
      <c r="C58" t="s">
        <v>109</v>
      </c>
      <c r="D58" t="s">
        <v>5</v>
      </c>
      <c r="E58" t="s">
        <v>5</v>
      </c>
      <c r="F58" t="b">
        <f>COUNTIF(E:E,A58)&gt;0</f>
        <v>0</v>
      </c>
      <c r="G58" t="b">
        <f t="shared" si="1"/>
        <v>1</v>
      </c>
      <c r="H58" t="b">
        <f t="shared" si="2"/>
        <v>1</v>
      </c>
      <c r="I58">
        <f t="shared" si="3"/>
        <v>2</v>
      </c>
      <c r="J58" t="str">
        <f>D58</f>
        <v>Agriculture</v>
      </c>
      <c r="K58" t="str">
        <f t="shared" si="7"/>
        <v>Rice</v>
      </c>
      <c r="L58" t="str">
        <f t="shared" si="7"/>
        <v/>
      </c>
      <c r="M58" t="str">
        <f t="shared" si="7"/>
        <v/>
      </c>
      <c r="N58" t="str">
        <f t="shared" si="7"/>
        <v/>
      </c>
      <c r="O58" t="str">
        <f t="shared" si="7"/>
        <v/>
      </c>
      <c r="P58" t="str">
        <f t="shared" si="4"/>
        <v/>
      </c>
    </row>
    <row r="59" spans="1:16" x14ac:dyDescent="0.25">
      <c r="A59" t="s">
        <v>110</v>
      </c>
      <c r="B59" t="s">
        <v>111</v>
      </c>
      <c r="C59" t="s">
        <v>111</v>
      </c>
      <c r="D59" t="s">
        <v>5</v>
      </c>
      <c r="E59" t="s">
        <v>5</v>
      </c>
      <c r="F59" t="b">
        <f>COUNTIF(E:E,A59)&gt;0</f>
        <v>0</v>
      </c>
      <c r="G59" t="b">
        <f t="shared" si="1"/>
        <v>1</v>
      </c>
      <c r="H59" t="b">
        <f t="shared" si="2"/>
        <v>1</v>
      </c>
      <c r="I59">
        <f t="shared" si="3"/>
        <v>2</v>
      </c>
      <c r="J59" t="str">
        <f>D59</f>
        <v>Agriculture</v>
      </c>
      <c r="K59" t="str">
        <f t="shared" si="7"/>
        <v>UreaFert</v>
      </c>
      <c r="L59" t="str">
        <f t="shared" si="7"/>
        <v/>
      </c>
      <c r="M59" t="str">
        <f t="shared" si="7"/>
        <v/>
      </c>
      <c r="N59" t="str">
        <f t="shared" si="7"/>
        <v/>
      </c>
      <c r="O59" t="str">
        <f t="shared" si="7"/>
        <v/>
      </c>
      <c r="P59" t="str">
        <f t="shared" si="4"/>
        <v/>
      </c>
    </row>
    <row r="60" spans="1:16" x14ac:dyDescent="0.25">
      <c r="A60" t="s">
        <v>112</v>
      </c>
      <c r="B60" t="s">
        <v>113</v>
      </c>
      <c r="C60" t="s">
        <v>113</v>
      </c>
      <c r="D60" t="s">
        <v>5</v>
      </c>
      <c r="E60" t="s">
        <v>5</v>
      </c>
      <c r="F60" t="b">
        <f>COUNTIF(E:E,A60)&gt;0</f>
        <v>0</v>
      </c>
      <c r="G60" t="b">
        <f t="shared" si="1"/>
        <v>1</v>
      </c>
      <c r="H60" t="b">
        <f t="shared" si="2"/>
        <v>1</v>
      </c>
      <c r="I60">
        <f t="shared" si="3"/>
        <v>2</v>
      </c>
      <c r="J60" t="str">
        <f>D60</f>
        <v>Agriculture</v>
      </c>
      <c r="K60" t="str">
        <f t="shared" si="7"/>
        <v>FieldBurn</v>
      </c>
      <c r="L60" t="str">
        <f t="shared" si="7"/>
        <v/>
      </c>
      <c r="M60" t="str">
        <f t="shared" si="7"/>
        <v/>
      </c>
      <c r="N60" t="str">
        <f t="shared" si="7"/>
        <v/>
      </c>
      <c r="O60" t="str">
        <f t="shared" si="7"/>
        <v/>
      </c>
      <c r="P60" t="str">
        <f t="shared" si="4"/>
        <v/>
      </c>
    </row>
    <row r="61" spans="1:16" x14ac:dyDescent="0.25">
      <c r="A61" t="s">
        <v>114</v>
      </c>
      <c r="B61" t="s">
        <v>114</v>
      </c>
      <c r="C61" t="s">
        <v>114</v>
      </c>
      <c r="D61" t="s">
        <v>5</v>
      </c>
      <c r="E61" t="s">
        <v>5</v>
      </c>
      <c r="F61" t="b">
        <f>COUNTIF(E:E,A61)&gt;0</f>
        <v>0</v>
      </c>
      <c r="G61" t="b">
        <f t="shared" si="1"/>
        <v>1</v>
      </c>
      <c r="H61" t="b">
        <f t="shared" si="2"/>
        <v>1</v>
      </c>
      <c r="I61">
        <f t="shared" si="3"/>
        <v>2</v>
      </c>
      <c r="J61" t="str">
        <f>D61</f>
        <v>Agriculture</v>
      </c>
      <c r="K61" t="str">
        <f t="shared" si="7"/>
        <v>Liming</v>
      </c>
      <c r="L61" t="str">
        <f t="shared" si="7"/>
        <v/>
      </c>
      <c r="M61" t="str">
        <f t="shared" si="7"/>
        <v/>
      </c>
      <c r="N61" t="str">
        <f t="shared" si="7"/>
        <v/>
      </c>
      <c r="O61" t="str">
        <f t="shared" si="7"/>
        <v/>
      </c>
      <c r="P61" t="str">
        <f t="shared" si="4"/>
        <v/>
      </c>
    </row>
    <row r="62" spans="1:16" x14ac:dyDescent="0.25">
      <c r="A62" t="s">
        <v>115</v>
      </c>
      <c r="B62" t="s">
        <v>116</v>
      </c>
      <c r="C62" t="s">
        <v>116</v>
      </c>
      <c r="D62" t="s">
        <v>3</v>
      </c>
      <c r="E62" t="s">
        <v>3</v>
      </c>
      <c r="F62" t="b">
        <f>COUNTIF(E:E,A62)&gt;0</f>
        <v>0</v>
      </c>
      <c r="G62" t="b">
        <f t="shared" si="1"/>
        <v>1</v>
      </c>
      <c r="H62" t="b">
        <f t="shared" si="2"/>
        <v>1</v>
      </c>
      <c r="I62">
        <f t="shared" si="3"/>
        <v>2</v>
      </c>
      <c r="J62" t="str">
        <f>D62</f>
        <v>Energy</v>
      </c>
      <c r="K62" t="str">
        <f t="shared" si="7"/>
        <v>NEU</v>
      </c>
      <c r="L62" t="str">
        <f t="shared" si="7"/>
        <v/>
      </c>
      <c r="M62" t="str">
        <f t="shared" si="7"/>
        <v/>
      </c>
      <c r="N62" t="str">
        <f t="shared" si="7"/>
        <v/>
      </c>
      <c r="O62" t="str">
        <f t="shared" si="7"/>
        <v/>
      </c>
      <c r="P62" t="str">
        <f t="shared" si="4"/>
        <v/>
      </c>
    </row>
    <row r="63" spans="1:16" x14ac:dyDescent="0.25">
      <c r="A63" t="s">
        <v>117</v>
      </c>
      <c r="B63" t="s">
        <v>118</v>
      </c>
      <c r="C63" t="s">
        <v>118</v>
      </c>
      <c r="D63" t="s">
        <v>4</v>
      </c>
      <c r="E63" t="s">
        <v>243</v>
      </c>
      <c r="F63" t="b">
        <f>COUNTIF(E:E,A63)&gt;0</f>
        <v>0</v>
      </c>
      <c r="G63" t="b">
        <f t="shared" si="1"/>
        <v>1</v>
      </c>
      <c r="H63" t="b">
        <f t="shared" si="2"/>
        <v>0</v>
      </c>
      <c r="I63">
        <f t="shared" si="3"/>
        <v>3</v>
      </c>
      <c r="J63" t="str">
        <f>D63</f>
        <v>IPPU</v>
      </c>
      <c r="K63" t="str">
        <f t="shared" si="7"/>
        <v>Minerals</v>
      </c>
      <c r="L63" t="str">
        <f t="shared" si="7"/>
        <v>Cement</v>
      </c>
      <c r="M63" t="str">
        <f t="shared" si="7"/>
        <v/>
      </c>
      <c r="N63" t="str">
        <f t="shared" si="7"/>
        <v/>
      </c>
      <c r="O63" t="str">
        <f t="shared" si="7"/>
        <v/>
      </c>
      <c r="P63" t="str">
        <f t="shared" si="4"/>
        <v/>
      </c>
    </row>
    <row r="64" spans="1:16" x14ac:dyDescent="0.25">
      <c r="A64" t="s">
        <v>119</v>
      </c>
      <c r="B64" t="s">
        <v>120</v>
      </c>
      <c r="C64" t="s">
        <v>120</v>
      </c>
      <c r="D64" t="s">
        <v>3</v>
      </c>
      <c r="E64" t="s">
        <v>3</v>
      </c>
      <c r="F64" t="b">
        <f>COUNTIF(E:E,A64)&gt;0</f>
        <v>1</v>
      </c>
      <c r="G64" t="b">
        <f t="shared" si="1"/>
        <v>1</v>
      </c>
      <c r="H64" t="b">
        <f t="shared" si="2"/>
        <v>1</v>
      </c>
      <c r="I64">
        <f t="shared" si="3"/>
        <v>2</v>
      </c>
      <c r="J64" t="str">
        <f>D64</f>
        <v>Energy</v>
      </c>
      <c r="K64" t="str">
        <f t="shared" si="7"/>
        <v>FFC</v>
      </c>
      <c r="L64" t="str">
        <f t="shared" si="7"/>
        <v/>
      </c>
      <c r="M64" t="str">
        <f t="shared" si="7"/>
        <v/>
      </c>
      <c r="N64" t="str">
        <f t="shared" si="7"/>
        <v/>
      </c>
      <c r="O64" t="str">
        <f t="shared" si="7"/>
        <v/>
      </c>
      <c r="P64" t="str">
        <f t="shared" si="4"/>
        <v/>
      </c>
    </row>
    <row r="65" spans="1:16" x14ac:dyDescent="0.25">
      <c r="A65" t="s">
        <v>121</v>
      </c>
      <c r="B65" t="s">
        <v>122</v>
      </c>
      <c r="C65" t="s">
        <v>122</v>
      </c>
      <c r="D65" t="s">
        <v>3</v>
      </c>
      <c r="E65" t="s">
        <v>119</v>
      </c>
      <c r="F65" t="b">
        <f>COUNTIF(E:E,A65)&gt;0</f>
        <v>0</v>
      </c>
      <c r="G65" t="b">
        <f t="shared" si="1"/>
        <v>1</v>
      </c>
      <c r="H65" t="b">
        <f t="shared" si="2"/>
        <v>0</v>
      </c>
      <c r="I65">
        <f t="shared" si="3"/>
        <v>3</v>
      </c>
      <c r="J65" t="str">
        <f>D65</f>
        <v>Energy</v>
      </c>
      <c r="K65" t="str">
        <f t="shared" si="7"/>
        <v>FFC</v>
      </c>
      <c r="L65" t="str">
        <f t="shared" si="7"/>
        <v>FFCElec</v>
      </c>
      <c r="M65" t="str">
        <f t="shared" si="7"/>
        <v/>
      </c>
      <c r="N65" t="str">
        <f t="shared" si="7"/>
        <v/>
      </c>
      <c r="O65" t="str">
        <f t="shared" si="7"/>
        <v/>
      </c>
      <c r="P65" t="str">
        <f t="shared" si="4"/>
        <v/>
      </c>
    </row>
    <row r="66" spans="1:16" x14ac:dyDescent="0.25">
      <c r="A66" t="s">
        <v>123</v>
      </c>
      <c r="B66" t="s">
        <v>124</v>
      </c>
      <c r="C66" t="s">
        <v>124</v>
      </c>
      <c r="D66" t="s">
        <v>3</v>
      </c>
      <c r="E66" t="s">
        <v>119</v>
      </c>
      <c r="F66" t="b">
        <f>COUNTIF(E:E,A66)&gt;0</f>
        <v>0</v>
      </c>
      <c r="G66" t="b">
        <f t="shared" si="1"/>
        <v>1</v>
      </c>
      <c r="H66" t="b">
        <f t="shared" si="2"/>
        <v>0</v>
      </c>
      <c r="I66">
        <f t="shared" si="3"/>
        <v>3</v>
      </c>
      <c r="J66" t="str">
        <f>D66</f>
        <v>Energy</v>
      </c>
      <c r="K66" t="str">
        <f t="shared" ref="K66:O81" si="8">IF(K$1=$I66,$A66,IF(K$1=($I66-1),$E66, ""))</f>
        <v>FFC</v>
      </c>
      <c r="L66" t="str">
        <f t="shared" si="8"/>
        <v>FFCTrans</v>
      </c>
      <c r="M66" t="str">
        <f t="shared" si="8"/>
        <v/>
      </c>
      <c r="N66" t="str">
        <f t="shared" si="8"/>
        <v/>
      </c>
      <c r="O66" t="str">
        <f t="shared" si="8"/>
        <v/>
      </c>
      <c r="P66" t="str">
        <f t="shared" si="4"/>
        <v/>
      </c>
    </row>
    <row r="67" spans="1:16" x14ac:dyDescent="0.25">
      <c r="A67" t="s">
        <v>125</v>
      </c>
      <c r="B67" t="s">
        <v>491</v>
      </c>
      <c r="C67" t="s">
        <v>495</v>
      </c>
      <c r="D67" t="s">
        <v>3</v>
      </c>
      <c r="E67" t="s">
        <v>119</v>
      </c>
      <c r="F67" t="b">
        <f>COUNTIF(E:E,A67)&gt;0</f>
        <v>0</v>
      </c>
      <c r="G67" t="b">
        <f t="shared" ref="G67:G130" si="9">E67&lt;&gt;""</f>
        <v>1</v>
      </c>
      <c r="H67" t="b">
        <f t="shared" ref="H67:H130" si="10">E67=D67</f>
        <v>0</v>
      </c>
      <c r="I67">
        <f t="shared" ref="I67:I130" si="11">IF(H67,2,IF(G67,1+VLOOKUP(E67,A:I,9,FALSE),1))</f>
        <v>3</v>
      </c>
      <c r="J67" t="str">
        <f>D67</f>
        <v>Energy</v>
      </c>
      <c r="K67" t="str">
        <f t="shared" si="8"/>
        <v>FFC</v>
      </c>
      <c r="L67" t="str">
        <f t="shared" si="8"/>
        <v>FFCTransWElec</v>
      </c>
      <c r="M67" t="str">
        <f t="shared" si="8"/>
        <v/>
      </c>
      <c r="N67" t="str">
        <f t="shared" si="8"/>
        <v/>
      </c>
      <c r="O67" t="str">
        <f t="shared" si="8"/>
        <v/>
      </c>
      <c r="P67" t="str">
        <f t="shared" ref="P67:P130" si="12">IF(P$1=$I67,$A67,IF(P$1=($I67-1),$E67, ""))</f>
        <v/>
      </c>
    </row>
    <row r="68" spans="1:16" x14ac:dyDescent="0.25">
      <c r="A68" t="s">
        <v>126</v>
      </c>
      <c r="B68" t="s">
        <v>127</v>
      </c>
      <c r="C68" t="s">
        <v>127</v>
      </c>
      <c r="D68" t="s">
        <v>3</v>
      </c>
      <c r="E68" t="s">
        <v>119</v>
      </c>
      <c r="F68" t="b">
        <f>COUNTIF(E:E,A68)&gt;0</f>
        <v>0</v>
      </c>
      <c r="G68" t="b">
        <f t="shared" si="9"/>
        <v>1</v>
      </c>
      <c r="H68" t="b">
        <f t="shared" si="10"/>
        <v>0</v>
      </c>
      <c r="I68">
        <f t="shared" si="11"/>
        <v>3</v>
      </c>
      <c r="J68" t="str">
        <f>D68</f>
        <v>Energy</v>
      </c>
      <c r="K68" t="str">
        <f t="shared" si="8"/>
        <v>FFC</v>
      </c>
      <c r="L68" t="str">
        <f t="shared" si="8"/>
        <v>FFCInd</v>
      </c>
      <c r="M68" t="str">
        <f t="shared" si="8"/>
        <v/>
      </c>
      <c r="N68" t="str">
        <f t="shared" si="8"/>
        <v/>
      </c>
      <c r="O68" t="str">
        <f t="shared" si="8"/>
        <v/>
      </c>
      <c r="P68" t="str">
        <f t="shared" si="12"/>
        <v/>
      </c>
    </row>
    <row r="69" spans="1:16" x14ac:dyDescent="0.25">
      <c r="A69" t="s">
        <v>128</v>
      </c>
      <c r="B69" t="s">
        <v>492</v>
      </c>
      <c r="C69" t="s">
        <v>496</v>
      </c>
      <c r="D69" t="s">
        <v>3</v>
      </c>
      <c r="E69" t="s">
        <v>119</v>
      </c>
      <c r="F69" t="b">
        <f>COUNTIF(E:E,A69)&gt;0</f>
        <v>0</v>
      </c>
      <c r="G69" t="b">
        <f t="shared" si="9"/>
        <v>1</v>
      </c>
      <c r="H69" t="b">
        <f t="shared" si="10"/>
        <v>0</v>
      </c>
      <c r="I69">
        <f t="shared" si="11"/>
        <v>3</v>
      </c>
      <c r="J69" t="str">
        <f>D69</f>
        <v>Energy</v>
      </c>
      <c r="K69" t="str">
        <f t="shared" si="8"/>
        <v>FFC</v>
      </c>
      <c r="L69" t="str">
        <f t="shared" si="8"/>
        <v>FFCIndWElec</v>
      </c>
      <c r="M69" t="str">
        <f t="shared" si="8"/>
        <v/>
      </c>
      <c r="N69" t="str">
        <f t="shared" si="8"/>
        <v/>
      </c>
      <c r="O69" t="str">
        <f t="shared" si="8"/>
        <v/>
      </c>
      <c r="P69" t="str">
        <f t="shared" si="12"/>
        <v/>
      </c>
    </row>
    <row r="70" spans="1:16" x14ac:dyDescent="0.25">
      <c r="A70" t="s">
        <v>129</v>
      </c>
      <c r="B70" t="s">
        <v>130</v>
      </c>
      <c r="C70" t="s">
        <v>130</v>
      </c>
      <c r="D70" t="s">
        <v>3</v>
      </c>
      <c r="E70" t="s">
        <v>119</v>
      </c>
      <c r="F70" t="b">
        <f>COUNTIF(E:E,A70)&gt;0</f>
        <v>0</v>
      </c>
      <c r="G70" t="b">
        <f t="shared" si="9"/>
        <v>1</v>
      </c>
      <c r="H70" t="b">
        <f t="shared" si="10"/>
        <v>0</v>
      </c>
      <c r="I70">
        <f t="shared" si="11"/>
        <v>3</v>
      </c>
      <c r="J70" t="str">
        <f>D70</f>
        <v>Energy</v>
      </c>
      <c r="K70" t="str">
        <f t="shared" si="8"/>
        <v>FFC</v>
      </c>
      <c r="L70" t="str">
        <f t="shared" si="8"/>
        <v>FFCRes</v>
      </c>
      <c r="M70" t="str">
        <f t="shared" si="8"/>
        <v/>
      </c>
      <c r="N70" t="str">
        <f t="shared" si="8"/>
        <v/>
      </c>
      <c r="O70" t="str">
        <f t="shared" si="8"/>
        <v/>
      </c>
      <c r="P70" t="str">
        <f t="shared" si="12"/>
        <v/>
      </c>
    </row>
    <row r="71" spans="1:16" x14ac:dyDescent="0.25">
      <c r="A71" t="s">
        <v>131</v>
      </c>
      <c r="B71" t="s">
        <v>493</v>
      </c>
      <c r="C71" t="s">
        <v>497</v>
      </c>
      <c r="D71" t="s">
        <v>3</v>
      </c>
      <c r="E71" t="s">
        <v>119</v>
      </c>
      <c r="F71" t="b">
        <f>COUNTIF(E:E,A71)&gt;0</f>
        <v>0</v>
      </c>
      <c r="G71" t="b">
        <f t="shared" si="9"/>
        <v>1</v>
      </c>
      <c r="H71" t="b">
        <f t="shared" si="10"/>
        <v>0</v>
      </c>
      <c r="I71">
        <f t="shared" si="11"/>
        <v>3</v>
      </c>
      <c r="J71" t="str">
        <f>D71</f>
        <v>Energy</v>
      </c>
      <c r="K71" t="str">
        <f t="shared" si="8"/>
        <v>FFC</v>
      </c>
      <c r="L71" t="str">
        <f t="shared" si="8"/>
        <v>FFCResWElec</v>
      </c>
      <c r="M71" t="str">
        <f t="shared" si="8"/>
        <v/>
      </c>
      <c r="N71" t="str">
        <f t="shared" si="8"/>
        <v/>
      </c>
      <c r="O71" t="str">
        <f t="shared" si="8"/>
        <v/>
      </c>
      <c r="P71" t="str">
        <f t="shared" si="12"/>
        <v/>
      </c>
    </row>
    <row r="72" spans="1:16" x14ac:dyDescent="0.25">
      <c r="A72" t="s">
        <v>132</v>
      </c>
      <c r="B72" t="s">
        <v>133</v>
      </c>
      <c r="C72" t="s">
        <v>133</v>
      </c>
      <c r="D72" t="s">
        <v>3</v>
      </c>
      <c r="E72" t="s">
        <v>119</v>
      </c>
      <c r="F72" t="b">
        <f>COUNTIF(E:E,A72)&gt;0</f>
        <v>0</v>
      </c>
      <c r="G72" t="b">
        <f t="shared" si="9"/>
        <v>1</v>
      </c>
      <c r="H72" t="b">
        <f t="shared" si="10"/>
        <v>0</v>
      </c>
      <c r="I72">
        <f t="shared" si="11"/>
        <v>3</v>
      </c>
      <c r="J72" t="str">
        <f>D72</f>
        <v>Energy</v>
      </c>
      <c r="K72" t="str">
        <f t="shared" si="8"/>
        <v>FFC</v>
      </c>
      <c r="L72" t="str">
        <f t="shared" si="8"/>
        <v>FFCCom</v>
      </c>
      <c r="M72" t="str">
        <f t="shared" si="8"/>
        <v/>
      </c>
      <c r="N72" t="str">
        <f t="shared" si="8"/>
        <v/>
      </c>
      <c r="O72" t="str">
        <f t="shared" si="8"/>
        <v/>
      </c>
      <c r="P72" t="str">
        <f t="shared" si="12"/>
        <v/>
      </c>
    </row>
    <row r="73" spans="1:16" x14ac:dyDescent="0.25">
      <c r="A73" t="s">
        <v>134</v>
      </c>
      <c r="B73" t="s">
        <v>494</v>
      </c>
      <c r="C73" t="s">
        <v>498</v>
      </c>
      <c r="D73" t="s">
        <v>3</v>
      </c>
      <c r="E73" t="s">
        <v>119</v>
      </c>
      <c r="F73" t="b">
        <f>COUNTIF(E:E,A73)&gt;0</f>
        <v>0</v>
      </c>
      <c r="G73" t="b">
        <f t="shared" si="9"/>
        <v>1</v>
      </c>
      <c r="H73" t="b">
        <f t="shared" si="10"/>
        <v>0</v>
      </c>
      <c r="I73">
        <f t="shared" si="11"/>
        <v>3</v>
      </c>
      <c r="J73" t="str">
        <f>D73</f>
        <v>Energy</v>
      </c>
      <c r="K73" t="str">
        <f t="shared" si="8"/>
        <v>FFC</v>
      </c>
      <c r="L73" t="str">
        <f t="shared" si="8"/>
        <v>FFCComWElec</v>
      </c>
      <c r="M73" t="str">
        <f t="shared" si="8"/>
        <v/>
      </c>
      <c r="N73" t="str">
        <f t="shared" si="8"/>
        <v/>
      </c>
      <c r="O73" t="str">
        <f t="shared" si="8"/>
        <v/>
      </c>
      <c r="P73" t="str">
        <f t="shared" si="12"/>
        <v/>
      </c>
    </row>
    <row r="74" spans="1:16" x14ac:dyDescent="0.25">
      <c r="A74" t="s">
        <v>135</v>
      </c>
      <c r="B74" t="s">
        <v>136</v>
      </c>
      <c r="C74" t="s">
        <v>136</v>
      </c>
      <c r="D74" t="s">
        <v>3</v>
      </c>
      <c r="E74" t="s">
        <v>119</v>
      </c>
      <c r="F74" t="b">
        <f>COUNTIF(E:E,A74)&gt;0</f>
        <v>0</v>
      </c>
      <c r="G74" t="b">
        <f t="shared" si="9"/>
        <v>1</v>
      </c>
      <c r="H74" t="b">
        <f t="shared" si="10"/>
        <v>0</v>
      </c>
      <c r="I74">
        <f t="shared" si="11"/>
        <v>3</v>
      </c>
      <c r="J74" t="str">
        <f>D74</f>
        <v>Energy</v>
      </c>
      <c r="K74" t="str">
        <f t="shared" si="8"/>
        <v>FFC</v>
      </c>
      <c r="L74" t="str">
        <f t="shared" si="8"/>
        <v>FFCUST</v>
      </c>
      <c r="M74" t="str">
        <f t="shared" si="8"/>
        <v/>
      </c>
      <c r="N74" t="str">
        <f t="shared" si="8"/>
        <v/>
      </c>
      <c r="O74" t="str">
        <f t="shared" si="8"/>
        <v/>
      </c>
      <c r="P74" t="str">
        <f t="shared" si="12"/>
        <v/>
      </c>
    </row>
    <row r="75" spans="1:16" x14ac:dyDescent="0.25">
      <c r="A75" t="s">
        <v>137</v>
      </c>
      <c r="B75" t="s">
        <v>138</v>
      </c>
      <c r="C75" t="s">
        <v>138</v>
      </c>
      <c r="D75" t="s">
        <v>3</v>
      </c>
      <c r="E75" t="s">
        <v>3</v>
      </c>
      <c r="F75" t="b">
        <f>COUNTIF(E:E,A75)&gt;0</f>
        <v>0</v>
      </c>
      <c r="G75" t="b">
        <f t="shared" si="9"/>
        <v>1</v>
      </c>
      <c r="H75" t="b">
        <f t="shared" si="10"/>
        <v>1</v>
      </c>
      <c r="I75">
        <f t="shared" si="11"/>
        <v>2</v>
      </c>
      <c r="J75" t="str">
        <f>D75</f>
        <v>Energy</v>
      </c>
      <c r="K75" t="str">
        <f t="shared" si="8"/>
        <v>WasteIncin</v>
      </c>
      <c r="L75" t="str">
        <f t="shared" si="8"/>
        <v/>
      </c>
      <c r="M75" t="str">
        <f t="shared" si="8"/>
        <v/>
      </c>
      <c r="N75" t="str">
        <f t="shared" si="8"/>
        <v/>
      </c>
      <c r="O75" t="str">
        <f t="shared" si="8"/>
        <v/>
      </c>
      <c r="P75" t="str">
        <f t="shared" si="12"/>
        <v/>
      </c>
    </row>
    <row r="76" spans="1:16" x14ac:dyDescent="0.25">
      <c r="A76" t="s">
        <v>139</v>
      </c>
      <c r="B76" t="s">
        <v>140</v>
      </c>
      <c r="C76" t="s">
        <v>140</v>
      </c>
      <c r="D76" t="s">
        <v>3</v>
      </c>
      <c r="E76" t="s">
        <v>3</v>
      </c>
      <c r="F76" t="b">
        <f>COUNTIF(E:E,A76)&gt;0</f>
        <v>0</v>
      </c>
      <c r="G76" t="b">
        <f t="shared" si="9"/>
        <v>1</v>
      </c>
      <c r="H76" t="b">
        <f t="shared" si="10"/>
        <v>1</v>
      </c>
      <c r="I76">
        <f t="shared" si="11"/>
        <v>2</v>
      </c>
      <c r="J76" t="str">
        <f>D76</f>
        <v>Energy</v>
      </c>
      <c r="K76" t="str">
        <f t="shared" si="8"/>
        <v>Bunkers</v>
      </c>
      <c r="L76" t="str">
        <f t="shared" si="8"/>
        <v/>
      </c>
      <c r="M76" t="str">
        <f t="shared" si="8"/>
        <v/>
      </c>
      <c r="N76" t="str">
        <f t="shared" si="8"/>
        <v/>
      </c>
      <c r="O76" t="str">
        <f t="shared" si="8"/>
        <v/>
      </c>
      <c r="P76" t="str">
        <f t="shared" si="12"/>
        <v/>
      </c>
    </row>
    <row r="77" spans="1:16" x14ac:dyDescent="0.25">
      <c r="A77" t="s">
        <v>141</v>
      </c>
      <c r="B77" t="s">
        <v>142</v>
      </c>
      <c r="C77" t="s">
        <v>142</v>
      </c>
      <c r="D77" t="s">
        <v>3</v>
      </c>
      <c r="E77" t="s">
        <v>3</v>
      </c>
      <c r="F77" t="b">
        <f>COUNTIF(E:E,A77)&gt;0</f>
        <v>0</v>
      </c>
      <c r="G77" t="b">
        <f t="shared" si="9"/>
        <v>1</v>
      </c>
      <c r="H77" t="b">
        <f t="shared" si="10"/>
        <v>1</v>
      </c>
      <c r="I77">
        <f t="shared" si="11"/>
        <v>2</v>
      </c>
      <c r="J77" t="str">
        <f>D77</f>
        <v>Energy</v>
      </c>
      <c r="K77" t="str">
        <f t="shared" si="8"/>
        <v>BiomassBiofuels</v>
      </c>
      <c r="L77" t="str">
        <f t="shared" si="8"/>
        <v/>
      </c>
      <c r="M77" t="str">
        <f t="shared" si="8"/>
        <v/>
      </c>
      <c r="N77" t="str">
        <f t="shared" si="8"/>
        <v/>
      </c>
      <c r="O77" t="str">
        <f t="shared" si="8"/>
        <v/>
      </c>
      <c r="P77" t="str">
        <f t="shared" si="12"/>
        <v/>
      </c>
    </row>
    <row r="78" spans="1:16" x14ac:dyDescent="0.25">
      <c r="A78" t="s">
        <v>143</v>
      </c>
      <c r="B78" t="s">
        <v>144</v>
      </c>
      <c r="C78" t="s">
        <v>499</v>
      </c>
      <c r="D78" t="s">
        <v>3</v>
      </c>
      <c r="E78" t="s">
        <v>3</v>
      </c>
      <c r="F78" t="b">
        <f>COUNTIF(E:E,A78)&gt;0</f>
        <v>1</v>
      </c>
      <c r="G78" t="b">
        <f t="shared" si="9"/>
        <v>1</v>
      </c>
      <c r="H78" t="b">
        <f t="shared" si="10"/>
        <v>1</v>
      </c>
      <c r="I78">
        <f t="shared" si="11"/>
        <v>2</v>
      </c>
      <c r="J78" t="str">
        <f>D78</f>
        <v>Energy</v>
      </c>
      <c r="K78" t="str">
        <f t="shared" si="8"/>
        <v>StationaryComb</v>
      </c>
      <c r="L78" t="str">
        <f t="shared" si="8"/>
        <v/>
      </c>
      <c r="M78" t="str">
        <f t="shared" si="8"/>
        <v/>
      </c>
      <c r="N78" t="str">
        <f t="shared" si="8"/>
        <v/>
      </c>
      <c r="O78" t="str">
        <f t="shared" si="8"/>
        <v/>
      </c>
      <c r="P78" t="str">
        <f t="shared" si="12"/>
        <v/>
      </c>
    </row>
    <row r="79" spans="1:16" x14ac:dyDescent="0.25">
      <c r="A79" t="s">
        <v>145</v>
      </c>
      <c r="B79" t="s">
        <v>146</v>
      </c>
      <c r="C79" t="s">
        <v>438</v>
      </c>
      <c r="D79" t="s">
        <v>3</v>
      </c>
      <c r="E79" t="s">
        <v>143</v>
      </c>
      <c r="F79" t="b">
        <f>COUNTIF(E:E,A79)&gt;0</f>
        <v>1</v>
      </c>
      <c r="G79" t="b">
        <f t="shared" si="9"/>
        <v>1</v>
      </c>
      <c r="H79" t="b">
        <f t="shared" si="10"/>
        <v>0</v>
      </c>
      <c r="I79">
        <f t="shared" si="11"/>
        <v>3</v>
      </c>
      <c r="J79" t="str">
        <f>D79</f>
        <v>Energy</v>
      </c>
      <c r="K79" t="str">
        <f t="shared" si="8"/>
        <v>StationaryComb</v>
      </c>
      <c r="L79" t="str">
        <f t="shared" si="8"/>
        <v>StationaryCombCommercial</v>
      </c>
      <c r="M79" t="str">
        <f t="shared" si="8"/>
        <v/>
      </c>
      <c r="N79" t="str">
        <f t="shared" si="8"/>
        <v/>
      </c>
      <c r="O79" t="str">
        <f t="shared" si="8"/>
        <v/>
      </c>
      <c r="P79" t="str">
        <f t="shared" si="12"/>
        <v/>
      </c>
    </row>
    <row r="80" spans="1:16" x14ac:dyDescent="0.25">
      <c r="A80" t="s">
        <v>147</v>
      </c>
      <c r="B80" t="s">
        <v>148</v>
      </c>
      <c r="C80" t="s">
        <v>443</v>
      </c>
      <c r="D80" t="s">
        <v>3</v>
      </c>
      <c r="E80" t="s">
        <v>145</v>
      </c>
      <c r="F80" t="b">
        <f>COUNTIF(E:E,A80)&gt;0</f>
        <v>0</v>
      </c>
      <c r="G80" t="b">
        <f t="shared" si="9"/>
        <v>1</v>
      </c>
      <c r="H80" t="b">
        <f t="shared" si="10"/>
        <v>0</v>
      </c>
      <c r="I80">
        <f t="shared" si="11"/>
        <v>4</v>
      </c>
      <c r="J80" t="str">
        <f>D80</f>
        <v>Energy</v>
      </c>
      <c r="K80" t="str">
        <f t="shared" si="8"/>
        <v/>
      </c>
      <c r="L80" t="str">
        <f t="shared" si="8"/>
        <v>StationaryCombCommercial</v>
      </c>
      <c r="M80" t="str">
        <f t="shared" si="8"/>
        <v>StationaryCombCommercialCoal</v>
      </c>
      <c r="N80" t="str">
        <f t="shared" si="8"/>
        <v/>
      </c>
      <c r="O80" t="str">
        <f t="shared" si="8"/>
        <v/>
      </c>
      <c r="P80" t="str">
        <f t="shared" si="12"/>
        <v/>
      </c>
    </row>
    <row r="81" spans="1:16" x14ac:dyDescent="0.25">
      <c r="A81" t="s">
        <v>149</v>
      </c>
      <c r="B81" t="s">
        <v>150</v>
      </c>
      <c r="C81" t="s">
        <v>444</v>
      </c>
      <c r="D81" t="s">
        <v>3</v>
      </c>
      <c r="E81" t="s">
        <v>145</v>
      </c>
      <c r="F81" t="b">
        <f>COUNTIF(E:E,A81)&gt;0</f>
        <v>0</v>
      </c>
      <c r="G81" t="b">
        <f t="shared" si="9"/>
        <v>1</v>
      </c>
      <c r="H81" t="b">
        <f t="shared" si="10"/>
        <v>0</v>
      </c>
      <c r="I81">
        <f t="shared" si="11"/>
        <v>4</v>
      </c>
      <c r="J81" t="str">
        <f>D81</f>
        <v>Energy</v>
      </c>
      <c r="K81" t="str">
        <f t="shared" si="8"/>
        <v/>
      </c>
      <c r="L81" t="str">
        <f t="shared" si="8"/>
        <v>StationaryCombCommercial</v>
      </c>
      <c r="M81" t="str">
        <f t="shared" si="8"/>
        <v>StationaryCombCommercialFuelOil</v>
      </c>
      <c r="N81" t="str">
        <f t="shared" si="8"/>
        <v/>
      </c>
      <c r="O81" t="str">
        <f t="shared" si="8"/>
        <v/>
      </c>
      <c r="P81" t="str">
        <f t="shared" si="12"/>
        <v/>
      </c>
    </row>
    <row r="82" spans="1:16" x14ac:dyDescent="0.25">
      <c r="A82" t="s">
        <v>151</v>
      </c>
      <c r="B82" t="s">
        <v>152</v>
      </c>
      <c r="C82" t="s">
        <v>445</v>
      </c>
      <c r="D82" t="s">
        <v>3</v>
      </c>
      <c r="E82" t="s">
        <v>145</v>
      </c>
      <c r="F82" t="b">
        <f>COUNTIF(E:E,A82)&gt;0</f>
        <v>0</v>
      </c>
      <c r="G82" t="b">
        <f t="shared" si="9"/>
        <v>1</v>
      </c>
      <c r="H82" t="b">
        <f t="shared" si="10"/>
        <v>0</v>
      </c>
      <c r="I82">
        <f t="shared" si="11"/>
        <v>4</v>
      </c>
      <c r="J82" t="str">
        <f>D82</f>
        <v>Energy</v>
      </c>
      <c r="K82" t="str">
        <f t="shared" ref="K82:O97" si="13">IF(K$1=$I82,$A82,IF(K$1=($I82-1),$E82, ""))</f>
        <v/>
      </c>
      <c r="L82" t="str">
        <f t="shared" si="13"/>
        <v>StationaryCombCommercial</v>
      </c>
      <c r="M82" t="str">
        <f t="shared" si="13"/>
        <v>StationaryCombCommercialNG</v>
      </c>
      <c r="N82" t="str">
        <f t="shared" si="13"/>
        <v/>
      </c>
      <c r="O82" t="str">
        <f t="shared" si="13"/>
        <v/>
      </c>
      <c r="P82" t="str">
        <f t="shared" si="12"/>
        <v/>
      </c>
    </row>
    <row r="83" spans="1:16" x14ac:dyDescent="0.25">
      <c r="A83" t="s">
        <v>153</v>
      </c>
      <c r="B83" t="s">
        <v>154</v>
      </c>
      <c r="C83" t="s">
        <v>446</v>
      </c>
      <c r="D83" t="s">
        <v>3</v>
      </c>
      <c r="E83" t="s">
        <v>145</v>
      </c>
      <c r="F83" t="b">
        <f>COUNTIF(E:E,A83)&gt;0</f>
        <v>0</v>
      </c>
      <c r="G83" t="b">
        <f t="shared" si="9"/>
        <v>1</v>
      </c>
      <c r="H83" t="b">
        <f t="shared" si="10"/>
        <v>0</v>
      </c>
      <c r="I83">
        <f t="shared" si="11"/>
        <v>4</v>
      </c>
      <c r="J83" t="str">
        <f>D83</f>
        <v>Energy</v>
      </c>
      <c r="K83" t="str">
        <f t="shared" si="13"/>
        <v/>
      </c>
      <c r="L83" t="str">
        <f t="shared" si="13"/>
        <v>StationaryCombCommercial</v>
      </c>
      <c r="M83" t="str">
        <f t="shared" si="13"/>
        <v>StationaryCombCommercialWood</v>
      </c>
      <c r="N83" t="str">
        <f t="shared" si="13"/>
        <v/>
      </c>
      <c r="O83" t="str">
        <f t="shared" si="13"/>
        <v/>
      </c>
      <c r="P83" t="str">
        <f t="shared" si="12"/>
        <v/>
      </c>
    </row>
    <row r="84" spans="1:16" x14ac:dyDescent="0.25">
      <c r="A84" t="s">
        <v>155</v>
      </c>
      <c r="B84" t="s">
        <v>156</v>
      </c>
      <c r="C84" t="s">
        <v>439</v>
      </c>
      <c r="D84" t="s">
        <v>3</v>
      </c>
      <c r="E84" t="s">
        <v>143</v>
      </c>
      <c r="F84" t="b">
        <f>COUNTIF(E:E,A84)&gt;0</f>
        <v>1</v>
      </c>
      <c r="G84" t="b">
        <f t="shared" si="9"/>
        <v>1</v>
      </c>
      <c r="H84" t="b">
        <f t="shared" si="10"/>
        <v>0</v>
      </c>
      <c r="I84">
        <f t="shared" si="11"/>
        <v>3</v>
      </c>
      <c r="J84" t="str">
        <f>D84</f>
        <v>Energy</v>
      </c>
      <c r="K84" t="str">
        <f t="shared" si="13"/>
        <v>StationaryComb</v>
      </c>
      <c r="L84" t="str">
        <f t="shared" si="13"/>
        <v>StationaryCombElectric</v>
      </c>
      <c r="M84" t="str">
        <f t="shared" si="13"/>
        <v/>
      </c>
      <c r="N84" t="str">
        <f t="shared" si="13"/>
        <v/>
      </c>
      <c r="O84" t="str">
        <f t="shared" si="13"/>
        <v/>
      </c>
      <c r="P84" t="str">
        <f t="shared" si="12"/>
        <v/>
      </c>
    </row>
    <row r="85" spans="1:16" x14ac:dyDescent="0.25">
      <c r="A85" t="s">
        <v>157</v>
      </c>
      <c r="B85" t="s">
        <v>158</v>
      </c>
      <c r="C85" t="s">
        <v>447</v>
      </c>
      <c r="D85" t="s">
        <v>3</v>
      </c>
      <c r="E85" t="s">
        <v>155</v>
      </c>
      <c r="F85" t="b">
        <f>COUNTIF(E:E,A85)&gt;0</f>
        <v>0</v>
      </c>
      <c r="G85" t="b">
        <f t="shared" si="9"/>
        <v>1</v>
      </c>
      <c r="H85" t="b">
        <f t="shared" si="10"/>
        <v>0</v>
      </c>
      <c r="I85">
        <f t="shared" si="11"/>
        <v>4</v>
      </c>
      <c r="J85" t="str">
        <f>D85</f>
        <v>Energy</v>
      </c>
      <c r="K85" t="str">
        <f t="shared" si="13"/>
        <v/>
      </c>
      <c r="L85" t="str">
        <f t="shared" si="13"/>
        <v>StationaryCombElectric</v>
      </c>
      <c r="M85" t="str">
        <f t="shared" si="13"/>
        <v>StationaryCombElectricCoal</v>
      </c>
      <c r="N85" t="str">
        <f t="shared" si="13"/>
        <v/>
      </c>
      <c r="O85" t="str">
        <f t="shared" si="13"/>
        <v/>
      </c>
      <c r="P85" t="str">
        <f t="shared" si="12"/>
        <v/>
      </c>
    </row>
    <row r="86" spans="1:16" x14ac:dyDescent="0.25">
      <c r="A86" t="s">
        <v>159</v>
      </c>
      <c r="B86" t="s">
        <v>160</v>
      </c>
      <c r="C86" t="s">
        <v>448</v>
      </c>
      <c r="D86" t="s">
        <v>3</v>
      </c>
      <c r="E86" t="s">
        <v>155</v>
      </c>
      <c r="F86" t="b">
        <f>COUNTIF(E:E,A86)&gt;0</f>
        <v>0</v>
      </c>
      <c r="G86" t="b">
        <f t="shared" si="9"/>
        <v>1</v>
      </c>
      <c r="H86" t="b">
        <f t="shared" si="10"/>
        <v>0</v>
      </c>
      <c r="I86">
        <f t="shared" si="11"/>
        <v>4</v>
      </c>
      <c r="J86" t="str">
        <f>D86</f>
        <v>Energy</v>
      </c>
      <c r="K86" t="str">
        <f t="shared" si="13"/>
        <v/>
      </c>
      <c r="L86" t="str">
        <f t="shared" si="13"/>
        <v>StationaryCombElectric</v>
      </c>
      <c r="M86" t="str">
        <f t="shared" si="13"/>
        <v>StationaryCombElectricFuelOil</v>
      </c>
      <c r="N86" t="str">
        <f t="shared" si="13"/>
        <v/>
      </c>
      <c r="O86" t="str">
        <f t="shared" si="13"/>
        <v/>
      </c>
      <c r="P86" t="str">
        <f t="shared" si="12"/>
        <v/>
      </c>
    </row>
    <row r="87" spans="1:16" x14ac:dyDescent="0.25">
      <c r="A87" t="s">
        <v>161</v>
      </c>
      <c r="B87" t="s">
        <v>162</v>
      </c>
      <c r="C87" t="s">
        <v>449</v>
      </c>
      <c r="D87" t="s">
        <v>3</v>
      </c>
      <c r="E87" t="s">
        <v>155</v>
      </c>
      <c r="F87" t="b">
        <f>COUNTIF(E:E,A87)&gt;0</f>
        <v>0</v>
      </c>
      <c r="G87" t="b">
        <f t="shared" si="9"/>
        <v>1</v>
      </c>
      <c r="H87" t="b">
        <f t="shared" si="10"/>
        <v>0</v>
      </c>
      <c r="I87">
        <f t="shared" si="11"/>
        <v>4</v>
      </c>
      <c r="J87" t="str">
        <f>D87</f>
        <v>Energy</v>
      </c>
      <c r="K87" t="str">
        <f t="shared" si="13"/>
        <v/>
      </c>
      <c r="L87" t="str">
        <f t="shared" si="13"/>
        <v>StationaryCombElectric</v>
      </c>
      <c r="M87" t="str">
        <f t="shared" si="13"/>
        <v>StationaryCombElectricNG</v>
      </c>
      <c r="N87" t="str">
        <f t="shared" si="13"/>
        <v/>
      </c>
      <c r="O87" t="str">
        <f t="shared" si="13"/>
        <v/>
      </c>
      <c r="P87" t="str">
        <f t="shared" si="12"/>
        <v/>
      </c>
    </row>
    <row r="88" spans="1:16" x14ac:dyDescent="0.25">
      <c r="A88" t="s">
        <v>163</v>
      </c>
      <c r="B88" t="s">
        <v>164</v>
      </c>
      <c r="C88" t="s">
        <v>450</v>
      </c>
      <c r="D88" t="s">
        <v>3</v>
      </c>
      <c r="E88" t="s">
        <v>155</v>
      </c>
      <c r="F88" t="b">
        <f>COUNTIF(E:E,A88)&gt;0</f>
        <v>0</v>
      </c>
      <c r="G88" t="b">
        <f t="shared" si="9"/>
        <v>1</v>
      </c>
      <c r="H88" t="b">
        <f t="shared" si="10"/>
        <v>0</v>
      </c>
      <c r="I88">
        <f t="shared" si="11"/>
        <v>4</v>
      </c>
      <c r="J88" t="str">
        <f>D88</f>
        <v>Energy</v>
      </c>
      <c r="K88" t="str">
        <f t="shared" si="13"/>
        <v/>
      </c>
      <c r="L88" t="str">
        <f t="shared" si="13"/>
        <v>StationaryCombElectric</v>
      </c>
      <c r="M88" t="str">
        <f t="shared" si="13"/>
        <v>StationaryCombElectricWood</v>
      </c>
      <c r="N88" t="str">
        <f t="shared" si="13"/>
        <v/>
      </c>
      <c r="O88" t="str">
        <f t="shared" si="13"/>
        <v/>
      </c>
      <c r="P88" t="str">
        <f t="shared" si="12"/>
        <v/>
      </c>
    </row>
    <row r="89" spans="1:16" x14ac:dyDescent="0.25">
      <c r="A89" t="s">
        <v>165</v>
      </c>
      <c r="B89" t="s">
        <v>166</v>
      </c>
      <c r="C89" t="s">
        <v>440</v>
      </c>
      <c r="D89" t="s">
        <v>3</v>
      </c>
      <c r="E89" t="s">
        <v>143</v>
      </c>
      <c r="F89" t="b">
        <f>COUNTIF(E:E,A89)&gt;0</f>
        <v>1</v>
      </c>
      <c r="G89" t="b">
        <f t="shared" si="9"/>
        <v>1</v>
      </c>
      <c r="H89" t="b">
        <f t="shared" si="10"/>
        <v>0</v>
      </c>
      <c r="I89">
        <f t="shared" si="11"/>
        <v>3</v>
      </c>
      <c r="J89" t="str">
        <f>D89</f>
        <v>Energy</v>
      </c>
      <c r="K89" t="str">
        <f t="shared" si="13"/>
        <v>StationaryComb</v>
      </c>
      <c r="L89" t="str">
        <f t="shared" si="13"/>
        <v>StationaryCombIndustrial</v>
      </c>
      <c r="M89" t="str">
        <f t="shared" si="13"/>
        <v/>
      </c>
      <c r="N89" t="str">
        <f t="shared" si="13"/>
        <v/>
      </c>
      <c r="O89" t="str">
        <f t="shared" si="13"/>
        <v/>
      </c>
      <c r="P89" t="str">
        <f t="shared" si="12"/>
        <v/>
      </c>
    </row>
    <row r="90" spans="1:16" x14ac:dyDescent="0.25">
      <c r="A90" t="s">
        <v>167</v>
      </c>
      <c r="B90" t="s">
        <v>168</v>
      </c>
      <c r="C90" t="s">
        <v>451</v>
      </c>
      <c r="D90" t="s">
        <v>3</v>
      </c>
      <c r="E90" t="s">
        <v>165</v>
      </c>
      <c r="F90" t="b">
        <f>COUNTIF(E:E,A90)&gt;0</f>
        <v>0</v>
      </c>
      <c r="G90" t="b">
        <f t="shared" si="9"/>
        <v>1</v>
      </c>
      <c r="H90" t="b">
        <f t="shared" si="10"/>
        <v>0</v>
      </c>
      <c r="I90">
        <f t="shared" si="11"/>
        <v>4</v>
      </c>
      <c r="J90" t="str">
        <f>D90</f>
        <v>Energy</v>
      </c>
      <c r="K90" t="str">
        <f t="shared" si="13"/>
        <v/>
      </c>
      <c r="L90" t="str">
        <f t="shared" si="13"/>
        <v>StationaryCombIndustrial</v>
      </c>
      <c r="M90" t="str">
        <f t="shared" si="13"/>
        <v>StationaryCombIndustrialCoal</v>
      </c>
      <c r="N90" t="str">
        <f t="shared" si="13"/>
        <v/>
      </c>
      <c r="O90" t="str">
        <f t="shared" si="13"/>
        <v/>
      </c>
      <c r="P90" t="str">
        <f t="shared" si="12"/>
        <v/>
      </c>
    </row>
    <row r="91" spans="1:16" x14ac:dyDescent="0.25">
      <c r="A91" t="s">
        <v>169</v>
      </c>
      <c r="B91" t="s">
        <v>170</v>
      </c>
      <c r="C91" t="s">
        <v>452</v>
      </c>
      <c r="D91" t="s">
        <v>3</v>
      </c>
      <c r="E91" t="s">
        <v>165</v>
      </c>
      <c r="F91" t="b">
        <f>COUNTIF(E:E,A91)&gt;0</f>
        <v>0</v>
      </c>
      <c r="G91" t="b">
        <f t="shared" si="9"/>
        <v>1</v>
      </c>
      <c r="H91" t="b">
        <f t="shared" si="10"/>
        <v>0</v>
      </c>
      <c r="I91">
        <f t="shared" si="11"/>
        <v>4</v>
      </c>
      <c r="J91" t="str">
        <f>D91</f>
        <v>Energy</v>
      </c>
      <c r="K91" t="str">
        <f t="shared" si="13"/>
        <v/>
      </c>
      <c r="L91" t="str">
        <f t="shared" si="13"/>
        <v>StationaryCombIndustrial</v>
      </c>
      <c r="M91" t="str">
        <f t="shared" si="13"/>
        <v>StationaryCombIndustrialFuelOil</v>
      </c>
      <c r="N91" t="str">
        <f t="shared" si="13"/>
        <v/>
      </c>
      <c r="O91" t="str">
        <f t="shared" si="13"/>
        <v/>
      </c>
      <c r="P91" t="str">
        <f t="shared" si="12"/>
        <v/>
      </c>
    </row>
    <row r="92" spans="1:16" x14ac:dyDescent="0.25">
      <c r="A92" t="s">
        <v>171</v>
      </c>
      <c r="B92" t="s">
        <v>172</v>
      </c>
      <c r="C92" t="s">
        <v>453</v>
      </c>
      <c r="D92" t="s">
        <v>3</v>
      </c>
      <c r="E92" t="s">
        <v>165</v>
      </c>
      <c r="F92" t="b">
        <f>COUNTIF(E:E,A92)&gt;0</f>
        <v>0</v>
      </c>
      <c r="G92" t="b">
        <f t="shared" si="9"/>
        <v>1</v>
      </c>
      <c r="H92" t="b">
        <f t="shared" si="10"/>
        <v>0</v>
      </c>
      <c r="I92">
        <f t="shared" si="11"/>
        <v>4</v>
      </c>
      <c r="J92" t="str">
        <f>D92</f>
        <v>Energy</v>
      </c>
      <c r="K92" t="str">
        <f t="shared" si="13"/>
        <v/>
      </c>
      <c r="L92" t="str">
        <f t="shared" si="13"/>
        <v>StationaryCombIndustrial</v>
      </c>
      <c r="M92" t="str">
        <f t="shared" si="13"/>
        <v>StationaryCombIndustrialNG</v>
      </c>
      <c r="N92" t="str">
        <f t="shared" si="13"/>
        <v/>
      </c>
      <c r="O92" t="str">
        <f t="shared" si="13"/>
        <v/>
      </c>
      <c r="P92" t="str">
        <f t="shared" si="12"/>
        <v/>
      </c>
    </row>
    <row r="93" spans="1:16" x14ac:dyDescent="0.25">
      <c r="A93" t="s">
        <v>173</v>
      </c>
      <c r="B93" t="s">
        <v>174</v>
      </c>
      <c r="C93" t="s">
        <v>454</v>
      </c>
      <c r="D93" t="s">
        <v>3</v>
      </c>
      <c r="E93" t="s">
        <v>165</v>
      </c>
      <c r="F93" t="b">
        <f>COUNTIF(E:E,A93)&gt;0</f>
        <v>0</v>
      </c>
      <c r="G93" t="b">
        <f t="shared" si="9"/>
        <v>1</v>
      </c>
      <c r="H93" t="b">
        <f t="shared" si="10"/>
        <v>0</v>
      </c>
      <c r="I93">
        <f t="shared" si="11"/>
        <v>4</v>
      </c>
      <c r="J93" t="str">
        <f>D93</f>
        <v>Energy</v>
      </c>
      <c r="K93" t="str">
        <f t="shared" si="13"/>
        <v/>
      </c>
      <c r="L93" t="str">
        <f t="shared" si="13"/>
        <v>StationaryCombIndustrial</v>
      </c>
      <c r="M93" t="str">
        <f t="shared" si="13"/>
        <v>StationaryCombIndustrialWood</v>
      </c>
      <c r="N93" t="str">
        <f t="shared" si="13"/>
        <v/>
      </c>
      <c r="O93" t="str">
        <f t="shared" si="13"/>
        <v/>
      </c>
      <c r="P93" t="str">
        <f t="shared" si="12"/>
        <v/>
      </c>
    </row>
    <row r="94" spans="1:16" x14ac:dyDescent="0.25">
      <c r="A94" t="s">
        <v>175</v>
      </c>
      <c r="B94" t="s">
        <v>176</v>
      </c>
      <c r="C94" t="s">
        <v>441</v>
      </c>
      <c r="D94" t="s">
        <v>3</v>
      </c>
      <c r="E94" t="s">
        <v>143</v>
      </c>
      <c r="F94" t="b">
        <f>COUNTIF(E:E,A94)&gt;0</f>
        <v>1</v>
      </c>
      <c r="G94" t="b">
        <f t="shared" si="9"/>
        <v>1</v>
      </c>
      <c r="H94" t="b">
        <f t="shared" si="10"/>
        <v>0</v>
      </c>
      <c r="I94">
        <f t="shared" si="11"/>
        <v>3</v>
      </c>
      <c r="J94" t="str">
        <f>D94</f>
        <v>Energy</v>
      </c>
      <c r="K94" t="str">
        <f t="shared" si="13"/>
        <v>StationaryComb</v>
      </c>
      <c r="L94" t="str">
        <f t="shared" si="13"/>
        <v>StationaryCombResidential</v>
      </c>
      <c r="M94" t="str">
        <f t="shared" si="13"/>
        <v/>
      </c>
      <c r="N94" t="str">
        <f t="shared" si="13"/>
        <v/>
      </c>
      <c r="O94" t="str">
        <f t="shared" si="13"/>
        <v/>
      </c>
      <c r="P94" t="str">
        <f t="shared" si="12"/>
        <v/>
      </c>
    </row>
    <row r="95" spans="1:16" x14ac:dyDescent="0.25">
      <c r="A95" t="s">
        <v>177</v>
      </c>
      <c r="B95" t="s">
        <v>178</v>
      </c>
      <c r="C95" t="s">
        <v>455</v>
      </c>
      <c r="D95" t="s">
        <v>3</v>
      </c>
      <c r="E95" t="s">
        <v>175</v>
      </c>
      <c r="F95" t="b">
        <f>COUNTIF(E:E,A95)&gt;0</f>
        <v>0</v>
      </c>
      <c r="G95" t="b">
        <f t="shared" si="9"/>
        <v>1</v>
      </c>
      <c r="H95" t="b">
        <f t="shared" si="10"/>
        <v>0</v>
      </c>
      <c r="I95">
        <f t="shared" si="11"/>
        <v>4</v>
      </c>
      <c r="J95" t="str">
        <f>D95</f>
        <v>Energy</v>
      </c>
      <c r="K95" t="str">
        <f t="shared" si="13"/>
        <v/>
      </c>
      <c r="L95" t="str">
        <f t="shared" si="13"/>
        <v>StationaryCombResidential</v>
      </c>
      <c r="M95" t="str">
        <f t="shared" si="13"/>
        <v>StationaryCombResidentialCoal</v>
      </c>
      <c r="N95" t="str">
        <f t="shared" si="13"/>
        <v/>
      </c>
      <c r="O95" t="str">
        <f t="shared" si="13"/>
        <v/>
      </c>
      <c r="P95" t="str">
        <f t="shared" si="12"/>
        <v/>
      </c>
    </row>
    <row r="96" spans="1:16" x14ac:dyDescent="0.25">
      <c r="A96" t="s">
        <v>179</v>
      </c>
      <c r="B96" t="s">
        <v>180</v>
      </c>
      <c r="C96" t="s">
        <v>456</v>
      </c>
      <c r="D96" t="s">
        <v>3</v>
      </c>
      <c r="E96" t="s">
        <v>175</v>
      </c>
      <c r="F96" t="b">
        <f>COUNTIF(E:E,A96)&gt;0</f>
        <v>0</v>
      </c>
      <c r="G96" t="b">
        <f t="shared" si="9"/>
        <v>1</v>
      </c>
      <c r="H96" t="b">
        <f t="shared" si="10"/>
        <v>0</v>
      </c>
      <c r="I96">
        <f t="shared" si="11"/>
        <v>4</v>
      </c>
      <c r="J96" t="str">
        <f>D96</f>
        <v>Energy</v>
      </c>
      <c r="K96" t="str">
        <f t="shared" si="13"/>
        <v/>
      </c>
      <c r="L96" t="str">
        <f t="shared" si="13"/>
        <v>StationaryCombResidential</v>
      </c>
      <c r="M96" t="str">
        <f t="shared" si="13"/>
        <v>StationaryCombResidentialFuelOil</v>
      </c>
      <c r="N96" t="str">
        <f t="shared" si="13"/>
        <v/>
      </c>
      <c r="O96" t="str">
        <f t="shared" si="13"/>
        <v/>
      </c>
      <c r="P96" t="str">
        <f t="shared" si="12"/>
        <v/>
      </c>
    </row>
    <row r="97" spans="1:16" x14ac:dyDescent="0.25">
      <c r="A97" t="s">
        <v>181</v>
      </c>
      <c r="B97" t="s">
        <v>182</v>
      </c>
      <c r="C97" t="s">
        <v>457</v>
      </c>
      <c r="D97" t="s">
        <v>3</v>
      </c>
      <c r="E97" t="s">
        <v>175</v>
      </c>
      <c r="F97" t="b">
        <f>COUNTIF(E:E,A97)&gt;0</f>
        <v>0</v>
      </c>
      <c r="G97" t="b">
        <f t="shared" si="9"/>
        <v>1</v>
      </c>
      <c r="H97" t="b">
        <f t="shared" si="10"/>
        <v>0</v>
      </c>
      <c r="I97">
        <f t="shared" si="11"/>
        <v>4</v>
      </c>
      <c r="J97" t="str">
        <f>D97</f>
        <v>Energy</v>
      </c>
      <c r="K97" t="str">
        <f t="shared" si="13"/>
        <v/>
      </c>
      <c r="L97" t="str">
        <f t="shared" si="13"/>
        <v>StationaryCombResidential</v>
      </c>
      <c r="M97" t="str">
        <f t="shared" si="13"/>
        <v>StationaryCombResidentialNG</v>
      </c>
      <c r="N97" t="str">
        <f t="shared" si="13"/>
        <v/>
      </c>
      <c r="O97" t="str">
        <f t="shared" si="13"/>
        <v/>
      </c>
      <c r="P97" t="str">
        <f t="shared" si="12"/>
        <v/>
      </c>
    </row>
    <row r="98" spans="1:16" x14ac:dyDescent="0.25">
      <c r="A98" t="s">
        <v>183</v>
      </c>
      <c r="B98" t="s">
        <v>184</v>
      </c>
      <c r="C98" t="s">
        <v>458</v>
      </c>
      <c r="D98" t="s">
        <v>3</v>
      </c>
      <c r="E98" t="s">
        <v>175</v>
      </c>
      <c r="F98" t="b">
        <f>COUNTIF(E:E,A98)&gt;0</f>
        <v>0</v>
      </c>
      <c r="G98" t="b">
        <f t="shared" si="9"/>
        <v>1</v>
      </c>
      <c r="H98" t="b">
        <f t="shared" si="10"/>
        <v>0</v>
      </c>
      <c r="I98">
        <f t="shared" si="11"/>
        <v>4</v>
      </c>
      <c r="J98" t="str">
        <f>D98</f>
        <v>Energy</v>
      </c>
      <c r="K98" t="str">
        <f t="shared" ref="K98:O113" si="14">IF(K$1=$I98,$A98,IF(K$1=($I98-1),$E98, ""))</f>
        <v/>
      </c>
      <c r="L98" t="str">
        <f t="shared" si="14"/>
        <v>StationaryCombResidential</v>
      </c>
      <c r="M98" t="str">
        <f t="shared" si="14"/>
        <v>StationaryCombResidentialWood</v>
      </c>
      <c r="N98" t="str">
        <f t="shared" si="14"/>
        <v/>
      </c>
      <c r="O98" t="str">
        <f t="shared" si="14"/>
        <v/>
      </c>
      <c r="P98" t="str">
        <f t="shared" si="12"/>
        <v/>
      </c>
    </row>
    <row r="99" spans="1:16" x14ac:dyDescent="0.25">
      <c r="A99" t="s">
        <v>185</v>
      </c>
      <c r="B99" t="s">
        <v>186</v>
      </c>
      <c r="C99" t="s">
        <v>442</v>
      </c>
      <c r="D99" t="s">
        <v>3</v>
      </c>
      <c r="E99" t="s">
        <v>143</v>
      </c>
      <c r="F99" t="b">
        <f>COUNTIF(E:E,A99)&gt;0</f>
        <v>1</v>
      </c>
      <c r="G99" t="b">
        <f t="shared" si="9"/>
        <v>1</v>
      </c>
      <c r="H99" t="b">
        <f t="shared" si="10"/>
        <v>0</v>
      </c>
      <c r="I99">
        <f t="shared" si="11"/>
        <v>3</v>
      </c>
      <c r="J99" t="str">
        <f>D99</f>
        <v>Energy</v>
      </c>
      <c r="K99" t="str">
        <f t="shared" si="14"/>
        <v>StationaryComb</v>
      </c>
      <c r="L99" t="str">
        <f t="shared" si="14"/>
        <v>StationaryCombUSTerritories</v>
      </c>
      <c r="M99" t="str">
        <f t="shared" si="14"/>
        <v/>
      </c>
      <c r="N99" t="str">
        <f t="shared" si="14"/>
        <v/>
      </c>
      <c r="O99" t="str">
        <f t="shared" si="14"/>
        <v/>
      </c>
      <c r="P99" t="str">
        <f t="shared" si="12"/>
        <v/>
      </c>
    </row>
    <row r="100" spans="1:16" x14ac:dyDescent="0.25">
      <c r="A100" t="s">
        <v>187</v>
      </c>
      <c r="B100" t="s">
        <v>188</v>
      </c>
      <c r="C100" t="s">
        <v>459</v>
      </c>
      <c r="D100" t="s">
        <v>3</v>
      </c>
      <c r="E100" t="s">
        <v>185</v>
      </c>
      <c r="F100" t="b">
        <f>COUNTIF(E:E,A100)&gt;0</f>
        <v>0</v>
      </c>
      <c r="G100" t="b">
        <f t="shared" si="9"/>
        <v>1</v>
      </c>
      <c r="H100" t="b">
        <f t="shared" si="10"/>
        <v>0</v>
      </c>
      <c r="I100">
        <f t="shared" si="11"/>
        <v>4</v>
      </c>
      <c r="J100" t="str">
        <f>D100</f>
        <v>Energy</v>
      </c>
      <c r="K100" t="str">
        <f t="shared" si="14"/>
        <v/>
      </c>
      <c r="L100" t="str">
        <f t="shared" si="14"/>
        <v>StationaryCombUSTerritories</v>
      </c>
      <c r="M100" t="str">
        <f t="shared" si="14"/>
        <v>StationaryCombUSTerritoriesCoal</v>
      </c>
      <c r="N100" t="str">
        <f t="shared" si="14"/>
        <v/>
      </c>
      <c r="O100" t="str">
        <f t="shared" si="14"/>
        <v/>
      </c>
      <c r="P100" t="str">
        <f t="shared" si="12"/>
        <v/>
      </c>
    </row>
    <row r="101" spans="1:16" x14ac:dyDescent="0.25">
      <c r="A101" t="s">
        <v>189</v>
      </c>
      <c r="B101" t="s">
        <v>190</v>
      </c>
      <c r="C101" t="s">
        <v>461</v>
      </c>
      <c r="D101" t="s">
        <v>3</v>
      </c>
      <c r="E101" t="s">
        <v>185</v>
      </c>
      <c r="F101" t="b">
        <f>COUNTIF(E:E,A101)&gt;0</f>
        <v>0</v>
      </c>
      <c r="G101" t="b">
        <f t="shared" si="9"/>
        <v>1</v>
      </c>
      <c r="H101" t="b">
        <f t="shared" si="10"/>
        <v>0</v>
      </c>
      <c r="I101">
        <f t="shared" si="11"/>
        <v>4</v>
      </c>
      <c r="J101" t="str">
        <f>D101</f>
        <v>Energy</v>
      </c>
      <c r="K101" t="str">
        <f t="shared" si="14"/>
        <v/>
      </c>
      <c r="L101" t="str">
        <f t="shared" si="14"/>
        <v>StationaryCombUSTerritories</v>
      </c>
      <c r="M101" t="str">
        <f t="shared" si="14"/>
        <v>StationaryCombUSTerritoriesFuelOil</v>
      </c>
      <c r="N101" t="str">
        <f t="shared" si="14"/>
        <v/>
      </c>
      <c r="O101" t="str">
        <f t="shared" si="14"/>
        <v/>
      </c>
      <c r="P101" t="str">
        <f t="shared" si="12"/>
        <v/>
      </c>
    </row>
    <row r="102" spans="1:16" x14ac:dyDescent="0.25">
      <c r="A102" t="s">
        <v>191</v>
      </c>
      <c r="B102" t="s">
        <v>192</v>
      </c>
      <c r="C102" t="s">
        <v>462</v>
      </c>
      <c r="D102" t="s">
        <v>3</v>
      </c>
      <c r="E102" t="s">
        <v>185</v>
      </c>
      <c r="F102" t="b">
        <f>COUNTIF(E:E,A102)&gt;0</f>
        <v>0</v>
      </c>
      <c r="G102" t="b">
        <f t="shared" si="9"/>
        <v>1</v>
      </c>
      <c r="H102" t="b">
        <f t="shared" si="10"/>
        <v>0</v>
      </c>
      <c r="I102">
        <f t="shared" si="11"/>
        <v>4</v>
      </c>
      <c r="J102" t="str">
        <f>D102</f>
        <v>Energy</v>
      </c>
      <c r="K102" t="str">
        <f t="shared" si="14"/>
        <v/>
      </c>
      <c r="L102" t="str">
        <f t="shared" si="14"/>
        <v>StationaryCombUSTerritories</v>
      </c>
      <c r="M102" t="str">
        <f t="shared" si="14"/>
        <v>StationaryCombUSTerritoriesNG</v>
      </c>
      <c r="N102" t="str">
        <f t="shared" si="14"/>
        <v/>
      </c>
      <c r="O102" t="str">
        <f t="shared" si="14"/>
        <v/>
      </c>
      <c r="P102" t="str">
        <f t="shared" si="12"/>
        <v/>
      </c>
    </row>
    <row r="103" spans="1:16" x14ac:dyDescent="0.25">
      <c r="A103" t="s">
        <v>193</v>
      </c>
      <c r="B103" t="s">
        <v>194</v>
      </c>
      <c r="C103" t="s">
        <v>460</v>
      </c>
      <c r="D103" t="s">
        <v>3</v>
      </c>
      <c r="E103" t="s">
        <v>185</v>
      </c>
      <c r="F103" t="b">
        <f>COUNTIF(E:E,A103)&gt;0</f>
        <v>0</v>
      </c>
      <c r="G103" t="b">
        <f t="shared" si="9"/>
        <v>1</v>
      </c>
      <c r="H103" t="b">
        <f t="shared" si="10"/>
        <v>0</v>
      </c>
      <c r="I103">
        <f t="shared" si="11"/>
        <v>4</v>
      </c>
      <c r="J103" t="str">
        <f>D103</f>
        <v>Energy</v>
      </c>
      <c r="K103" t="str">
        <f t="shared" si="14"/>
        <v/>
      </c>
      <c r="L103" t="str">
        <f t="shared" si="14"/>
        <v>StationaryCombUSTerritories</v>
      </c>
      <c r="M103" t="str">
        <f t="shared" si="14"/>
        <v>StationaryCombUSTerritoriesWood</v>
      </c>
      <c r="N103" t="str">
        <f t="shared" si="14"/>
        <v/>
      </c>
      <c r="O103" t="str">
        <f t="shared" si="14"/>
        <v/>
      </c>
      <c r="P103" t="str">
        <f t="shared" si="12"/>
        <v/>
      </c>
    </row>
    <row r="104" spans="1:16" x14ac:dyDescent="0.25">
      <c r="A104" t="s">
        <v>195</v>
      </c>
      <c r="B104" t="s">
        <v>196</v>
      </c>
      <c r="C104" t="s">
        <v>463</v>
      </c>
      <c r="D104" t="s">
        <v>3</v>
      </c>
      <c r="E104" t="s">
        <v>3</v>
      </c>
      <c r="F104" t="b">
        <f>COUNTIF(E:E,A104)&gt;0</f>
        <v>1</v>
      </c>
      <c r="G104" t="b">
        <f t="shared" si="9"/>
        <v>1</v>
      </c>
      <c r="H104" t="b">
        <f t="shared" si="10"/>
        <v>1</v>
      </c>
      <c r="I104">
        <f t="shared" si="11"/>
        <v>2</v>
      </c>
      <c r="J104" t="str">
        <f>D104</f>
        <v>Energy</v>
      </c>
      <c r="K104" t="str">
        <f t="shared" si="14"/>
        <v>MobileComb</v>
      </c>
      <c r="L104" t="str">
        <f t="shared" si="14"/>
        <v/>
      </c>
      <c r="M104" t="str">
        <f t="shared" si="14"/>
        <v/>
      </c>
      <c r="N104" t="str">
        <f t="shared" si="14"/>
        <v/>
      </c>
      <c r="O104" t="str">
        <f t="shared" si="14"/>
        <v/>
      </c>
      <c r="P104" t="str">
        <f t="shared" si="12"/>
        <v/>
      </c>
    </row>
    <row r="105" spans="1:16" x14ac:dyDescent="0.25">
      <c r="A105" t="s">
        <v>197</v>
      </c>
      <c r="B105" t="s">
        <v>198</v>
      </c>
      <c r="C105" t="s">
        <v>464</v>
      </c>
      <c r="D105" t="s">
        <v>3</v>
      </c>
      <c r="E105" t="s">
        <v>195</v>
      </c>
      <c r="F105" t="b">
        <f>COUNTIF(E:E,A105)&gt;0</f>
        <v>0</v>
      </c>
      <c r="G105" t="b">
        <f t="shared" si="9"/>
        <v>1</v>
      </c>
      <c r="H105" t="b">
        <f t="shared" si="10"/>
        <v>0</v>
      </c>
      <c r="I105">
        <f t="shared" si="11"/>
        <v>3</v>
      </c>
      <c r="J105" t="str">
        <f>D105</f>
        <v>Energy</v>
      </c>
      <c r="K105" t="str">
        <f t="shared" si="14"/>
        <v>MobileComb</v>
      </c>
      <c r="L105" t="str">
        <f t="shared" si="14"/>
        <v>MobileCombOnroad</v>
      </c>
      <c r="M105" t="str">
        <f t="shared" si="14"/>
        <v/>
      </c>
      <c r="N105" t="str">
        <f t="shared" si="14"/>
        <v/>
      </c>
      <c r="O105" t="str">
        <f t="shared" si="14"/>
        <v/>
      </c>
      <c r="P105" t="str">
        <f t="shared" si="12"/>
        <v/>
      </c>
    </row>
    <row r="106" spans="1:16" x14ac:dyDescent="0.25">
      <c r="A106" t="s">
        <v>199</v>
      </c>
      <c r="B106" t="s">
        <v>200</v>
      </c>
      <c r="C106" t="s">
        <v>465</v>
      </c>
      <c r="D106" t="s">
        <v>3</v>
      </c>
      <c r="E106" t="s">
        <v>195</v>
      </c>
      <c r="F106" t="b">
        <f>COUNTIF(E:E,A106)&gt;0</f>
        <v>0</v>
      </c>
      <c r="G106" t="b">
        <f t="shared" si="9"/>
        <v>1</v>
      </c>
      <c r="H106" t="b">
        <f t="shared" si="10"/>
        <v>0</v>
      </c>
      <c r="I106">
        <f t="shared" si="11"/>
        <v>3</v>
      </c>
      <c r="J106" t="str">
        <f>D106</f>
        <v>Energy</v>
      </c>
      <c r="K106" t="str">
        <f t="shared" si="14"/>
        <v>MobileComb</v>
      </c>
      <c r="L106" t="str">
        <f t="shared" si="14"/>
        <v>MobileCombNonroad</v>
      </c>
      <c r="M106" t="str">
        <f t="shared" si="14"/>
        <v/>
      </c>
      <c r="N106" t="str">
        <f t="shared" si="14"/>
        <v/>
      </c>
      <c r="O106" t="str">
        <f t="shared" si="14"/>
        <v/>
      </c>
      <c r="P106" t="str">
        <f t="shared" si="12"/>
        <v/>
      </c>
    </row>
    <row r="107" spans="1:16" x14ac:dyDescent="0.25">
      <c r="A107" t="s">
        <v>201</v>
      </c>
      <c r="B107" t="s">
        <v>202</v>
      </c>
      <c r="C107" t="s">
        <v>202</v>
      </c>
      <c r="D107" t="s">
        <v>3</v>
      </c>
      <c r="E107" t="s">
        <v>3</v>
      </c>
      <c r="F107" t="b">
        <f>COUNTIF(E:E,A107)&gt;0</f>
        <v>1</v>
      </c>
      <c r="G107" t="b">
        <f t="shared" si="9"/>
        <v>1</v>
      </c>
      <c r="H107" t="b">
        <f t="shared" si="10"/>
        <v>1</v>
      </c>
      <c r="I107">
        <f t="shared" si="11"/>
        <v>2</v>
      </c>
      <c r="J107" t="str">
        <f>D107</f>
        <v>Energy</v>
      </c>
      <c r="K107" t="str">
        <f t="shared" si="14"/>
        <v>CoalMining</v>
      </c>
      <c r="L107" t="str">
        <f t="shared" si="14"/>
        <v/>
      </c>
      <c r="M107" t="str">
        <f t="shared" si="14"/>
        <v/>
      </c>
      <c r="N107" t="str">
        <f t="shared" si="14"/>
        <v/>
      </c>
      <c r="O107" t="str">
        <f t="shared" si="14"/>
        <v/>
      </c>
      <c r="P107" t="str">
        <f t="shared" si="12"/>
        <v/>
      </c>
    </row>
    <row r="108" spans="1:16" x14ac:dyDescent="0.25">
      <c r="A108" t="s">
        <v>203</v>
      </c>
      <c r="B108" t="s">
        <v>204</v>
      </c>
      <c r="C108" t="s">
        <v>468</v>
      </c>
      <c r="D108" t="s">
        <v>3</v>
      </c>
      <c r="E108" t="s">
        <v>201</v>
      </c>
      <c r="F108" t="b">
        <f>COUNTIF(E:E,A108)&gt;0</f>
        <v>1</v>
      </c>
      <c r="G108" t="b">
        <f t="shared" si="9"/>
        <v>1</v>
      </c>
      <c r="H108" t="b">
        <f t="shared" si="10"/>
        <v>0</v>
      </c>
      <c r="I108">
        <f t="shared" si="11"/>
        <v>3</v>
      </c>
      <c r="J108" t="str">
        <f>D108</f>
        <v>Energy</v>
      </c>
      <c r="K108" t="str">
        <f t="shared" si="14"/>
        <v>CoalMining</v>
      </c>
      <c r="L108" t="str">
        <f t="shared" si="14"/>
        <v>SurfaceMining</v>
      </c>
      <c r="M108" t="str">
        <f t="shared" si="14"/>
        <v/>
      </c>
      <c r="N108" t="str">
        <f t="shared" si="14"/>
        <v/>
      </c>
      <c r="O108" t="str">
        <f t="shared" si="14"/>
        <v/>
      </c>
      <c r="P108" t="str">
        <f t="shared" si="12"/>
        <v/>
      </c>
    </row>
    <row r="109" spans="1:16" x14ac:dyDescent="0.25">
      <c r="A109" t="s">
        <v>205</v>
      </c>
      <c r="B109" t="s">
        <v>206</v>
      </c>
      <c r="C109" t="s">
        <v>467</v>
      </c>
      <c r="D109" t="s">
        <v>3</v>
      </c>
      <c r="E109" t="s">
        <v>201</v>
      </c>
      <c r="F109" t="b">
        <f>COUNTIF(E:E,A109)&gt;0</f>
        <v>1</v>
      </c>
      <c r="G109" t="b">
        <f t="shared" si="9"/>
        <v>1</v>
      </c>
      <c r="H109" t="b">
        <f t="shared" si="10"/>
        <v>0</v>
      </c>
      <c r="I109">
        <f t="shared" si="11"/>
        <v>3</v>
      </c>
      <c r="J109" t="str">
        <f>D109</f>
        <v>Energy</v>
      </c>
      <c r="K109" t="str">
        <f t="shared" si="14"/>
        <v>CoalMining</v>
      </c>
      <c r="L109" t="str">
        <f t="shared" si="14"/>
        <v>UndergroundMining</v>
      </c>
      <c r="M109" t="str">
        <f t="shared" si="14"/>
        <v/>
      </c>
      <c r="N109" t="str">
        <f t="shared" si="14"/>
        <v/>
      </c>
      <c r="O109" t="str">
        <f t="shared" si="14"/>
        <v/>
      </c>
      <c r="P109" t="str">
        <f t="shared" si="12"/>
        <v/>
      </c>
    </row>
    <row r="110" spans="1:16" x14ac:dyDescent="0.25">
      <c r="A110" t="s">
        <v>207</v>
      </c>
      <c r="B110" t="s">
        <v>208</v>
      </c>
      <c r="C110" t="s">
        <v>466</v>
      </c>
      <c r="D110" t="s">
        <v>3</v>
      </c>
      <c r="E110" t="s">
        <v>205</v>
      </c>
      <c r="F110" t="b">
        <f>COUNTIF(E:E,A110)&gt;0</f>
        <v>0</v>
      </c>
      <c r="G110" t="b">
        <f t="shared" si="9"/>
        <v>1</v>
      </c>
      <c r="H110" t="b">
        <f t="shared" si="10"/>
        <v>0</v>
      </c>
      <c r="I110">
        <f t="shared" si="11"/>
        <v>4</v>
      </c>
      <c r="J110" t="str">
        <f>D110</f>
        <v>Energy</v>
      </c>
      <c r="K110" t="str">
        <f t="shared" si="14"/>
        <v/>
      </c>
      <c r="L110" t="str">
        <f t="shared" si="14"/>
        <v>UndergroundMining</v>
      </c>
      <c r="M110" t="str">
        <f t="shared" si="14"/>
        <v>UGMiningLiberated</v>
      </c>
      <c r="N110" t="str">
        <f t="shared" si="14"/>
        <v/>
      </c>
      <c r="O110" t="str">
        <f t="shared" si="14"/>
        <v/>
      </c>
      <c r="P110" t="str">
        <f t="shared" si="12"/>
        <v/>
      </c>
    </row>
    <row r="111" spans="1:16" x14ac:dyDescent="0.25">
      <c r="A111" t="s">
        <v>209</v>
      </c>
      <c r="B111" t="s">
        <v>210</v>
      </c>
      <c r="C111" t="s">
        <v>469</v>
      </c>
      <c r="D111" t="s">
        <v>3</v>
      </c>
      <c r="E111" t="s">
        <v>205</v>
      </c>
      <c r="F111" t="b">
        <f>COUNTIF(E:E,A111)&gt;0</f>
        <v>0</v>
      </c>
      <c r="G111" t="b">
        <f t="shared" si="9"/>
        <v>1</v>
      </c>
      <c r="H111" t="b">
        <f t="shared" si="10"/>
        <v>0</v>
      </c>
      <c r="I111">
        <f t="shared" si="11"/>
        <v>4</v>
      </c>
      <c r="J111" t="str">
        <f>D111</f>
        <v>Energy</v>
      </c>
      <c r="K111" t="str">
        <f t="shared" si="14"/>
        <v/>
      </c>
      <c r="L111" t="str">
        <f t="shared" si="14"/>
        <v>UndergroundMining</v>
      </c>
      <c r="M111" t="str">
        <f t="shared" si="14"/>
        <v>UGMiningRecUsed</v>
      </c>
      <c r="N111" t="str">
        <f t="shared" si="14"/>
        <v/>
      </c>
      <c r="O111" t="str">
        <f t="shared" si="14"/>
        <v/>
      </c>
      <c r="P111" t="str">
        <f t="shared" si="12"/>
        <v/>
      </c>
    </row>
    <row r="112" spans="1:16" x14ac:dyDescent="0.25">
      <c r="A112" t="s">
        <v>211</v>
      </c>
      <c r="B112" t="s">
        <v>212</v>
      </c>
      <c r="C112" t="s">
        <v>470</v>
      </c>
      <c r="D112" t="s">
        <v>3</v>
      </c>
      <c r="E112" t="s">
        <v>205</v>
      </c>
      <c r="F112" t="b">
        <f>COUNTIF(E:E,A112)&gt;0</f>
        <v>0</v>
      </c>
      <c r="G112" t="b">
        <f t="shared" si="9"/>
        <v>1</v>
      </c>
      <c r="H112" t="b">
        <f t="shared" si="10"/>
        <v>0</v>
      </c>
      <c r="I112">
        <f t="shared" si="11"/>
        <v>4</v>
      </c>
      <c r="J112" t="str">
        <f>D112</f>
        <v>Energy</v>
      </c>
      <c r="K112" t="str">
        <f t="shared" si="14"/>
        <v/>
      </c>
      <c r="L112" t="str">
        <f t="shared" si="14"/>
        <v>UndergroundMining</v>
      </c>
      <c r="M112" t="str">
        <f t="shared" si="14"/>
        <v>PostMiningUG</v>
      </c>
      <c r="N112" t="str">
        <f t="shared" si="14"/>
        <v/>
      </c>
      <c r="O112" t="str">
        <f t="shared" si="14"/>
        <v/>
      </c>
      <c r="P112" t="str">
        <f t="shared" si="12"/>
        <v/>
      </c>
    </row>
    <row r="113" spans="1:16" x14ac:dyDescent="0.25">
      <c r="A113" t="s">
        <v>213</v>
      </c>
      <c r="B113" t="s">
        <v>214</v>
      </c>
      <c r="C113" t="s">
        <v>471</v>
      </c>
      <c r="D113" t="s">
        <v>3</v>
      </c>
      <c r="E113" t="s">
        <v>203</v>
      </c>
      <c r="F113" t="b">
        <f>COUNTIF(E:E,A113)&gt;0</f>
        <v>0</v>
      </c>
      <c r="G113" t="b">
        <f t="shared" si="9"/>
        <v>1</v>
      </c>
      <c r="H113" t="b">
        <f t="shared" si="10"/>
        <v>0</v>
      </c>
      <c r="I113">
        <f t="shared" si="11"/>
        <v>4</v>
      </c>
      <c r="J113" t="str">
        <f>D113</f>
        <v>Energy</v>
      </c>
      <c r="K113" t="str">
        <f t="shared" si="14"/>
        <v/>
      </c>
      <c r="L113" t="str">
        <f t="shared" si="14"/>
        <v>SurfaceMining</v>
      </c>
      <c r="M113" t="str">
        <f t="shared" si="14"/>
        <v>PostMiningSurface</v>
      </c>
      <c r="N113" t="str">
        <f t="shared" si="14"/>
        <v/>
      </c>
      <c r="O113" t="str">
        <f t="shared" si="14"/>
        <v/>
      </c>
      <c r="P113" t="str">
        <f t="shared" si="12"/>
        <v/>
      </c>
    </row>
    <row r="114" spans="1:16" x14ac:dyDescent="0.25">
      <c r="A114" t="s">
        <v>215</v>
      </c>
      <c r="B114" t="s">
        <v>216</v>
      </c>
      <c r="C114" t="s">
        <v>216</v>
      </c>
      <c r="D114" t="s">
        <v>3</v>
      </c>
      <c r="E114" t="s">
        <v>3</v>
      </c>
      <c r="F114" t="b">
        <f>COUNTIF(E:E,A114)&gt;0</f>
        <v>0</v>
      </c>
      <c r="G114" t="b">
        <f t="shared" si="9"/>
        <v>1</v>
      </c>
      <c r="H114" t="b">
        <f t="shared" si="10"/>
        <v>1</v>
      </c>
      <c r="I114">
        <f t="shared" si="11"/>
        <v>2</v>
      </c>
      <c r="J114" t="str">
        <f>D114</f>
        <v>Energy</v>
      </c>
      <c r="K114" t="str">
        <f t="shared" ref="K114:O129" si="15">IF(K$1=$I114,$A114,IF(K$1=($I114-1),$E114, ""))</f>
        <v>AbandonedWells</v>
      </c>
      <c r="L114" t="str">
        <f t="shared" si="15"/>
        <v/>
      </c>
      <c r="M114" t="str">
        <f t="shared" si="15"/>
        <v/>
      </c>
      <c r="N114" t="str">
        <f t="shared" si="15"/>
        <v/>
      </c>
      <c r="O114" t="str">
        <f t="shared" si="15"/>
        <v/>
      </c>
      <c r="P114" t="str">
        <f t="shared" si="12"/>
        <v/>
      </c>
    </row>
    <row r="115" spans="1:16" x14ac:dyDescent="0.25">
      <c r="A115" t="s">
        <v>217</v>
      </c>
      <c r="B115" t="s">
        <v>218</v>
      </c>
      <c r="C115" t="s">
        <v>218</v>
      </c>
      <c r="D115" t="s">
        <v>3</v>
      </c>
      <c r="E115" t="s">
        <v>3</v>
      </c>
      <c r="F115" t="b">
        <f>COUNTIF(E:E,A115)&gt;0</f>
        <v>0</v>
      </c>
      <c r="G115" t="b">
        <f t="shared" si="9"/>
        <v>1</v>
      </c>
      <c r="H115" t="b">
        <f t="shared" si="10"/>
        <v>1</v>
      </c>
      <c r="I115">
        <f t="shared" si="11"/>
        <v>2</v>
      </c>
      <c r="J115" t="str">
        <f>D115</f>
        <v>Energy</v>
      </c>
      <c r="K115" t="str">
        <f t="shared" si="15"/>
        <v>AbandonedMines</v>
      </c>
      <c r="L115" t="str">
        <f t="shared" si="15"/>
        <v/>
      </c>
      <c r="M115" t="str">
        <f t="shared" si="15"/>
        <v/>
      </c>
      <c r="N115" t="str">
        <f t="shared" si="15"/>
        <v/>
      </c>
      <c r="O115" t="str">
        <f t="shared" si="15"/>
        <v/>
      </c>
      <c r="P115" t="str">
        <f t="shared" si="12"/>
        <v/>
      </c>
    </row>
    <row r="116" spans="1:16" x14ac:dyDescent="0.25">
      <c r="A116" t="s">
        <v>219</v>
      </c>
      <c r="B116" t="s">
        <v>220</v>
      </c>
      <c r="C116" t="s">
        <v>220</v>
      </c>
      <c r="D116" t="s">
        <v>3</v>
      </c>
      <c r="E116" t="s">
        <v>3</v>
      </c>
      <c r="F116" t="b">
        <f>COUNTIF(E:E,A116)&gt;0</f>
        <v>1</v>
      </c>
      <c r="G116" t="b">
        <f t="shared" si="9"/>
        <v>1</v>
      </c>
      <c r="H116" t="b">
        <f t="shared" si="10"/>
        <v>1</v>
      </c>
      <c r="I116">
        <f t="shared" si="11"/>
        <v>2</v>
      </c>
      <c r="J116" t="str">
        <f>D116</f>
        <v>Energy</v>
      </c>
      <c r="K116" t="str">
        <f t="shared" si="15"/>
        <v>NGO</v>
      </c>
      <c r="L116" t="str">
        <f t="shared" si="15"/>
        <v/>
      </c>
      <c r="M116" t="str">
        <f t="shared" si="15"/>
        <v/>
      </c>
      <c r="N116" t="str">
        <f t="shared" si="15"/>
        <v/>
      </c>
      <c r="O116" t="str">
        <f t="shared" si="15"/>
        <v/>
      </c>
      <c r="P116" t="str">
        <f t="shared" si="12"/>
        <v/>
      </c>
    </row>
    <row r="117" spans="1:16" x14ac:dyDescent="0.25">
      <c r="A117" t="s">
        <v>221</v>
      </c>
      <c r="B117" t="s">
        <v>222</v>
      </c>
      <c r="C117" t="s">
        <v>222</v>
      </c>
      <c r="D117" t="s">
        <v>3</v>
      </c>
      <c r="E117" t="s">
        <v>219</v>
      </c>
      <c r="F117" t="b">
        <f>COUNTIF(E:E,A117)&gt;0</f>
        <v>1</v>
      </c>
      <c r="G117" t="b">
        <f t="shared" si="9"/>
        <v>1</v>
      </c>
      <c r="H117" t="b">
        <f t="shared" si="10"/>
        <v>0</v>
      </c>
      <c r="I117">
        <f t="shared" si="11"/>
        <v>3</v>
      </c>
      <c r="J117" t="str">
        <f>D117</f>
        <v>Energy</v>
      </c>
      <c r="K117" t="str">
        <f t="shared" si="15"/>
        <v>NGO</v>
      </c>
      <c r="L117" t="str">
        <f t="shared" si="15"/>
        <v>NGSys</v>
      </c>
      <c r="M117" t="str">
        <f t="shared" si="15"/>
        <v/>
      </c>
      <c r="N117" t="str">
        <f t="shared" si="15"/>
        <v/>
      </c>
      <c r="O117" t="str">
        <f t="shared" si="15"/>
        <v/>
      </c>
      <c r="P117" t="str">
        <f t="shared" si="12"/>
        <v/>
      </c>
    </row>
    <row r="118" spans="1:16" x14ac:dyDescent="0.25">
      <c r="A118" t="s">
        <v>223</v>
      </c>
      <c r="B118" t="s">
        <v>222</v>
      </c>
      <c r="C118" t="s">
        <v>472</v>
      </c>
      <c r="D118" t="s">
        <v>3</v>
      </c>
      <c r="E118" t="s">
        <v>221</v>
      </c>
      <c r="F118" t="b">
        <f>COUNTIF(E:E,A118)&gt;0</f>
        <v>0</v>
      </c>
      <c r="G118" t="b">
        <f t="shared" si="9"/>
        <v>1</v>
      </c>
      <c r="H118" t="b">
        <f t="shared" si="10"/>
        <v>0</v>
      </c>
      <c r="I118">
        <f t="shared" si="11"/>
        <v>4</v>
      </c>
      <c r="J118" t="str">
        <f>D118</f>
        <v>Energy</v>
      </c>
      <c r="K118" t="str">
        <f t="shared" si="15"/>
        <v/>
      </c>
      <c r="L118" t="str">
        <f t="shared" si="15"/>
        <v>NGSys</v>
      </c>
      <c r="M118" t="str">
        <f t="shared" si="15"/>
        <v>NGExploration</v>
      </c>
      <c r="N118" t="str">
        <f t="shared" si="15"/>
        <v/>
      </c>
      <c r="O118" t="str">
        <f t="shared" si="15"/>
        <v/>
      </c>
      <c r="P118" t="str">
        <f t="shared" si="12"/>
        <v/>
      </c>
    </row>
    <row r="119" spans="1:16" x14ac:dyDescent="0.25">
      <c r="A119" t="s">
        <v>224</v>
      </c>
      <c r="B119" t="s">
        <v>222</v>
      </c>
      <c r="C119" t="s">
        <v>473</v>
      </c>
      <c r="D119" t="s">
        <v>3</v>
      </c>
      <c r="E119" t="s">
        <v>221</v>
      </c>
      <c r="F119" t="b">
        <f>COUNTIF(E:E,A119)&gt;0</f>
        <v>1</v>
      </c>
      <c r="G119" t="b">
        <f t="shared" si="9"/>
        <v>1</v>
      </c>
      <c r="H119" t="b">
        <f t="shared" si="10"/>
        <v>0</v>
      </c>
      <c r="I119">
        <f t="shared" si="11"/>
        <v>4</v>
      </c>
      <c r="J119" t="str">
        <f>D119</f>
        <v>Energy</v>
      </c>
      <c r="K119" t="str">
        <f t="shared" si="15"/>
        <v/>
      </c>
      <c r="L119" t="str">
        <f t="shared" si="15"/>
        <v>NGSys</v>
      </c>
      <c r="M119" t="str">
        <f t="shared" si="15"/>
        <v>NGProduction</v>
      </c>
      <c r="N119" t="str">
        <f t="shared" si="15"/>
        <v/>
      </c>
      <c r="O119" t="str">
        <f t="shared" si="15"/>
        <v/>
      </c>
      <c r="P119" t="str">
        <f t="shared" si="12"/>
        <v/>
      </c>
    </row>
    <row r="120" spans="1:16" x14ac:dyDescent="0.25">
      <c r="A120" t="s">
        <v>225</v>
      </c>
      <c r="B120" t="s">
        <v>222</v>
      </c>
      <c r="C120" t="s">
        <v>474</v>
      </c>
      <c r="D120" t="s">
        <v>3</v>
      </c>
      <c r="E120" t="s">
        <v>224</v>
      </c>
      <c r="F120" t="b">
        <f>COUNTIF(E:E,A120)&gt;0</f>
        <v>0</v>
      </c>
      <c r="G120" t="b">
        <f t="shared" si="9"/>
        <v>1</v>
      </c>
      <c r="H120" t="b">
        <f t="shared" si="10"/>
        <v>0</v>
      </c>
      <c r="I120">
        <f t="shared" si="11"/>
        <v>5</v>
      </c>
      <c r="J120" t="str">
        <f>D120</f>
        <v>Energy</v>
      </c>
      <c r="K120" t="str">
        <f t="shared" si="15"/>
        <v/>
      </c>
      <c r="L120" t="str">
        <f t="shared" si="15"/>
        <v/>
      </c>
      <c r="M120" t="str">
        <f t="shared" si="15"/>
        <v>NGProduction</v>
      </c>
      <c r="N120" t="str">
        <f t="shared" si="15"/>
        <v>NGProdOnshore</v>
      </c>
      <c r="O120" t="str">
        <f t="shared" si="15"/>
        <v/>
      </c>
      <c r="P120" t="str">
        <f t="shared" si="12"/>
        <v/>
      </c>
    </row>
    <row r="121" spans="1:16" x14ac:dyDescent="0.25">
      <c r="A121" t="s">
        <v>226</v>
      </c>
      <c r="B121" t="s">
        <v>222</v>
      </c>
      <c r="C121" t="s">
        <v>475</v>
      </c>
      <c r="D121" t="s">
        <v>3</v>
      </c>
      <c r="E121" t="s">
        <v>224</v>
      </c>
      <c r="F121" t="b">
        <f>COUNTIF(E:E,A121)&gt;0</f>
        <v>0</v>
      </c>
      <c r="G121" t="b">
        <f t="shared" si="9"/>
        <v>1</v>
      </c>
      <c r="H121" t="b">
        <f t="shared" si="10"/>
        <v>0</v>
      </c>
      <c r="I121">
        <f t="shared" si="11"/>
        <v>5</v>
      </c>
      <c r="J121" t="str">
        <f>D121</f>
        <v>Energy</v>
      </c>
      <c r="K121" t="str">
        <f t="shared" si="15"/>
        <v/>
      </c>
      <c r="L121" t="str">
        <f t="shared" si="15"/>
        <v/>
      </c>
      <c r="M121" t="str">
        <f t="shared" si="15"/>
        <v>NGProduction</v>
      </c>
      <c r="N121" t="str">
        <f t="shared" si="15"/>
        <v>NGProdOffshore</v>
      </c>
      <c r="O121" t="str">
        <f t="shared" si="15"/>
        <v/>
      </c>
      <c r="P121" t="str">
        <f t="shared" si="12"/>
        <v/>
      </c>
    </row>
    <row r="122" spans="1:16" x14ac:dyDescent="0.25">
      <c r="A122" t="s">
        <v>227</v>
      </c>
      <c r="B122" t="s">
        <v>222</v>
      </c>
      <c r="C122" t="s">
        <v>485</v>
      </c>
      <c r="D122" t="s">
        <v>3</v>
      </c>
      <c r="E122" t="s">
        <v>224</v>
      </c>
      <c r="F122" t="b">
        <f>COUNTIF(E:E,A122)&gt;0</f>
        <v>0</v>
      </c>
      <c r="G122" t="b">
        <f t="shared" si="9"/>
        <v>1</v>
      </c>
      <c r="H122" t="b">
        <f t="shared" si="10"/>
        <v>0</v>
      </c>
      <c r="I122">
        <f t="shared" si="11"/>
        <v>5</v>
      </c>
      <c r="J122" t="str">
        <f>D122</f>
        <v>Energy</v>
      </c>
      <c r="K122" t="str">
        <f t="shared" si="15"/>
        <v/>
      </c>
      <c r="L122" t="str">
        <f t="shared" si="15"/>
        <v/>
      </c>
      <c r="M122" t="str">
        <f t="shared" si="15"/>
        <v>NGProduction</v>
      </c>
      <c r="N122" t="str">
        <f t="shared" si="15"/>
        <v>NGProdGB</v>
      </c>
      <c r="O122" t="str">
        <f t="shared" si="15"/>
        <v/>
      </c>
      <c r="P122" t="str">
        <f t="shared" si="12"/>
        <v/>
      </c>
    </row>
    <row r="123" spans="1:16" x14ac:dyDescent="0.25">
      <c r="A123" t="s">
        <v>228</v>
      </c>
      <c r="B123" t="s">
        <v>222</v>
      </c>
      <c r="C123" t="s">
        <v>476</v>
      </c>
      <c r="D123" t="s">
        <v>3</v>
      </c>
      <c r="E123" t="s">
        <v>221</v>
      </c>
      <c r="F123" t="b">
        <f>COUNTIF(E:E,A123)&gt;0</f>
        <v>0</v>
      </c>
      <c r="G123" t="b">
        <f t="shared" si="9"/>
        <v>1</v>
      </c>
      <c r="H123" t="b">
        <f t="shared" si="10"/>
        <v>0</v>
      </c>
      <c r="I123">
        <f t="shared" si="11"/>
        <v>4</v>
      </c>
      <c r="J123" t="str">
        <f>D123</f>
        <v>Energy</v>
      </c>
      <c r="K123" t="str">
        <f t="shared" si="15"/>
        <v/>
      </c>
      <c r="L123" t="str">
        <f t="shared" si="15"/>
        <v>NGSys</v>
      </c>
      <c r="M123" t="str">
        <f t="shared" si="15"/>
        <v>NGProcessing</v>
      </c>
      <c r="N123" t="str">
        <f t="shared" si="15"/>
        <v/>
      </c>
      <c r="O123" t="str">
        <f t="shared" si="15"/>
        <v/>
      </c>
      <c r="P123" t="str">
        <f t="shared" si="12"/>
        <v/>
      </c>
    </row>
    <row r="124" spans="1:16" x14ac:dyDescent="0.25">
      <c r="A124" t="s">
        <v>229</v>
      </c>
      <c r="B124" t="s">
        <v>222</v>
      </c>
      <c r="C124" t="s">
        <v>477</v>
      </c>
      <c r="D124" t="s">
        <v>3</v>
      </c>
      <c r="E124" t="s">
        <v>221</v>
      </c>
      <c r="F124" t="b">
        <f>COUNTIF(E:E,A124)&gt;0</f>
        <v>1</v>
      </c>
      <c r="G124" t="b">
        <f t="shared" si="9"/>
        <v>1</v>
      </c>
      <c r="H124" t="b">
        <f t="shared" si="10"/>
        <v>0</v>
      </c>
      <c r="I124">
        <f t="shared" si="11"/>
        <v>4</v>
      </c>
      <c r="J124" t="str">
        <f>D124</f>
        <v>Energy</v>
      </c>
      <c r="K124" t="str">
        <f t="shared" si="15"/>
        <v/>
      </c>
      <c r="L124" t="str">
        <f t="shared" si="15"/>
        <v>NGSys</v>
      </c>
      <c r="M124" t="str">
        <f t="shared" si="15"/>
        <v>NGTransStor</v>
      </c>
      <c r="N124" t="str">
        <f t="shared" si="15"/>
        <v/>
      </c>
      <c r="O124" t="str">
        <f t="shared" si="15"/>
        <v/>
      </c>
      <c r="P124" t="str">
        <f t="shared" si="12"/>
        <v/>
      </c>
    </row>
    <row r="125" spans="1:16" x14ac:dyDescent="0.25">
      <c r="A125" t="s">
        <v>230</v>
      </c>
      <c r="B125" t="s">
        <v>222</v>
      </c>
      <c r="C125" t="s">
        <v>478</v>
      </c>
      <c r="D125" t="s">
        <v>3</v>
      </c>
      <c r="E125" t="s">
        <v>229</v>
      </c>
      <c r="F125" t="b">
        <f>COUNTIF(E:E,A125)&gt;0</f>
        <v>0</v>
      </c>
      <c r="G125" t="b">
        <f t="shared" si="9"/>
        <v>1</v>
      </c>
      <c r="H125" t="b">
        <f t="shared" si="10"/>
        <v>0</v>
      </c>
      <c r="I125">
        <f t="shared" si="11"/>
        <v>5</v>
      </c>
      <c r="J125" t="str">
        <f>D125</f>
        <v>Energy</v>
      </c>
      <c r="K125" t="str">
        <f t="shared" si="15"/>
        <v/>
      </c>
      <c r="L125" t="str">
        <f t="shared" si="15"/>
        <v/>
      </c>
      <c r="M125" t="str">
        <f t="shared" si="15"/>
        <v>NGTransStor</v>
      </c>
      <c r="N125" t="str">
        <f t="shared" si="15"/>
        <v>NGTransCompression</v>
      </c>
      <c r="O125" t="str">
        <f t="shared" si="15"/>
        <v/>
      </c>
      <c r="P125" t="str">
        <f t="shared" si="12"/>
        <v/>
      </c>
    </row>
    <row r="126" spans="1:16" x14ac:dyDescent="0.25">
      <c r="A126" t="s">
        <v>231</v>
      </c>
      <c r="B126" t="s">
        <v>222</v>
      </c>
      <c r="C126" t="s">
        <v>479</v>
      </c>
      <c r="D126" t="s">
        <v>3</v>
      </c>
      <c r="E126" t="s">
        <v>229</v>
      </c>
      <c r="F126" t="b">
        <f>COUNTIF(E:E,A126)&gt;0</f>
        <v>0</v>
      </c>
      <c r="G126" t="b">
        <f t="shared" si="9"/>
        <v>1</v>
      </c>
      <c r="H126" t="b">
        <f t="shared" si="10"/>
        <v>0</v>
      </c>
      <c r="I126">
        <f t="shared" si="11"/>
        <v>5</v>
      </c>
      <c r="J126" t="str">
        <f>D126</f>
        <v>Energy</v>
      </c>
      <c r="K126" t="str">
        <f t="shared" si="15"/>
        <v/>
      </c>
      <c r="L126" t="str">
        <f t="shared" si="15"/>
        <v/>
      </c>
      <c r="M126" t="str">
        <f t="shared" si="15"/>
        <v>NGTransStor</v>
      </c>
      <c r="N126" t="str">
        <f t="shared" si="15"/>
        <v>NGTransPipeline</v>
      </c>
      <c r="O126" t="str">
        <f t="shared" si="15"/>
        <v/>
      </c>
      <c r="P126" t="str">
        <f t="shared" si="12"/>
        <v/>
      </c>
    </row>
    <row r="127" spans="1:16" x14ac:dyDescent="0.25">
      <c r="A127" t="s">
        <v>232</v>
      </c>
      <c r="B127" t="s">
        <v>222</v>
      </c>
      <c r="C127" t="s">
        <v>480</v>
      </c>
      <c r="D127" t="s">
        <v>3</v>
      </c>
      <c r="E127" t="s">
        <v>229</v>
      </c>
      <c r="F127" t="b">
        <f>COUNTIF(E:E,A127)&gt;0</f>
        <v>0</v>
      </c>
      <c r="G127" t="b">
        <f t="shared" si="9"/>
        <v>1</v>
      </c>
      <c r="H127" t="b">
        <f t="shared" si="10"/>
        <v>0</v>
      </c>
      <c r="I127">
        <f t="shared" si="11"/>
        <v>5</v>
      </c>
      <c r="J127" t="str">
        <f>D127</f>
        <v>Energy</v>
      </c>
      <c r="K127" t="str">
        <f t="shared" si="15"/>
        <v/>
      </c>
      <c r="L127" t="str">
        <f t="shared" si="15"/>
        <v/>
      </c>
      <c r="M127" t="str">
        <f t="shared" si="15"/>
        <v>NGTransStor</v>
      </c>
      <c r="N127" t="str">
        <f t="shared" si="15"/>
        <v>NGStorUnderground</v>
      </c>
      <c r="O127" t="str">
        <f t="shared" si="15"/>
        <v/>
      </c>
      <c r="P127" t="str">
        <f t="shared" si="12"/>
        <v/>
      </c>
    </row>
    <row r="128" spans="1:16" x14ac:dyDescent="0.25">
      <c r="A128" t="s">
        <v>233</v>
      </c>
      <c r="B128" t="s">
        <v>222</v>
      </c>
      <c r="C128" t="s">
        <v>481</v>
      </c>
      <c r="D128" t="s">
        <v>3</v>
      </c>
      <c r="E128" t="s">
        <v>229</v>
      </c>
      <c r="F128" t="b">
        <f>COUNTIF(E:E,A128)&gt;0</f>
        <v>0</v>
      </c>
      <c r="G128" t="b">
        <f t="shared" si="9"/>
        <v>1</v>
      </c>
      <c r="H128" t="b">
        <f t="shared" si="10"/>
        <v>0</v>
      </c>
      <c r="I128">
        <f t="shared" si="11"/>
        <v>5</v>
      </c>
      <c r="J128" t="str">
        <f>D128</f>
        <v>Energy</v>
      </c>
      <c r="K128" t="str">
        <f t="shared" si="15"/>
        <v/>
      </c>
      <c r="L128" t="str">
        <f t="shared" si="15"/>
        <v/>
      </c>
      <c r="M128" t="str">
        <f t="shared" si="15"/>
        <v>NGTransStor</v>
      </c>
      <c r="N128" t="str">
        <f t="shared" si="15"/>
        <v>LNGImportExport</v>
      </c>
      <c r="O128" t="str">
        <f t="shared" si="15"/>
        <v/>
      </c>
      <c r="P128" t="str">
        <f t="shared" si="12"/>
        <v/>
      </c>
    </row>
    <row r="129" spans="1:16" x14ac:dyDescent="0.25">
      <c r="A129" t="s">
        <v>234</v>
      </c>
      <c r="B129" t="s">
        <v>222</v>
      </c>
      <c r="C129" t="s">
        <v>482</v>
      </c>
      <c r="D129" t="s">
        <v>3</v>
      </c>
      <c r="E129" t="s">
        <v>229</v>
      </c>
      <c r="F129" t="b">
        <f>COUNTIF(E:E,A129)&gt;0</f>
        <v>0</v>
      </c>
      <c r="G129" t="b">
        <f t="shared" si="9"/>
        <v>1</v>
      </c>
      <c r="H129" t="b">
        <f t="shared" si="10"/>
        <v>0</v>
      </c>
      <c r="I129">
        <f t="shared" si="11"/>
        <v>5</v>
      </c>
      <c r="J129" t="str">
        <f>D129</f>
        <v>Energy</v>
      </c>
      <c r="K129" t="str">
        <f t="shared" si="15"/>
        <v/>
      </c>
      <c r="L129" t="str">
        <f t="shared" si="15"/>
        <v/>
      </c>
      <c r="M129" t="str">
        <f t="shared" si="15"/>
        <v>NGTransStor</v>
      </c>
      <c r="N129" t="str">
        <f t="shared" si="15"/>
        <v>LNGStor</v>
      </c>
      <c r="O129" t="str">
        <f t="shared" si="15"/>
        <v/>
      </c>
      <c r="P129" t="str">
        <f t="shared" si="12"/>
        <v/>
      </c>
    </row>
    <row r="130" spans="1:16" x14ac:dyDescent="0.25">
      <c r="A130" t="s">
        <v>235</v>
      </c>
      <c r="B130" t="s">
        <v>222</v>
      </c>
      <c r="C130" t="s">
        <v>483</v>
      </c>
      <c r="D130" t="s">
        <v>3</v>
      </c>
      <c r="E130" t="s">
        <v>221</v>
      </c>
      <c r="F130" t="b">
        <f>COUNTIF(E:E,A130)&gt;0</f>
        <v>0</v>
      </c>
      <c r="G130" t="b">
        <f t="shared" si="9"/>
        <v>1</v>
      </c>
      <c r="H130" t="b">
        <f t="shared" si="10"/>
        <v>0</v>
      </c>
      <c r="I130">
        <f t="shared" si="11"/>
        <v>4</v>
      </c>
      <c r="J130" t="str">
        <f>D130</f>
        <v>Energy</v>
      </c>
      <c r="K130" t="str">
        <f t="shared" ref="K130:O145" si="16">IF(K$1=$I130,$A130,IF(K$1=($I130-1),$E130, ""))</f>
        <v/>
      </c>
      <c r="L130" t="str">
        <f t="shared" si="16"/>
        <v>NGSys</v>
      </c>
      <c r="M130" t="str">
        <f t="shared" si="16"/>
        <v>NGDist</v>
      </c>
      <c r="N130" t="str">
        <f t="shared" si="16"/>
        <v/>
      </c>
      <c r="O130" t="str">
        <f t="shared" si="16"/>
        <v/>
      </c>
      <c r="P130" t="str">
        <f t="shared" si="12"/>
        <v/>
      </c>
    </row>
    <row r="131" spans="1:16" x14ac:dyDescent="0.25">
      <c r="A131" t="s">
        <v>236</v>
      </c>
      <c r="B131" t="s">
        <v>222</v>
      </c>
      <c r="C131" t="s">
        <v>484</v>
      </c>
      <c r="D131" t="s">
        <v>3</v>
      </c>
      <c r="E131" t="s">
        <v>221</v>
      </c>
      <c r="F131" t="b">
        <f>COUNTIF(E:E,A131)&gt;0</f>
        <v>0</v>
      </c>
      <c r="G131" t="b">
        <f t="shared" ref="G131:G194" si="17">E131&lt;&gt;""</f>
        <v>1</v>
      </c>
      <c r="H131" t="b">
        <f t="shared" ref="H131:H194" si="18">E131=D131</f>
        <v>0</v>
      </c>
      <c r="I131">
        <f t="shared" ref="I131:I194" si="19">IF(H131,2,IF(G131,1+VLOOKUP(E131,A:I,9,FALSE),1))</f>
        <v>4</v>
      </c>
      <c r="J131" t="str">
        <f>D131</f>
        <v>Energy</v>
      </c>
      <c r="K131" t="str">
        <f t="shared" si="16"/>
        <v/>
      </c>
      <c r="L131" t="str">
        <f t="shared" si="16"/>
        <v>NGSys</v>
      </c>
      <c r="M131" t="str">
        <f t="shared" si="16"/>
        <v>NGPostMeter</v>
      </c>
      <c r="N131" t="str">
        <f t="shared" si="16"/>
        <v/>
      </c>
      <c r="O131" t="str">
        <f t="shared" si="16"/>
        <v/>
      </c>
      <c r="P131" t="str">
        <f t="shared" ref="P131:P194" si="20">IF(P$1=$I131,$A131,IF(P$1=($I131-1),$E131, ""))</f>
        <v/>
      </c>
    </row>
    <row r="132" spans="1:16" x14ac:dyDescent="0.25">
      <c r="A132" t="s">
        <v>237</v>
      </c>
      <c r="B132" t="s">
        <v>238</v>
      </c>
      <c r="C132" t="s">
        <v>238</v>
      </c>
      <c r="D132" t="s">
        <v>3</v>
      </c>
      <c r="E132" t="s">
        <v>3</v>
      </c>
      <c r="F132" t="b">
        <f>COUNTIF(E:E,A132)&gt;0</f>
        <v>1</v>
      </c>
      <c r="G132" t="b">
        <f t="shared" si="17"/>
        <v>1</v>
      </c>
      <c r="H132" t="b">
        <f t="shared" si="18"/>
        <v>1</v>
      </c>
      <c r="I132">
        <f t="shared" si="19"/>
        <v>2</v>
      </c>
      <c r="J132" t="str">
        <f>D132</f>
        <v>Energy</v>
      </c>
      <c r="K132" t="str">
        <f t="shared" si="16"/>
        <v>PetSys</v>
      </c>
      <c r="L132" t="str">
        <f t="shared" si="16"/>
        <v/>
      </c>
      <c r="M132" t="str">
        <f t="shared" si="16"/>
        <v/>
      </c>
      <c r="N132" t="str">
        <f t="shared" si="16"/>
        <v/>
      </c>
      <c r="O132" t="str">
        <f t="shared" si="16"/>
        <v/>
      </c>
      <c r="P132" t="str">
        <f t="shared" si="20"/>
        <v/>
      </c>
    </row>
    <row r="133" spans="1:16" x14ac:dyDescent="0.25">
      <c r="A133" t="s">
        <v>239</v>
      </c>
      <c r="B133" t="s">
        <v>238</v>
      </c>
      <c r="C133" t="s">
        <v>486</v>
      </c>
      <c r="D133" t="s">
        <v>3</v>
      </c>
      <c r="E133" t="s">
        <v>237</v>
      </c>
      <c r="F133" t="b">
        <f>COUNTIF(E:E,A133)&gt;0</f>
        <v>0</v>
      </c>
      <c r="G133" t="b">
        <f t="shared" si="17"/>
        <v>1</v>
      </c>
      <c r="H133" t="b">
        <f t="shared" si="18"/>
        <v>0</v>
      </c>
      <c r="I133">
        <f t="shared" si="19"/>
        <v>3</v>
      </c>
      <c r="J133" t="str">
        <f>D133</f>
        <v>Energy</v>
      </c>
      <c r="K133" t="str">
        <f t="shared" si="16"/>
        <v>PetSys</v>
      </c>
      <c r="L133" t="str">
        <f t="shared" si="16"/>
        <v>PetExploration</v>
      </c>
      <c r="M133" t="str">
        <f t="shared" si="16"/>
        <v/>
      </c>
      <c r="N133" t="str">
        <f t="shared" si="16"/>
        <v/>
      </c>
      <c r="O133" t="str">
        <f t="shared" si="16"/>
        <v/>
      </c>
      <c r="P133" t="str">
        <f t="shared" si="20"/>
        <v/>
      </c>
    </row>
    <row r="134" spans="1:16" x14ac:dyDescent="0.25">
      <c r="A134" t="s">
        <v>240</v>
      </c>
      <c r="B134" t="s">
        <v>238</v>
      </c>
      <c r="C134" t="s">
        <v>487</v>
      </c>
      <c r="D134" t="s">
        <v>3</v>
      </c>
      <c r="E134" t="s">
        <v>237</v>
      </c>
      <c r="F134" t="b">
        <f>COUNTIF(E:E,A134)&gt;0</f>
        <v>0</v>
      </c>
      <c r="G134" t="b">
        <f t="shared" si="17"/>
        <v>1</v>
      </c>
      <c r="H134" t="b">
        <f t="shared" si="18"/>
        <v>0</v>
      </c>
      <c r="I134">
        <f t="shared" si="19"/>
        <v>3</v>
      </c>
      <c r="J134" t="str">
        <f>D134</f>
        <v>Energy</v>
      </c>
      <c r="K134" t="str">
        <f t="shared" si="16"/>
        <v>PetSys</v>
      </c>
      <c r="L134" t="str">
        <f t="shared" si="16"/>
        <v>PetProduction</v>
      </c>
      <c r="M134" t="str">
        <f t="shared" si="16"/>
        <v/>
      </c>
      <c r="N134" t="str">
        <f t="shared" si="16"/>
        <v/>
      </c>
      <c r="O134" t="str">
        <f t="shared" si="16"/>
        <v/>
      </c>
      <c r="P134" t="str">
        <f t="shared" si="20"/>
        <v/>
      </c>
    </row>
    <row r="135" spans="1:16" x14ac:dyDescent="0.25">
      <c r="A135" t="s">
        <v>241</v>
      </c>
      <c r="B135" t="s">
        <v>238</v>
      </c>
      <c r="C135" t="s">
        <v>488</v>
      </c>
      <c r="D135" t="s">
        <v>3</v>
      </c>
      <c r="E135" t="s">
        <v>237</v>
      </c>
      <c r="F135" t="b">
        <f>COUNTIF(E:E,A135)&gt;0</f>
        <v>0</v>
      </c>
      <c r="G135" t="b">
        <f t="shared" si="17"/>
        <v>1</v>
      </c>
      <c r="H135" t="b">
        <f t="shared" si="18"/>
        <v>0</v>
      </c>
      <c r="I135">
        <f t="shared" si="19"/>
        <v>3</v>
      </c>
      <c r="J135" t="str">
        <f>D135</f>
        <v>Energy</v>
      </c>
      <c r="K135" t="str">
        <f t="shared" si="16"/>
        <v>PetSys</v>
      </c>
      <c r="L135" t="str">
        <f t="shared" si="16"/>
        <v>PetRefining</v>
      </c>
      <c r="M135" t="str">
        <f t="shared" si="16"/>
        <v/>
      </c>
      <c r="N135" t="str">
        <f t="shared" si="16"/>
        <v/>
      </c>
      <c r="O135" t="str">
        <f t="shared" si="16"/>
        <v/>
      </c>
      <c r="P135" t="str">
        <f t="shared" si="20"/>
        <v/>
      </c>
    </row>
    <row r="136" spans="1:16" x14ac:dyDescent="0.25">
      <c r="A136" t="s">
        <v>242</v>
      </c>
      <c r="B136" t="s">
        <v>238</v>
      </c>
      <c r="C136" t="s">
        <v>489</v>
      </c>
      <c r="D136" t="s">
        <v>3</v>
      </c>
      <c r="E136" t="s">
        <v>237</v>
      </c>
      <c r="F136" t="b">
        <f>COUNTIF(E:E,A136)&gt;0</f>
        <v>0</v>
      </c>
      <c r="G136" t="b">
        <f t="shared" si="17"/>
        <v>1</v>
      </c>
      <c r="H136" t="b">
        <f t="shared" si="18"/>
        <v>0</v>
      </c>
      <c r="I136">
        <f t="shared" si="19"/>
        <v>3</v>
      </c>
      <c r="J136" t="str">
        <f>D136</f>
        <v>Energy</v>
      </c>
      <c r="K136" t="str">
        <f t="shared" si="16"/>
        <v>PetSys</v>
      </c>
      <c r="L136" t="str">
        <f t="shared" si="16"/>
        <v>PetTransport</v>
      </c>
      <c r="M136" t="str">
        <f t="shared" si="16"/>
        <v/>
      </c>
      <c r="N136" t="str">
        <f t="shared" si="16"/>
        <v/>
      </c>
      <c r="O136" t="str">
        <f t="shared" si="16"/>
        <v/>
      </c>
      <c r="P136" t="str">
        <f t="shared" si="20"/>
        <v/>
      </c>
    </row>
    <row r="137" spans="1:16" x14ac:dyDescent="0.25">
      <c r="A137" t="s">
        <v>243</v>
      </c>
      <c r="B137" t="s">
        <v>244</v>
      </c>
      <c r="C137" t="s">
        <v>244</v>
      </c>
      <c r="D137" t="s">
        <v>4</v>
      </c>
      <c r="E137" t="s">
        <v>4</v>
      </c>
      <c r="F137" t="b">
        <f>COUNTIF(E:E,A137)&gt;0</f>
        <v>1</v>
      </c>
      <c r="G137" t="b">
        <f t="shared" si="17"/>
        <v>1</v>
      </c>
      <c r="H137" t="b">
        <f t="shared" si="18"/>
        <v>1</v>
      </c>
      <c r="I137">
        <f t="shared" si="19"/>
        <v>2</v>
      </c>
      <c r="J137" t="str">
        <f>D137</f>
        <v>IPPU</v>
      </c>
      <c r="K137" t="str">
        <f t="shared" si="16"/>
        <v>Minerals</v>
      </c>
      <c r="L137" t="str">
        <f t="shared" si="16"/>
        <v/>
      </c>
      <c r="M137" t="str">
        <f t="shared" si="16"/>
        <v/>
      </c>
      <c r="N137" t="str">
        <f t="shared" si="16"/>
        <v/>
      </c>
      <c r="O137" t="str">
        <f t="shared" si="16"/>
        <v/>
      </c>
      <c r="P137" t="str">
        <f t="shared" si="20"/>
        <v/>
      </c>
    </row>
    <row r="138" spans="1:16" x14ac:dyDescent="0.25">
      <c r="A138" t="s">
        <v>245</v>
      </c>
      <c r="B138" t="s">
        <v>246</v>
      </c>
      <c r="C138" t="s">
        <v>246</v>
      </c>
      <c r="D138" t="s">
        <v>4</v>
      </c>
      <c r="E138" t="s">
        <v>4</v>
      </c>
      <c r="F138" t="b">
        <f>COUNTIF(E:E,A138)&gt;0</f>
        <v>1</v>
      </c>
      <c r="G138" t="b">
        <f t="shared" si="17"/>
        <v>1</v>
      </c>
      <c r="H138" t="b">
        <f t="shared" si="18"/>
        <v>1</v>
      </c>
      <c r="I138">
        <f t="shared" si="19"/>
        <v>2</v>
      </c>
      <c r="J138" t="str">
        <f>D138</f>
        <v>IPPU</v>
      </c>
      <c r="K138" t="str">
        <f t="shared" si="16"/>
        <v>Chemicals</v>
      </c>
      <c r="L138" t="str">
        <f t="shared" si="16"/>
        <v/>
      </c>
      <c r="M138" t="str">
        <f t="shared" si="16"/>
        <v/>
      </c>
      <c r="N138" t="str">
        <f t="shared" si="16"/>
        <v/>
      </c>
      <c r="O138" t="str">
        <f t="shared" si="16"/>
        <v/>
      </c>
      <c r="P138" t="str">
        <f t="shared" si="20"/>
        <v/>
      </c>
    </row>
    <row r="139" spans="1:16" x14ac:dyDescent="0.25">
      <c r="A139" t="s">
        <v>247</v>
      </c>
      <c r="B139" t="s">
        <v>248</v>
      </c>
      <c r="C139" t="s">
        <v>248</v>
      </c>
      <c r="D139" t="s">
        <v>4</v>
      </c>
      <c r="E139" t="s">
        <v>4</v>
      </c>
      <c r="F139" t="b">
        <f>COUNTIF(E:E,A139)&gt;0</f>
        <v>1</v>
      </c>
      <c r="G139" t="b">
        <f t="shared" si="17"/>
        <v>1</v>
      </c>
      <c r="H139" t="b">
        <f t="shared" si="18"/>
        <v>1</v>
      </c>
      <c r="I139">
        <f t="shared" si="19"/>
        <v>2</v>
      </c>
      <c r="J139" t="str">
        <f>D139</f>
        <v>IPPU</v>
      </c>
      <c r="K139" t="str">
        <f t="shared" si="16"/>
        <v>Metals</v>
      </c>
      <c r="L139" t="str">
        <f t="shared" si="16"/>
        <v/>
      </c>
      <c r="M139" t="str">
        <f t="shared" si="16"/>
        <v/>
      </c>
      <c r="N139" t="str">
        <f t="shared" si="16"/>
        <v/>
      </c>
      <c r="O139" t="str">
        <f t="shared" si="16"/>
        <v/>
      </c>
      <c r="P139" t="str">
        <f t="shared" si="20"/>
        <v/>
      </c>
    </row>
    <row r="140" spans="1:16" x14ac:dyDescent="0.25">
      <c r="A140" t="s">
        <v>249</v>
      </c>
      <c r="B140" t="s">
        <v>250</v>
      </c>
      <c r="C140" t="s">
        <v>250</v>
      </c>
      <c r="D140" t="s">
        <v>4</v>
      </c>
      <c r="E140" t="s">
        <v>247</v>
      </c>
      <c r="F140" t="b">
        <f>COUNTIF(E:E,A140)&gt;0</f>
        <v>0</v>
      </c>
      <c r="G140" t="b">
        <f t="shared" si="17"/>
        <v>1</v>
      </c>
      <c r="H140" t="b">
        <f t="shared" si="18"/>
        <v>0</v>
      </c>
      <c r="I140">
        <f t="shared" si="19"/>
        <v>3</v>
      </c>
      <c r="J140" t="str">
        <f>D140</f>
        <v>IPPU</v>
      </c>
      <c r="K140" t="str">
        <f t="shared" si="16"/>
        <v>Metals</v>
      </c>
      <c r="L140" t="str">
        <f t="shared" si="16"/>
        <v>Ferroalloy</v>
      </c>
      <c r="M140" t="str">
        <f t="shared" si="16"/>
        <v/>
      </c>
      <c r="N140" t="str">
        <f t="shared" si="16"/>
        <v/>
      </c>
      <c r="O140" t="str">
        <f t="shared" si="16"/>
        <v/>
      </c>
      <c r="P140" t="str">
        <f t="shared" si="20"/>
        <v/>
      </c>
    </row>
    <row r="141" spans="1:16" x14ac:dyDescent="0.25">
      <c r="A141" t="s">
        <v>251</v>
      </c>
      <c r="B141" t="s">
        <v>252</v>
      </c>
      <c r="C141" t="s">
        <v>252</v>
      </c>
      <c r="D141" t="s">
        <v>4</v>
      </c>
      <c r="E141" t="s">
        <v>245</v>
      </c>
      <c r="F141" t="b">
        <f>COUNTIF(E:E,A141)&gt;0</f>
        <v>0</v>
      </c>
      <c r="G141" t="b">
        <f t="shared" si="17"/>
        <v>1</v>
      </c>
      <c r="H141" t="b">
        <f t="shared" si="18"/>
        <v>0</v>
      </c>
      <c r="I141">
        <f t="shared" si="19"/>
        <v>3</v>
      </c>
      <c r="J141" t="str">
        <f>D141</f>
        <v>IPPU</v>
      </c>
      <c r="K141" t="str">
        <f t="shared" si="16"/>
        <v>Chemicals</v>
      </c>
      <c r="L141" t="str">
        <f t="shared" si="16"/>
        <v>SodaAsh</v>
      </c>
      <c r="M141" t="str">
        <f t="shared" si="16"/>
        <v/>
      </c>
      <c r="N141" t="str">
        <f t="shared" si="16"/>
        <v/>
      </c>
      <c r="O141" t="str">
        <f t="shared" si="16"/>
        <v/>
      </c>
      <c r="P141" t="str">
        <f t="shared" si="20"/>
        <v/>
      </c>
    </row>
    <row r="142" spans="1:16" x14ac:dyDescent="0.25">
      <c r="A142" t="s">
        <v>253</v>
      </c>
      <c r="B142" t="s">
        <v>254</v>
      </c>
      <c r="C142" t="s">
        <v>254</v>
      </c>
      <c r="D142" t="s">
        <v>4</v>
      </c>
      <c r="E142" t="s">
        <v>245</v>
      </c>
      <c r="F142" t="b">
        <f>COUNTIF(E:E,A142)&gt;0</f>
        <v>0</v>
      </c>
      <c r="G142" t="b">
        <f t="shared" si="17"/>
        <v>1</v>
      </c>
      <c r="H142" t="b">
        <f t="shared" si="18"/>
        <v>0</v>
      </c>
      <c r="I142">
        <f t="shared" si="19"/>
        <v>3</v>
      </c>
      <c r="J142" t="str">
        <f>D142</f>
        <v>IPPU</v>
      </c>
      <c r="K142" t="str">
        <f t="shared" si="16"/>
        <v>Chemicals</v>
      </c>
      <c r="L142" t="str">
        <f t="shared" si="16"/>
        <v>TiO2</v>
      </c>
      <c r="M142" t="str">
        <f t="shared" si="16"/>
        <v/>
      </c>
      <c r="N142" t="str">
        <f t="shared" si="16"/>
        <v/>
      </c>
      <c r="O142" t="str">
        <f t="shared" si="16"/>
        <v/>
      </c>
      <c r="P142" t="str">
        <f t="shared" si="20"/>
        <v/>
      </c>
    </row>
    <row r="143" spans="1:16" x14ac:dyDescent="0.25">
      <c r="A143" t="s">
        <v>255</v>
      </c>
      <c r="B143" t="s">
        <v>256</v>
      </c>
      <c r="C143" t="s">
        <v>256</v>
      </c>
      <c r="D143" t="s">
        <v>4</v>
      </c>
      <c r="E143" t="s">
        <v>245</v>
      </c>
      <c r="F143" t="b">
        <f>COUNTIF(E:E,A143)&gt;0</f>
        <v>0</v>
      </c>
      <c r="G143" t="b">
        <f t="shared" si="17"/>
        <v>1</v>
      </c>
      <c r="H143" t="b">
        <f t="shared" si="18"/>
        <v>0</v>
      </c>
      <c r="I143">
        <f t="shared" si="19"/>
        <v>3</v>
      </c>
      <c r="J143" t="str">
        <f>D143</f>
        <v>IPPU</v>
      </c>
      <c r="K143" t="str">
        <f t="shared" si="16"/>
        <v>Chemicals</v>
      </c>
      <c r="L143" t="str">
        <f t="shared" si="16"/>
        <v>CaproGlyAcid</v>
      </c>
      <c r="M143" t="str">
        <f t="shared" si="16"/>
        <v/>
      </c>
      <c r="N143" t="str">
        <f t="shared" si="16"/>
        <v/>
      </c>
      <c r="O143" t="str">
        <f t="shared" si="16"/>
        <v/>
      </c>
      <c r="P143" t="str">
        <f t="shared" si="20"/>
        <v/>
      </c>
    </row>
    <row r="144" spans="1:16" x14ac:dyDescent="0.25">
      <c r="A144" t="s">
        <v>257</v>
      </c>
      <c r="B144" t="s">
        <v>258</v>
      </c>
      <c r="C144" t="s">
        <v>258</v>
      </c>
      <c r="D144" t="s">
        <v>4</v>
      </c>
      <c r="E144" t="s">
        <v>243</v>
      </c>
      <c r="F144" t="b">
        <f>COUNTIF(E:E,A144)&gt;0</f>
        <v>0</v>
      </c>
      <c r="G144" t="b">
        <f t="shared" si="17"/>
        <v>1</v>
      </c>
      <c r="H144" t="b">
        <f t="shared" si="18"/>
        <v>0</v>
      </c>
      <c r="I144">
        <f t="shared" si="19"/>
        <v>3</v>
      </c>
      <c r="J144" t="str">
        <f>D144</f>
        <v>IPPU</v>
      </c>
      <c r="K144" t="str">
        <f t="shared" si="16"/>
        <v>Minerals</v>
      </c>
      <c r="L144" t="str">
        <f t="shared" si="16"/>
        <v>Glass</v>
      </c>
      <c r="M144" t="str">
        <f t="shared" si="16"/>
        <v/>
      </c>
      <c r="N144" t="str">
        <f t="shared" si="16"/>
        <v/>
      </c>
      <c r="O144" t="str">
        <f t="shared" si="16"/>
        <v/>
      </c>
      <c r="P144" t="str">
        <f t="shared" si="20"/>
        <v/>
      </c>
    </row>
    <row r="145" spans="1:16" x14ac:dyDescent="0.25">
      <c r="A145" t="s">
        <v>259</v>
      </c>
      <c r="B145" t="s">
        <v>260</v>
      </c>
      <c r="C145" t="s">
        <v>260</v>
      </c>
      <c r="D145" t="s">
        <v>4</v>
      </c>
      <c r="E145" t="s">
        <v>247</v>
      </c>
      <c r="F145" t="b">
        <f>COUNTIF(E:E,A145)&gt;0</f>
        <v>0</v>
      </c>
      <c r="G145" t="b">
        <f t="shared" si="17"/>
        <v>1</v>
      </c>
      <c r="H145" t="b">
        <f t="shared" si="18"/>
        <v>0</v>
      </c>
      <c r="I145">
        <f t="shared" si="19"/>
        <v>3</v>
      </c>
      <c r="J145" t="str">
        <f>D145</f>
        <v>IPPU</v>
      </c>
      <c r="K145" t="str">
        <f t="shared" si="16"/>
        <v>Metals</v>
      </c>
      <c r="L145" t="str">
        <f t="shared" si="16"/>
        <v>Zinc</v>
      </c>
      <c r="M145" t="str">
        <f t="shared" si="16"/>
        <v/>
      </c>
      <c r="N145" t="str">
        <f t="shared" si="16"/>
        <v/>
      </c>
      <c r="O145" t="str">
        <f t="shared" si="16"/>
        <v/>
      </c>
      <c r="P145" t="str">
        <f t="shared" si="20"/>
        <v/>
      </c>
    </row>
    <row r="146" spans="1:16" x14ac:dyDescent="0.25">
      <c r="A146" t="s">
        <v>261</v>
      </c>
      <c r="B146" t="s">
        <v>262</v>
      </c>
      <c r="C146" t="s">
        <v>262</v>
      </c>
      <c r="D146" t="s">
        <v>4</v>
      </c>
      <c r="E146" t="s">
        <v>245</v>
      </c>
      <c r="F146" t="b">
        <f>COUNTIF(E:E,A146)&gt;0</f>
        <v>0</v>
      </c>
      <c r="G146" t="b">
        <f t="shared" si="17"/>
        <v>1</v>
      </c>
      <c r="H146" t="b">
        <f t="shared" si="18"/>
        <v>0</v>
      </c>
      <c r="I146">
        <f t="shared" si="19"/>
        <v>3</v>
      </c>
      <c r="J146" t="str">
        <f>D146</f>
        <v>IPPU</v>
      </c>
      <c r="K146" t="str">
        <f t="shared" ref="K146:O161" si="21">IF(K$1=$I146,$A146,IF(K$1=($I146-1),$E146, ""))</f>
        <v>Chemicals</v>
      </c>
      <c r="L146" t="str">
        <f t="shared" si="21"/>
        <v>Phosphoric</v>
      </c>
      <c r="M146" t="str">
        <f t="shared" si="21"/>
        <v/>
      </c>
      <c r="N146" t="str">
        <f t="shared" si="21"/>
        <v/>
      </c>
      <c r="O146" t="str">
        <f t="shared" si="21"/>
        <v/>
      </c>
      <c r="P146" t="str">
        <f t="shared" si="20"/>
        <v/>
      </c>
    </row>
    <row r="147" spans="1:16" x14ac:dyDescent="0.25">
      <c r="A147" t="s">
        <v>263</v>
      </c>
      <c r="B147" t="s">
        <v>264</v>
      </c>
      <c r="C147" t="s">
        <v>264</v>
      </c>
      <c r="D147" t="s">
        <v>4</v>
      </c>
      <c r="E147" t="s">
        <v>247</v>
      </c>
      <c r="F147" t="b">
        <f>COUNTIF(E:E,A147)&gt;0</f>
        <v>0</v>
      </c>
      <c r="G147" t="b">
        <f t="shared" si="17"/>
        <v>1</v>
      </c>
      <c r="H147" t="b">
        <f t="shared" si="18"/>
        <v>0</v>
      </c>
      <c r="I147">
        <f t="shared" si="19"/>
        <v>3</v>
      </c>
      <c r="J147" t="str">
        <f>D147</f>
        <v>IPPU</v>
      </c>
      <c r="K147" t="str">
        <f t="shared" si="21"/>
        <v>Metals</v>
      </c>
      <c r="L147" t="str">
        <f t="shared" si="21"/>
        <v>Lead</v>
      </c>
      <c r="M147" t="str">
        <f t="shared" si="21"/>
        <v/>
      </c>
      <c r="N147" t="str">
        <f t="shared" si="21"/>
        <v/>
      </c>
      <c r="O147" t="str">
        <f t="shared" si="21"/>
        <v/>
      </c>
      <c r="P147" t="str">
        <f t="shared" si="20"/>
        <v/>
      </c>
    </row>
    <row r="148" spans="1:16" x14ac:dyDescent="0.25">
      <c r="A148" t="s">
        <v>265</v>
      </c>
      <c r="B148" t="s">
        <v>266</v>
      </c>
      <c r="C148" t="s">
        <v>266</v>
      </c>
      <c r="D148" t="s">
        <v>4</v>
      </c>
      <c r="E148" t="s">
        <v>245</v>
      </c>
      <c r="F148" t="b">
        <f>COUNTIF(E:E,A148)&gt;0</f>
        <v>0</v>
      </c>
      <c r="G148" t="b">
        <f t="shared" si="17"/>
        <v>1</v>
      </c>
      <c r="H148" t="b">
        <f t="shared" si="18"/>
        <v>0</v>
      </c>
      <c r="I148">
        <f t="shared" si="19"/>
        <v>3</v>
      </c>
      <c r="J148" t="str">
        <f>D148</f>
        <v>IPPU</v>
      </c>
      <c r="K148" t="str">
        <f t="shared" si="21"/>
        <v>Chemicals</v>
      </c>
      <c r="L148" t="str">
        <f t="shared" si="21"/>
        <v>Carbide</v>
      </c>
      <c r="M148" t="str">
        <f t="shared" si="21"/>
        <v/>
      </c>
      <c r="N148" t="str">
        <f t="shared" si="21"/>
        <v/>
      </c>
      <c r="O148" t="str">
        <f t="shared" si="21"/>
        <v/>
      </c>
      <c r="P148" t="str">
        <f t="shared" si="20"/>
        <v/>
      </c>
    </row>
    <row r="149" spans="1:16" x14ac:dyDescent="0.25">
      <c r="A149" t="s">
        <v>267</v>
      </c>
      <c r="B149" t="s">
        <v>268</v>
      </c>
      <c r="C149" t="s">
        <v>268</v>
      </c>
      <c r="D149" t="s">
        <v>4</v>
      </c>
      <c r="E149" t="s">
        <v>243</v>
      </c>
      <c r="F149" t="b">
        <f>COUNTIF(E:E,A149)&gt;0</f>
        <v>0</v>
      </c>
      <c r="G149" t="b">
        <f t="shared" si="17"/>
        <v>1</v>
      </c>
      <c r="H149" t="b">
        <f t="shared" si="18"/>
        <v>0</v>
      </c>
      <c r="I149">
        <f t="shared" si="19"/>
        <v>3</v>
      </c>
      <c r="J149" t="str">
        <f>D149</f>
        <v>IPPU</v>
      </c>
      <c r="K149" t="str">
        <f t="shared" si="21"/>
        <v>Minerals</v>
      </c>
      <c r="L149" t="str">
        <f t="shared" si="21"/>
        <v>CO2Cons</v>
      </c>
      <c r="M149" t="str">
        <f t="shared" si="21"/>
        <v/>
      </c>
      <c r="N149" t="str">
        <f t="shared" si="21"/>
        <v/>
      </c>
      <c r="O149" t="str">
        <f t="shared" si="21"/>
        <v/>
      </c>
      <c r="P149" t="str">
        <f t="shared" si="20"/>
        <v/>
      </c>
    </row>
    <row r="150" spans="1:16" x14ac:dyDescent="0.25">
      <c r="A150" t="s">
        <v>269</v>
      </c>
      <c r="B150" t="s">
        <v>270</v>
      </c>
      <c r="C150" t="s">
        <v>270</v>
      </c>
      <c r="D150" t="s">
        <v>4</v>
      </c>
      <c r="E150" t="s">
        <v>245</v>
      </c>
      <c r="F150" t="b">
        <f>COUNTIF(E:E,A150)&gt;0</f>
        <v>0</v>
      </c>
      <c r="G150" t="b">
        <f t="shared" si="17"/>
        <v>1</v>
      </c>
      <c r="H150" t="b">
        <f t="shared" si="18"/>
        <v>0</v>
      </c>
      <c r="I150">
        <f t="shared" si="19"/>
        <v>3</v>
      </c>
      <c r="J150" t="str">
        <f>D150</f>
        <v>IPPU</v>
      </c>
      <c r="K150" t="str">
        <f t="shared" si="21"/>
        <v>Chemicals</v>
      </c>
      <c r="L150" t="str">
        <f t="shared" si="21"/>
        <v>N2OProdUse</v>
      </c>
      <c r="M150" t="str">
        <f t="shared" si="21"/>
        <v/>
      </c>
      <c r="N150" t="str">
        <f t="shared" si="21"/>
        <v/>
      </c>
      <c r="O150" t="str">
        <f t="shared" si="21"/>
        <v/>
      </c>
      <c r="P150" t="str">
        <f t="shared" si="20"/>
        <v/>
      </c>
    </row>
    <row r="151" spans="1:16" x14ac:dyDescent="0.25">
      <c r="A151" t="s">
        <v>271</v>
      </c>
      <c r="B151" t="s">
        <v>272</v>
      </c>
      <c r="C151" t="s">
        <v>272</v>
      </c>
      <c r="D151" t="s">
        <v>4</v>
      </c>
      <c r="E151" t="s">
        <v>243</v>
      </c>
      <c r="F151" t="b">
        <f>COUNTIF(E:E,A151)&gt;0</f>
        <v>0</v>
      </c>
      <c r="G151" t="b">
        <f t="shared" si="17"/>
        <v>1</v>
      </c>
      <c r="H151" t="b">
        <f t="shared" si="18"/>
        <v>0</v>
      </c>
      <c r="I151">
        <f t="shared" si="19"/>
        <v>3</v>
      </c>
      <c r="J151" t="str">
        <f>D151</f>
        <v>IPPU</v>
      </c>
      <c r="K151" t="str">
        <f t="shared" si="21"/>
        <v>Minerals</v>
      </c>
      <c r="L151" t="str">
        <f t="shared" si="21"/>
        <v>CarbonateUse</v>
      </c>
      <c r="M151" t="str">
        <f t="shared" si="21"/>
        <v/>
      </c>
      <c r="N151" t="str">
        <f t="shared" si="21"/>
        <v/>
      </c>
      <c r="O151" t="str">
        <f t="shared" si="21"/>
        <v/>
      </c>
      <c r="P151" t="str">
        <f t="shared" si="20"/>
        <v/>
      </c>
    </row>
    <row r="152" spans="1:16" x14ac:dyDescent="0.25">
      <c r="A152" t="s">
        <v>273</v>
      </c>
      <c r="B152" t="s">
        <v>274</v>
      </c>
      <c r="C152" t="s">
        <v>274</v>
      </c>
      <c r="D152" t="s">
        <v>4</v>
      </c>
      <c r="E152" t="s">
        <v>245</v>
      </c>
      <c r="F152" t="b">
        <f>COUNTIF(E:E,A152)&gt;0</f>
        <v>0</v>
      </c>
      <c r="G152" t="b">
        <f t="shared" si="17"/>
        <v>1</v>
      </c>
      <c r="H152" t="b">
        <f t="shared" si="18"/>
        <v>0</v>
      </c>
      <c r="I152">
        <f t="shared" si="19"/>
        <v>3</v>
      </c>
      <c r="J152" t="str">
        <f>D152</f>
        <v>IPPU</v>
      </c>
      <c r="K152" t="str">
        <f t="shared" si="21"/>
        <v>Chemicals</v>
      </c>
      <c r="L152" t="str">
        <f t="shared" si="21"/>
        <v>SF6PFCProdUse</v>
      </c>
      <c r="M152" t="str">
        <f t="shared" si="21"/>
        <v/>
      </c>
      <c r="N152" t="str">
        <f t="shared" si="21"/>
        <v/>
      </c>
      <c r="O152" t="str">
        <f t="shared" si="21"/>
        <v/>
      </c>
      <c r="P152" t="str">
        <f t="shared" si="20"/>
        <v/>
      </c>
    </row>
    <row r="153" spans="1:16" x14ac:dyDescent="0.25">
      <c r="A153" t="s">
        <v>275</v>
      </c>
      <c r="B153" t="s">
        <v>276</v>
      </c>
      <c r="C153" t="s">
        <v>276</v>
      </c>
      <c r="D153" t="s">
        <v>4</v>
      </c>
      <c r="E153" t="s">
        <v>245</v>
      </c>
      <c r="F153" t="b">
        <f>COUNTIF(E:E,A153)&gt;0</f>
        <v>0</v>
      </c>
      <c r="G153" t="b">
        <f t="shared" si="17"/>
        <v>1</v>
      </c>
      <c r="H153" t="b">
        <f t="shared" si="18"/>
        <v>0</v>
      </c>
      <c r="I153">
        <f t="shared" si="19"/>
        <v>3</v>
      </c>
      <c r="J153" t="str">
        <f>D153</f>
        <v>IPPU</v>
      </c>
      <c r="K153" t="str">
        <f t="shared" si="21"/>
        <v>Chemicals</v>
      </c>
      <c r="L153" t="str">
        <f t="shared" si="21"/>
        <v>Nitric</v>
      </c>
      <c r="M153" t="str">
        <f t="shared" si="21"/>
        <v/>
      </c>
      <c r="N153" t="str">
        <f t="shared" si="21"/>
        <v/>
      </c>
      <c r="O153" t="str">
        <f t="shared" si="21"/>
        <v/>
      </c>
      <c r="P153" t="str">
        <f t="shared" si="20"/>
        <v/>
      </c>
    </row>
    <row r="154" spans="1:16" x14ac:dyDescent="0.25">
      <c r="A154" t="s">
        <v>277</v>
      </c>
      <c r="B154" t="s">
        <v>278</v>
      </c>
      <c r="C154" t="s">
        <v>278</v>
      </c>
      <c r="D154" t="s">
        <v>4</v>
      </c>
      <c r="E154" t="s">
        <v>245</v>
      </c>
      <c r="F154" t="b">
        <f>COUNTIF(E:E,A154)&gt;0</f>
        <v>0</v>
      </c>
      <c r="G154" t="b">
        <f t="shared" si="17"/>
        <v>1</v>
      </c>
      <c r="H154" t="b">
        <f t="shared" si="18"/>
        <v>0</v>
      </c>
      <c r="I154">
        <f t="shared" si="19"/>
        <v>3</v>
      </c>
      <c r="J154" t="str">
        <f>D154</f>
        <v>IPPU</v>
      </c>
      <c r="K154" t="str">
        <f t="shared" si="21"/>
        <v>Chemicals</v>
      </c>
      <c r="L154" t="str">
        <f t="shared" si="21"/>
        <v>Adipic</v>
      </c>
      <c r="M154" t="str">
        <f t="shared" si="21"/>
        <v/>
      </c>
      <c r="N154" t="str">
        <f t="shared" si="21"/>
        <v/>
      </c>
      <c r="O154" t="str">
        <f t="shared" si="21"/>
        <v/>
      </c>
      <c r="P154" t="str">
        <f t="shared" si="20"/>
        <v/>
      </c>
    </row>
    <row r="155" spans="1:16" x14ac:dyDescent="0.25">
      <c r="A155" t="s">
        <v>279</v>
      </c>
      <c r="B155" t="s">
        <v>280</v>
      </c>
      <c r="C155" t="s">
        <v>280</v>
      </c>
      <c r="D155" t="s">
        <v>4</v>
      </c>
      <c r="E155" t="s">
        <v>247</v>
      </c>
      <c r="F155" t="b">
        <f>COUNTIF(E:E,A155)&gt;0</f>
        <v>0</v>
      </c>
      <c r="G155" t="b">
        <f t="shared" si="17"/>
        <v>1</v>
      </c>
      <c r="H155" t="b">
        <f t="shared" si="18"/>
        <v>0</v>
      </c>
      <c r="I155">
        <f t="shared" si="19"/>
        <v>3</v>
      </c>
      <c r="J155" t="str">
        <f>D155</f>
        <v>IPPU</v>
      </c>
      <c r="K155" t="str">
        <f t="shared" si="21"/>
        <v>Metals</v>
      </c>
      <c r="L155" t="str">
        <f t="shared" si="21"/>
        <v>Aluminum</v>
      </c>
      <c r="M155" t="str">
        <f t="shared" si="21"/>
        <v/>
      </c>
      <c r="N155" t="str">
        <f t="shared" si="21"/>
        <v/>
      </c>
      <c r="O155" t="str">
        <f t="shared" si="21"/>
        <v/>
      </c>
      <c r="P155" t="str">
        <f t="shared" si="20"/>
        <v/>
      </c>
    </row>
    <row r="156" spans="1:16" x14ac:dyDescent="0.25">
      <c r="A156" t="s">
        <v>281</v>
      </c>
      <c r="B156" t="s">
        <v>282</v>
      </c>
      <c r="C156" t="s">
        <v>282</v>
      </c>
      <c r="D156" t="s">
        <v>4</v>
      </c>
      <c r="E156" t="s">
        <v>283</v>
      </c>
      <c r="F156" t="b">
        <f>COUNTIF(E:E,A156)&gt;0</f>
        <v>0</v>
      </c>
      <c r="G156" t="b">
        <f t="shared" si="17"/>
        <v>1</v>
      </c>
      <c r="H156" t="b">
        <f t="shared" si="18"/>
        <v>0</v>
      </c>
      <c r="I156">
        <f t="shared" si="19"/>
        <v>3</v>
      </c>
      <c r="J156" t="str">
        <f>D156</f>
        <v>IPPU</v>
      </c>
      <c r="K156" t="str">
        <f t="shared" si="21"/>
        <v>Electronics</v>
      </c>
      <c r="L156" t="str">
        <f t="shared" si="21"/>
        <v>EPS</v>
      </c>
      <c r="M156" t="str">
        <f t="shared" si="21"/>
        <v/>
      </c>
      <c r="N156" t="str">
        <f t="shared" si="21"/>
        <v/>
      </c>
      <c r="O156" t="str">
        <f t="shared" si="21"/>
        <v/>
      </c>
      <c r="P156" t="str">
        <f t="shared" si="20"/>
        <v/>
      </c>
    </row>
    <row r="157" spans="1:16" x14ac:dyDescent="0.25">
      <c r="A157" t="s">
        <v>283</v>
      </c>
      <c r="B157" t="s">
        <v>284</v>
      </c>
      <c r="C157" t="s">
        <v>284</v>
      </c>
      <c r="D157" t="s">
        <v>4</v>
      </c>
      <c r="E157" t="s">
        <v>4</v>
      </c>
      <c r="F157" t="b">
        <f>COUNTIF(E:E,A157)&gt;0</f>
        <v>1</v>
      </c>
      <c r="G157" t="b">
        <f t="shared" si="17"/>
        <v>1</v>
      </c>
      <c r="H157" t="b">
        <f t="shared" si="18"/>
        <v>1</v>
      </c>
      <c r="I157">
        <f t="shared" si="19"/>
        <v>2</v>
      </c>
      <c r="J157" t="str">
        <f>D157</f>
        <v>IPPU</v>
      </c>
      <c r="K157" t="str">
        <f t="shared" si="21"/>
        <v>Electronics</v>
      </c>
      <c r="L157" t="str">
        <f t="shared" si="21"/>
        <v/>
      </c>
      <c r="M157" t="str">
        <f t="shared" si="21"/>
        <v/>
      </c>
      <c r="N157" t="str">
        <f t="shared" si="21"/>
        <v/>
      </c>
      <c r="O157" t="str">
        <f t="shared" si="21"/>
        <v/>
      </c>
      <c r="P157" t="str">
        <f t="shared" si="20"/>
        <v/>
      </c>
    </row>
    <row r="158" spans="1:16" x14ac:dyDescent="0.25">
      <c r="A158" t="s">
        <v>285</v>
      </c>
      <c r="B158" t="s">
        <v>286</v>
      </c>
      <c r="C158" t="s">
        <v>286</v>
      </c>
      <c r="D158" t="s">
        <v>4</v>
      </c>
      <c r="E158" t="s">
        <v>283</v>
      </c>
      <c r="F158" t="b">
        <f>COUNTIF(E:E,A158)&gt;0</f>
        <v>0</v>
      </c>
      <c r="G158" t="b">
        <f t="shared" si="17"/>
        <v>1</v>
      </c>
      <c r="H158" t="b">
        <f t="shared" si="18"/>
        <v>0</v>
      </c>
      <c r="I158">
        <f t="shared" si="19"/>
        <v>3</v>
      </c>
      <c r="J158" t="str">
        <f>D158</f>
        <v>IPPU</v>
      </c>
      <c r="K158" t="str">
        <f t="shared" si="21"/>
        <v>Electronics</v>
      </c>
      <c r="L158" t="str">
        <f t="shared" si="21"/>
        <v>Semi</v>
      </c>
      <c r="M158" t="str">
        <f t="shared" si="21"/>
        <v/>
      </c>
      <c r="N158" t="str">
        <f t="shared" si="21"/>
        <v/>
      </c>
      <c r="O158" t="str">
        <f t="shared" si="21"/>
        <v/>
      </c>
      <c r="P158" t="str">
        <f t="shared" si="20"/>
        <v/>
      </c>
    </row>
    <row r="159" spans="1:16" x14ac:dyDescent="0.25">
      <c r="A159" t="s">
        <v>287</v>
      </c>
      <c r="B159" t="s">
        <v>288</v>
      </c>
      <c r="C159" t="s">
        <v>288</v>
      </c>
      <c r="D159" t="s">
        <v>4</v>
      </c>
      <c r="E159" t="s">
        <v>283</v>
      </c>
      <c r="F159" t="b">
        <f>COUNTIF(E:E,A159)&gt;0</f>
        <v>0</v>
      </c>
      <c r="G159" t="b">
        <f t="shared" si="17"/>
        <v>1</v>
      </c>
      <c r="H159" t="b">
        <f t="shared" si="18"/>
        <v>0</v>
      </c>
      <c r="I159">
        <f t="shared" si="19"/>
        <v>3</v>
      </c>
      <c r="J159" t="str">
        <f>D159</f>
        <v>IPPU</v>
      </c>
      <c r="K159" t="str">
        <f t="shared" si="21"/>
        <v>Electronics</v>
      </c>
      <c r="L159" t="str">
        <f t="shared" si="21"/>
        <v>PhotovoltaicManufacturing</v>
      </c>
      <c r="M159" t="str">
        <f t="shared" si="21"/>
        <v/>
      </c>
      <c r="N159" t="str">
        <f t="shared" si="21"/>
        <v/>
      </c>
      <c r="O159" t="str">
        <f t="shared" si="21"/>
        <v/>
      </c>
      <c r="P159" t="str">
        <f t="shared" si="20"/>
        <v/>
      </c>
    </row>
    <row r="160" spans="1:16" x14ac:dyDescent="0.25">
      <c r="A160" t="s">
        <v>289</v>
      </c>
      <c r="B160" t="s">
        <v>290</v>
      </c>
      <c r="C160" t="s">
        <v>290</v>
      </c>
      <c r="D160" t="s">
        <v>4</v>
      </c>
      <c r="E160" t="s">
        <v>283</v>
      </c>
      <c r="F160" t="b">
        <f>COUNTIF(E:E,A160)&gt;0</f>
        <v>0</v>
      </c>
      <c r="G160" t="b">
        <f t="shared" si="17"/>
        <v>1</v>
      </c>
      <c r="H160" t="b">
        <f t="shared" si="18"/>
        <v>0</v>
      </c>
      <c r="I160">
        <f t="shared" si="19"/>
        <v>3</v>
      </c>
      <c r="J160" t="str">
        <f>D160</f>
        <v>IPPU</v>
      </c>
      <c r="K160" t="str">
        <f t="shared" si="21"/>
        <v>Electronics</v>
      </c>
      <c r="L160" t="str">
        <f t="shared" si="21"/>
        <v>FPD</v>
      </c>
      <c r="M160" t="str">
        <f t="shared" si="21"/>
        <v/>
      </c>
      <c r="N160" t="str">
        <f t="shared" si="21"/>
        <v/>
      </c>
      <c r="O160" t="str">
        <f t="shared" si="21"/>
        <v/>
      </c>
      <c r="P160" t="str">
        <f t="shared" si="20"/>
        <v/>
      </c>
    </row>
    <row r="161" spans="1:16" x14ac:dyDescent="0.25">
      <c r="A161" t="s">
        <v>291</v>
      </c>
      <c r="B161" t="s">
        <v>291</v>
      </c>
      <c r="C161" t="s">
        <v>291</v>
      </c>
      <c r="D161" t="s">
        <v>4</v>
      </c>
      <c r="E161" t="s">
        <v>283</v>
      </c>
      <c r="F161" t="b">
        <f>COUNTIF(E:E,A161)&gt;0</f>
        <v>0</v>
      </c>
      <c r="G161" t="b">
        <f t="shared" si="17"/>
        <v>1</v>
      </c>
      <c r="H161" t="b">
        <f t="shared" si="18"/>
        <v>0</v>
      </c>
      <c r="I161">
        <f t="shared" si="19"/>
        <v>3</v>
      </c>
      <c r="J161" t="str">
        <f>D161</f>
        <v>IPPU</v>
      </c>
      <c r="K161" t="str">
        <f t="shared" si="21"/>
        <v>Electronics</v>
      </c>
      <c r="L161" t="str">
        <f t="shared" si="21"/>
        <v>MEMS</v>
      </c>
      <c r="M161" t="str">
        <f t="shared" si="21"/>
        <v/>
      </c>
      <c r="N161" t="str">
        <f t="shared" si="21"/>
        <v/>
      </c>
      <c r="O161" t="str">
        <f t="shared" si="21"/>
        <v/>
      </c>
      <c r="P161" t="str">
        <f t="shared" si="20"/>
        <v/>
      </c>
    </row>
    <row r="162" spans="1:16" x14ac:dyDescent="0.25">
      <c r="A162" t="s">
        <v>292</v>
      </c>
      <c r="B162" t="s">
        <v>293</v>
      </c>
      <c r="C162" t="s">
        <v>293</v>
      </c>
      <c r="D162" t="s">
        <v>4</v>
      </c>
      <c r="E162" t="s">
        <v>283</v>
      </c>
      <c r="F162" t="b">
        <f>COUNTIF(E:E,A162)&gt;0</f>
        <v>0</v>
      </c>
      <c r="G162" t="b">
        <f t="shared" si="17"/>
        <v>1</v>
      </c>
      <c r="H162" t="b">
        <f t="shared" si="18"/>
        <v>0</v>
      </c>
      <c r="I162">
        <f t="shared" si="19"/>
        <v>3</v>
      </c>
      <c r="J162" t="str">
        <f>D162</f>
        <v>IPPU</v>
      </c>
      <c r="K162" t="str">
        <f t="shared" ref="K162:O177" si="22">IF(K$1=$I162,$A162,IF(K$1=($I162-1),$E162, ""))</f>
        <v>Electronics</v>
      </c>
      <c r="L162" t="str">
        <f t="shared" si="22"/>
        <v>HCFC22</v>
      </c>
      <c r="M162" t="str">
        <f t="shared" si="22"/>
        <v/>
      </c>
      <c r="N162" t="str">
        <f t="shared" si="22"/>
        <v/>
      </c>
      <c r="O162" t="str">
        <f t="shared" si="22"/>
        <v/>
      </c>
      <c r="P162" t="str">
        <f t="shared" si="20"/>
        <v/>
      </c>
    </row>
    <row r="163" spans="1:16" x14ac:dyDescent="0.25">
      <c r="A163" t="s">
        <v>294</v>
      </c>
      <c r="B163" t="s">
        <v>295</v>
      </c>
      <c r="C163" t="s">
        <v>295</v>
      </c>
      <c r="D163" t="s">
        <v>4</v>
      </c>
      <c r="E163" t="s">
        <v>283</v>
      </c>
      <c r="F163" t="b">
        <f>COUNTIF(E:E,A163)&gt;0</f>
        <v>0</v>
      </c>
      <c r="G163" t="b">
        <f t="shared" si="17"/>
        <v>1</v>
      </c>
      <c r="H163" t="b">
        <f t="shared" si="18"/>
        <v>0</v>
      </c>
      <c r="I163">
        <f t="shared" si="19"/>
        <v>3</v>
      </c>
      <c r="J163" t="str">
        <f>D163</f>
        <v>IPPU</v>
      </c>
      <c r="K163" t="str">
        <f t="shared" si="22"/>
        <v>Electronics</v>
      </c>
      <c r="L163" t="str">
        <f t="shared" si="22"/>
        <v>OtherFluoroProd</v>
      </c>
      <c r="M163" t="str">
        <f t="shared" si="22"/>
        <v/>
      </c>
      <c r="N163" t="str">
        <f t="shared" si="22"/>
        <v/>
      </c>
      <c r="O163" t="str">
        <f t="shared" si="22"/>
        <v/>
      </c>
      <c r="P163" t="str">
        <f t="shared" si="20"/>
        <v/>
      </c>
    </row>
    <row r="164" spans="1:16" x14ac:dyDescent="0.25">
      <c r="A164" t="s">
        <v>296</v>
      </c>
      <c r="B164" t="s">
        <v>297</v>
      </c>
      <c r="C164" t="s">
        <v>297</v>
      </c>
      <c r="D164" t="s">
        <v>4</v>
      </c>
      <c r="E164" t="s">
        <v>247</v>
      </c>
      <c r="F164" t="b">
        <f>COUNTIF(E:E,A164)&gt;0</f>
        <v>0</v>
      </c>
      <c r="G164" t="b">
        <f t="shared" si="17"/>
        <v>1</v>
      </c>
      <c r="H164" t="b">
        <f t="shared" si="18"/>
        <v>0</v>
      </c>
      <c r="I164">
        <f t="shared" si="19"/>
        <v>3</v>
      </c>
      <c r="J164" t="str">
        <f>D164</f>
        <v>IPPU</v>
      </c>
      <c r="K164" t="str">
        <f t="shared" si="22"/>
        <v>Metals</v>
      </c>
      <c r="L164" t="str">
        <f t="shared" si="22"/>
        <v>Magnesium</v>
      </c>
      <c r="M164" t="str">
        <f t="shared" si="22"/>
        <v/>
      </c>
      <c r="N164" t="str">
        <f t="shared" si="22"/>
        <v/>
      </c>
      <c r="O164" t="str">
        <f t="shared" si="22"/>
        <v/>
      </c>
      <c r="P164" t="str">
        <f t="shared" si="20"/>
        <v/>
      </c>
    </row>
    <row r="165" spans="1:16" x14ac:dyDescent="0.25">
      <c r="A165" t="s">
        <v>298</v>
      </c>
      <c r="B165" t="s">
        <v>299</v>
      </c>
      <c r="C165" t="s">
        <v>299</v>
      </c>
      <c r="D165" t="s">
        <v>4</v>
      </c>
      <c r="E165" t="s">
        <v>4</v>
      </c>
      <c r="F165" t="b">
        <f>COUNTIF(E:E,A165)&gt;0</f>
        <v>1</v>
      </c>
      <c r="G165" t="b">
        <f t="shared" si="17"/>
        <v>1</v>
      </c>
      <c r="H165" t="b">
        <f t="shared" si="18"/>
        <v>1</v>
      </c>
      <c r="I165">
        <f t="shared" si="19"/>
        <v>2</v>
      </c>
      <c r="J165" t="str">
        <f>D165</f>
        <v>IPPU</v>
      </c>
      <c r="K165" t="str">
        <f t="shared" si="22"/>
        <v>ODSSubs</v>
      </c>
      <c r="L165" t="str">
        <f t="shared" si="22"/>
        <v/>
      </c>
      <c r="M165" t="str">
        <f t="shared" si="22"/>
        <v/>
      </c>
      <c r="N165" t="str">
        <f t="shared" si="22"/>
        <v/>
      </c>
      <c r="O165" t="str">
        <f t="shared" si="22"/>
        <v/>
      </c>
      <c r="P165" t="str">
        <f t="shared" si="20"/>
        <v/>
      </c>
    </row>
    <row r="166" spans="1:16" x14ac:dyDescent="0.25">
      <c r="A166" t="s">
        <v>300</v>
      </c>
      <c r="B166" t="s">
        <v>301</v>
      </c>
      <c r="C166" t="s">
        <v>301</v>
      </c>
      <c r="D166" t="s">
        <v>4</v>
      </c>
      <c r="E166" t="s">
        <v>298</v>
      </c>
      <c r="F166" t="b">
        <f>COUNTIF(E:E,A166)&gt;0</f>
        <v>0</v>
      </c>
      <c r="G166" t="b">
        <f t="shared" si="17"/>
        <v>1</v>
      </c>
      <c r="H166" t="b">
        <f t="shared" si="18"/>
        <v>0</v>
      </c>
      <c r="I166">
        <f t="shared" si="19"/>
        <v>3</v>
      </c>
      <c r="J166" t="str">
        <f>D166</f>
        <v>IPPU</v>
      </c>
      <c r="K166" t="str">
        <f t="shared" si="22"/>
        <v>ODSSubs</v>
      </c>
      <c r="L166" t="str">
        <f t="shared" si="22"/>
        <v>RefAC</v>
      </c>
      <c r="M166" t="str">
        <f t="shared" si="22"/>
        <v/>
      </c>
      <c r="N166" t="str">
        <f t="shared" si="22"/>
        <v/>
      </c>
      <c r="O166" t="str">
        <f t="shared" si="22"/>
        <v/>
      </c>
      <c r="P166" t="str">
        <f t="shared" si="20"/>
        <v/>
      </c>
    </row>
    <row r="167" spans="1:16" x14ac:dyDescent="0.25">
      <c r="A167" t="s">
        <v>302</v>
      </c>
      <c r="B167" t="s">
        <v>303</v>
      </c>
      <c r="C167" t="s">
        <v>303</v>
      </c>
      <c r="D167" t="s">
        <v>4</v>
      </c>
      <c r="E167" t="s">
        <v>298</v>
      </c>
      <c r="F167" t="b">
        <f>COUNTIF(E:E,A167)&gt;0</f>
        <v>0</v>
      </c>
      <c r="G167" t="b">
        <f t="shared" si="17"/>
        <v>1</v>
      </c>
      <c r="H167" t="b">
        <f t="shared" si="18"/>
        <v>0</v>
      </c>
      <c r="I167">
        <f t="shared" si="19"/>
        <v>3</v>
      </c>
      <c r="J167" t="str">
        <f>D167</f>
        <v>IPPU</v>
      </c>
      <c r="K167" t="str">
        <f t="shared" si="22"/>
        <v>ODSSubs</v>
      </c>
      <c r="L167" t="str">
        <f t="shared" si="22"/>
        <v>FireExt</v>
      </c>
      <c r="M167" t="str">
        <f t="shared" si="22"/>
        <v/>
      </c>
      <c r="N167" t="str">
        <f t="shared" si="22"/>
        <v/>
      </c>
      <c r="O167" t="str">
        <f t="shared" si="22"/>
        <v/>
      </c>
      <c r="P167" t="str">
        <f t="shared" si="20"/>
        <v/>
      </c>
    </row>
    <row r="168" spans="1:16" x14ac:dyDescent="0.25">
      <c r="A168" t="s">
        <v>304</v>
      </c>
      <c r="B168" t="s">
        <v>305</v>
      </c>
      <c r="C168" t="s">
        <v>305</v>
      </c>
      <c r="D168" t="s">
        <v>4</v>
      </c>
      <c r="E168" t="s">
        <v>298</v>
      </c>
      <c r="F168" t="b">
        <f>COUNTIF(E:E,A168)&gt;0</f>
        <v>0</v>
      </c>
      <c r="G168" t="b">
        <f t="shared" si="17"/>
        <v>1</v>
      </c>
      <c r="H168" t="b">
        <f t="shared" si="18"/>
        <v>0</v>
      </c>
      <c r="I168">
        <f t="shared" si="19"/>
        <v>3</v>
      </c>
      <c r="J168" t="str">
        <f>D168</f>
        <v>IPPU</v>
      </c>
      <c r="K168" t="str">
        <f t="shared" si="22"/>
        <v>ODSSubs</v>
      </c>
      <c r="L168" t="str">
        <f t="shared" si="22"/>
        <v>Foam</v>
      </c>
      <c r="M168" t="str">
        <f t="shared" si="22"/>
        <v/>
      </c>
      <c r="N168" t="str">
        <f t="shared" si="22"/>
        <v/>
      </c>
      <c r="O168" t="str">
        <f t="shared" si="22"/>
        <v/>
      </c>
      <c r="P168" t="str">
        <f t="shared" si="20"/>
        <v/>
      </c>
    </row>
    <row r="169" spans="1:16" x14ac:dyDescent="0.25">
      <c r="A169" t="s">
        <v>306</v>
      </c>
      <c r="B169" t="s">
        <v>307</v>
      </c>
      <c r="C169" t="s">
        <v>307</v>
      </c>
      <c r="D169" t="s">
        <v>4</v>
      </c>
      <c r="E169" t="s">
        <v>298</v>
      </c>
      <c r="F169" t="b">
        <f>COUNTIF(E:E,A169)&gt;0</f>
        <v>0</v>
      </c>
      <c r="G169" t="b">
        <f t="shared" si="17"/>
        <v>1</v>
      </c>
      <c r="H169" t="b">
        <f t="shared" si="18"/>
        <v>0</v>
      </c>
      <c r="I169">
        <f t="shared" si="19"/>
        <v>3</v>
      </c>
      <c r="J169" t="str">
        <f>D169</f>
        <v>IPPU</v>
      </c>
      <c r="K169" t="str">
        <f t="shared" si="22"/>
        <v>ODSSubs</v>
      </c>
      <c r="L169" t="str">
        <f t="shared" si="22"/>
        <v>Aero</v>
      </c>
      <c r="M169" t="str">
        <f t="shared" si="22"/>
        <v/>
      </c>
      <c r="N169" t="str">
        <f t="shared" si="22"/>
        <v/>
      </c>
      <c r="O169" t="str">
        <f t="shared" si="22"/>
        <v/>
      </c>
      <c r="P169" t="str">
        <f t="shared" si="20"/>
        <v/>
      </c>
    </row>
    <row r="170" spans="1:16" x14ac:dyDescent="0.25">
      <c r="A170" t="s">
        <v>308</v>
      </c>
      <c r="B170" t="s">
        <v>309</v>
      </c>
      <c r="C170" t="s">
        <v>309</v>
      </c>
      <c r="D170" t="s">
        <v>4</v>
      </c>
      <c r="E170" t="s">
        <v>298</v>
      </c>
      <c r="F170" t="b">
        <f>COUNTIF(E:E,A170)&gt;0</f>
        <v>0</v>
      </c>
      <c r="G170" t="b">
        <f t="shared" si="17"/>
        <v>1</v>
      </c>
      <c r="H170" t="b">
        <f t="shared" si="18"/>
        <v>0</v>
      </c>
      <c r="I170">
        <f t="shared" si="19"/>
        <v>3</v>
      </c>
      <c r="J170" t="str">
        <f>D170</f>
        <v>IPPU</v>
      </c>
      <c r="K170" t="str">
        <f t="shared" si="22"/>
        <v>ODSSubs</v>
      </c>
      <c r="L170" t="str">
        <f t="shared" si="22"/>
        <v>Solvents</v>
      </c>
      <c r="M170" t="str">
        <f t="shared" si="22"/>
        <v/>
      </c>
      <c r="N170" t="str">
        <f t="shared" si="22"/>
        <v/>
      </c>
      <c r="O170" t="str">
        <f t="shared" si="22"/>
        <v/>
      </c>
      <c r="P170" t="str">
        <f t="shared" si="20"/>
        <v/>
      </c>
    </row>
    <row r="171" spans="1:16" x14ac:dyDescent="0.25">
      <c r="A171" t="s">
        <v>310</v>
      </c>
      <c r="B171" t="s">
        <v>311</v>
      </c>
      <c r="C171" t="s">
        <v>311</v>
      </c>
      <c r="D171" t="s">
        <v>4</v>
      </c>
      <c r="E171" t="s">
        <v>247</v>
      </c>
      <c r="F171" t="b">
        <f>COUNTIF(E:E,A171)&gt;0</f>
        <v>0</v>
      </c>
      <c r="G171" t="b">
        <f t="shared" si="17"/>
        <v>1</v>
      </c>
      <c r="H171" t="b">
        <f t="shared" si="18"/>
        <v>0</v>
      </c>
      <c r="I171">
        <f t="shared" si="19"/>
        <v>3</v>
      </c>
      <c r="J171" t="str">
        <f>D171</f>
        <v>IPPU</v>
      </c>
      <c r="K171" t="str">
        <f t="shared" si="22"/>
        <v>Metals</v>
      </c>
      <c r="L171" t="str">
        <f t="shared" si="22"/>
        <v>IronSteelMetCoke</v>
      </c>
      <c r="M171" t="str">
        <f t="shared" si="22"/>
        <v/>
      </c>
      <c r="N171" t="str">
        <f t="shared" si="22"/>
        <v/>
      </c>
      <c r="O171" t="str">
        <f t="shared" si="22"/>
        <v/>
      </c>
      <c r="P171" t="str">
        <f t="shared" si="20"/>
        <v/>
      </c>
    </row>
    <row r="172" spans="1:16" x14ac:dyDescent="0.25">
      <c r="A172" t="s">
        <v>312</v>
      </c>
      <c r="B172" t="s">
        <v>313</v>
      </c>
      <c r="C172" t="s">
        <v>313</v>
      </c>
      <c r="D172" t="s">
        <v>4</v>
      </c>
      <c r="E172" t="s">
        <v>247</v>
      </c>
      <c r="F172" t="b">
        <f>COUNTIF(E:E,A172)&gt;0</f>
        <v>0</v>
      </c>
      <c r="G172" t="b">
        <f t="shared" si="17"/>
        <v>1</v>
      </c>
      <c r="H172" t="b">
        <f t="shared" si="18"/>
        <v>0</v>
      </c>
      <c r="I172">
        <f t="shared" si="19"/>
        <v>3</v>
      </c>
      <c r="J172" t="str">
        <f>D172</f>
        <v>IPPU</v>
      </c>
      <c r="K172" t="str">
        <f t="shared" si="22"/>
        <v>Metals</v>
      </c>
      <c r="L172" t="str">
        <f t="shared" si="22"/>
        <v>IronSteelProd</v>
      </c>
      <c r="M172" t="str">
        <f t="shared" si="22"/>
        <v/>
      </c>
      <c r="N172" t="str">
        <f t="shared" si="22"/>
        <v/>
      </c>
      <c r="O172" t="str">
        <f t="shared" si="22"/>
        <v/>
      </c>
      <c r="P172" t="str">
        <f t="shared" si="20"/>
        <v/>
      </c>
    </row>
    <row r="173" spans="1:16" x14ac:dyDescent="0.25">
      <c r="A173" t="s">
        <v>314</v>
      </c>
      <c r="B173" t="s">
        <v>315</v>
      </c>
      <c r="C173" t="s">
        <v>315</v>
      </c>
      <c r="D173" t="s">
        <v>4</v>
      </c>
      <c r="E173" t="s">
        <v>247</v>
      </c>
      <c r="F173" t="b">
        <f>COUNTIF(E:E,A173)&gt;0</f>
        <v>0</v>
      </c>
      <c r="G173" t="b">
        <f t="shared" si="17"/>
        <v>1</v>
      </c>
      <c r="H173" t="b">
        <f t="shared" si="18"/>
        <v>0</v>
      </c>
      <c r="I173">
        <f t="shared" si="19"/>
        <v>3</v>
      </c>
      <c r="J173" t="str">
        <f>D173</f>
        <v>IPPU</v>
      </c>
      <c r="K173" t="str">
        <f t="shared" si="22"/>
        <v>Metals</v>
      </c>
      <c r="L173" t="str">
        <f t="shared" si="22"/>
        <v>MetCokeProd</v>
      </c>
      <c r="M173" t="str">
        <f t="shared" si="22"/>
        <v/>
      </c>
      <c r="N173" t="str">
        <f t="shared" si="22"/>
        <v/>
      </c>
      <c r="O173" t="str">
        <f t="shared" si="22"/>
        <v/>
      </c>
      <c r="P173" t="str">
        <f t="shared" si="20"/>
        <v/>
      </c>
    </row>
    <row r="174" spans="1:16" x14ac:dyDescent="0.25">
      <c r="A174" t="s">
        <v>316</v>
      </c>
      <c r="B174" t="s">
        <v>317</v>
      </c>
      <c r="C174" t="s">
        <v>317</v>
      </c>
      <c r="D174" t="s">
        <v>4</v>
      </c>
      <c r="E174" t="s">
        <v>245</v>
      </c>
      <c r="F174" t="b">
        <f>COUNTIF(E:E,A174)&gt;0</f>
        <v>0</v>
      </c>
      <c r="G174" t="b">
        <f t="shared" si="17"/>
        <v>1</v>
      </c>
      <c r="H174" t="b">
        <f t="shared" si="18"/>
        <v>0</v>
      </c>
      <c r="I174">
        <f t="shared" si="19"/>
        <v>3</v>
      </c>
      <c r="J174" t="str">
        <f>D174</f>
        <v>IPPU</v>
      </c>
      <c r="K174" t="str">
        <f t="shared" si="22"/>
        <v>Chemicals</v>
      </c>
      <c r="L174" t="str">
        <f t="shared" si="22"/>
        <v>Petrochem</v>
      </c>
      <c r="M174" t="str">
        <f t="shared" si="22"/>
        <v/>
      </c>
      <c r="N174" t="str">
        <f t="shared" si="22"/>
        <v/>
      </c>
      <c r="O174" t="str">
        <f t="shared" si="22"/>
        <v/>
      </c>
      <c r="P174" t="str">
        <f t="shared" si="20"/>
        <v/>
      </c>
    </row>
    <row r="175" spans="1:16" x14ac:dyDescent="0.25">
      <c r="A175" t="s">
        <v>318</v>
      </c>
      <c r="B175" t="s">
        <v>319</v>
      </c>
      <c r="C175" t="s">
        <v>319</v>
      </c>
      <c r="D175" t="s">
        <v>4</v>
      </c>
      <c r="E175" t="s">
        <v>245</v>
      </c>
      <c r="F175" t="b">
        <f>COUNTIF(E:E,A175)&gt;0</f>
        <v>0</v>
      </c>
      <c r="G175" t="b">
        <f t="shared" si="17"/>
        <v>1</v>
      </c>
      <c r="H175" t="b">
        <f t="shared" si="18"/>
        <v>0</v>
      </c>
      <c r="I175">
        <f t="shared" si="19"/>
        <v>3</v>
      </c>
      <c r="J175" t="str">
        <f>D175</f>
        <v>IPPU</v>
      </c>
      <c r="K175" t="str">
        <f t="shared" si="22"/>
        <v>Chemicals</v>
      </c>
      <c r="L175" t="str">
        <f t="shared" si="22"/>
        <v>Ammonia</v>
      </c>
      <c r="M175" t="str">
        <f t="shared" si="22"/>
        <v/>
      </c>
      <c r="N175" t="str">
        <f t="shared" si="22"/>
        <v/>
      </c>
      <c r="O175" t="str">
        <f t="shared" si="22"/>
        <v/>
      </c>
      <c r="P175" t="str">
        <f t="shared" si="20"/>
        <v/>
      </c>
    </row>
    <row r="176" spans="1:16" x14ac:dyDescent="0.25">
      <c r="A176" t="s">
        <v>320</v>
      </c>
      <c r="B176" t="s">
        <v>321</v>
      </c>
      <c r="C176" t="s">
        <v>321</v>
      </c>
      <c r="D176" t="s">
        <v>4</v>
      </c>
      <c r="E176" t="s">
        <v>243</v>
      </c>
      <c r="F176" t="b">
        <f>COUNTIF(E:E,A176)&gt;0</f>
        <v>1</v>
      </c>
      <c r="G176" t="b">
        <f t="shared" si="17"/>
        <v>1</v>
      </c>
      <c r="H176" t="b">
        <f t="shared" si="18"/>
        <v>0</v>
      </c>
      <c r="I176">
        <f t="shared" si="19"/>
        <v>3</v>
      </c>
      <c r="J176" t="str">
        <f>D176</f>
        <v>IPPU</v>
      </c>
      <c r="K176" t="str">
        <f t="shared" si="22"/>
        <v>Minerals</v>
      </c>
      <c r="L176" t="str">
        <f t="shared" si="22"/>
        <v>LimeProd</v>
      </c>
      <c r="M176" t="str">
        <f t="shared" si="22"/>
        <v/>
      </c>
      <c r="N176" t="str">
        <f t="shared" si="22"/>
        <v/>
      </c>
      <c r="O176" t="str">
        <f t="shared" si="22"/>
        <v/>
      </c>
      <c r="P176" t="str">
        <f t="shared" si="20"/>
        <v/>
      </c>
    </row>
    <row r="177" spans="1:16" x14ac:dyDescent="0.25">
      <c r="A177" t="s">
        <v>322</v>
      </c>
      <c r="B177" t="s">
        <v>323</v>
      </c>
      <c r="C177" t="s">
        <v>323</v>
      </c>
      <c r="D177" t="s">
        <v>4</v>
      </c>
      <c r="E177" t="s">
        <v>320</v>
      </c>
      <c r="F177" t="b">
        <f>COUNTIF(E:E,A177)&gt;0</f>
        <v>0</v>
      </c>
      <c r="G177" t="b">
        <f t="shared" si="17"/>
        <v>1</v>
      </c>
      <c r="H177" t="b">
        <f t="shared" si="18"/>
        <v>0</v>
      </c>
      <c r="I177">
        <f t="shared" si="19"/>
        <v>4</v>
      </c>
      <c r="J177" t="str">
        <f>D177</f>
        <v>IPPU</v>
      </c>
      <c r="K177" t="str">
        <f t="shared" si="22"/>
        <v/>
      </c>
      <c r="L177" t="str">
        <f t="shared" si="22"/>
        <v>LimeProd</v>
      </c>
      <c r="M177" t="str">
        <f t="shared" si="22"/>
        <v>LimeProdGross</v>
      </c>
      <c r="N177" t="str">
        <f t="shared" si="22"/>
        <v/>
      </c>
      <c r="O177" t="str">
        <f t="shared" si="22"/>
        <v/>
      </c>
      <c r="P177" t="str">
        <f t="shared" si="20"/>
        <v/>
      </c>
    </row>
    <row r="178" spans="1:16" x14ac:dyDescent="0.25">
      <c r="A178" t="s">
        <v>324</v>
      </c>
      <c r="B178" t="s">
        <v>325</v>
      </c>
      <c r="C178" t="s">
        <v>325</v>
      </c>
      <c r="D178" t="s">
        <v>4</v>
      </c>
      <c r="E178" t="s">
        <v>320</v>
      </c>
      <c r="F178" t="b">
        <f>COUNTIF(E:E,A178)&gt;0</f>
        <v>0</v>
      </c>
      <c r="G178" t="b">
        <f t="shared" si="17"/>
        <v>1</v>
      </c>
      <c r="H178" t="b">
        <f t="shared" si="18"/>
        <v>0</v>
      </c>
      <c r="I178">
        <f t="shared" si="19"/>
        <v>4</v>
      </c>
      <c r="J178" t="str">
        <f>D178</f>
        <v>IPPU</v>
      </c>
      <c r="K178" t="str">
        <f t="shared" ref="K178:O193" si="23">IF(K$1=$I178,$A178,IF(K$1=($I178-1),$E178, ""))</f>
        <v/>
      </c>
      <c r="L178" t="str">
        <f t="shared" si="23"/>
        <v>LimeProd</v>
      </c>
      <c r="M178" t="str">
        <f t="shared" si="23"/>
        <v>LimeProdRecovered</v>
      </c>
      <c r="N178" t="str">
        <f t="shared" si="23"/>
        <v/>
      </c>
      <c r="O178" t="str">
        <f t="shared" si="23"/>
        <v/>
      </c>
      <c r="P178" t="str">
        <f t="shared" si="20"/>
        <v/>
      </c>
    </row>
    <row r="179" spans="1:16" x14ac:dyDescent="0.25">
      <c r="A179" t="s">
        <v>326</v>
      </c>
      <c r="B179" t="s">
        <v>327</v>
      </c>
      <c r="C179" t="s">
        <v>327</v>
      </c>
      <c r="D179" t="s">
        <v>4</v>
      </c>
      <c r="E179" t="s">
        <v>245</v>
      </c>
      <c r="F179" t="b">
        <f>COUNTIF(E:E,A179)&gt;0</f>
        <v>0</v>
      </c>
      <c r="G179" t="b">
        <f t="shared" si="17"/>
        <v>1</v>
      </c>
      <c r="H179" t="b">
        <f t="shared" si="18"/>
        <v>0</v>
      </c>
      <c r="I179">
        <f t="shared" si="19"/>
        <v>3</v>
      </c>
      <c r="J179" t="str">
        <f>D179</f>
        <v>IPPU</v>
      </c>
      <c r="K179" t="str">
        <f t="shared" si="23"/>
        <v>Chemicals</v>
      </c>
      <c r="L179" t="str">
        <f t="shared" si="23"/>
        <v>UreaConsNonAg</v>
      </c>
      <c r="M179" t="str">
        <f t="shared" si="23"/>
        <v/>
      </c>
      <c r="N179" t="str">
        <f t="shared" si="23"/>
        <v/>
      </c>
      <c r="O179" t="str">
        <f t="shared" si="23"/>
        <v/>
      </c>
      <c r="P179" t="str">
        <f t="shared" si="20"/>
        <v/>
      </c>
    </row>
    <row r="180" spans="1:16" x14ac:dyDescent="0.25">
      <c r="A180" t="s">
        <v>328</v>
      </c>
      <c r="B180" t="s">
        <v>328</v>
      </c>
      <c r="C180" t="s">
        <v>328</v>
      </c>
      <c r="D180" t="s">
        <v>6</v>
      </c>
      <c r="E180" t="s">
        <v>6</v>
      </c>
      <c r="F180" t="b">
        <f>COUNTIF(E:E,A180)&gt;0</f>
        <v>1</v>
      </c>
      <c r="G180" t="b">
        <f t="shared" si="17"/>
        <v>1</v>
      </c>
      <c r="H180" t="b">
        <f t="shared" si="18"/>
        <v>1</v>
      </c>
      <c r="I180">
        <f t="shared" si="19"/>
        <v>2</v>
      </c>
      <c r="J180" t="str">
        <f>D180</f>
        <v>Waste</v>
      </c>
      <c r="K180" t="str">
        <f t="shared" si="23"/>
        <v>Landfills</v>
      </c>
      <c r="L180" t="str">
        <f t="shared" si="23"/>
        <v/>
      </c>
      <c r="M180" t="str">
        <f t="shared" si="23"/>
        <v/>
      </c>
      <c r="N180" t="str">
        <f t="shared" si="23"/>
        <v/>
      </c>
      <c r="O180" t="str">
        <f t="shared" si="23"/>
        <v/>
      </c>
      <c r="P180" t="str">
        <f t="shared" si="20"/>
        <v/>
      </c>
    </row>
    <row r="181" spans="1:16" x14ac:dyDescent="0.25">
      <c r="A181" t="s">
        <v>329</v>
      </c>
      <c r="B181" t="s">
        <v>329</v>
      </c>
      <c r="C181" t="s">
        <v>329</v>
      </c>
      <c r="D181" t="s">
        <v>6</v>
      </c>
      <c r="E181" t="s">
        <v>328</v>
      </c>
      <c r="F181" t="b">
        <f>COUNTIF(E:E,A181)&gt;0</f>
        <v>0</v>
      </c>
      <c r="G181" t="b">
        <f t="shared" si="17"/>
        <v>1</v>
      </c>
      <c r="H181" t="b">
        <f t="shared" si="18"/>
        <v>0</v>
      </c>
      <c r="I181">
        <f t="shared" si="19"/>
        <v>3</v>
      </c>
      <c r="J181" t="str">
        <f>D181</f>
        <v>Waste</v>
      </c>
      <c r="K181" t="str">
        <f t="shared" si="23"/>
        <v>Landfills</v>
      </c>
      <c r="L181" t="str">
        <f t="shared" si="23"/>
        <v>LandfillsDom</v>
      </c>
      <c r="M181" t="str">
        <f t="shared" si="23"/>
        <v/>
      </c>
      <c r="N181" t="str">
        <f t="shared" si="23"/>
        <v/>
      </c>
      <c r="O181" t="str">
        <f t="shared" si="23"/>
        <v/>
      </c>
      <c r="P181" t="str">
        <f t="shared" si="20"/>
        <v/>
      </c>
    </row>
    <row r="182" spans="1:16" x14ac:dyDescent="0.25">
      <c r="A182" t="s">
        <v>330</v>
      </c>
      <c r="B182" t="s">
        <v>330</v>
      </c>
      <c r="C182" t="s">
        <v>330</v>
      </c>
      <c r="D182" t="s">
        <v>6</v>
      </c>
      <c r="E182" t="s">
        <v>328</v>
      </c>
      <c r="F182" t="b">
        <f>COUNTIF(E:E,A182)&gt;0</f>
        <v>0</v>
      </c>
      <c r="G182" t="b">
        <f t="shared" si="17"/>
        <v>1</v>
      </c>
      <c r="H182" t="b">
        <f t="shared" si="18"/>
        <v>0</v>
      </c>
      <c r="I182">
        <f t="shared" si="19"/>
        <v>3</v>
      </c>
      <c r="J182" t="str">
        <f>D182</f>
        <v>Waste</v>
      </c>
      <c r="K182" t="str">
        <f t="shared" si="23"/>
        <v>Landfills</v>
      </c>
      <c r="L182" t="str">
        <f t="shared" si="23"/>
        <v>LandfillsInd</v>
      </c>
      <c r="M182" t="str">
        <f t="shared" si="23"/>
        <v/>
      </c>
      <c r="N182" t="str">
        <f t="shared" si="23"/>
        <v/>
      </c>
      <c r="O182" t="str">
        <f t="shared" si="23"/>
        <v/>
      </c>
      <c r="P182" t="str">
        <f t="shared" si="20"/>
        <v/>
      </c>
    </row>
    <row r="183" spans="1:16" x14ac:dyDescent="0.25">
      <c r="A183" t="s">
        <v>331</v>
      </c>
      <c r="B183" t="s">
        <v>331</v>
      </c>
      <c r="C183" t="s">
        <v>331</v>
      </c>
      <c r="D183" t="s">
        <v>6</v>
      </c>
      <c r="E183" t="s">
        <v>6</v>
      </c>
      <c r="F183" t="b">
        <f>COUNTIF(E:E,A183)&gt;0</f>
        <v>1</v>
      </c>
      <c r="G183" t="b">
        <f t="shared" si="17"/>
        <v>1</v>
      </c>
      <c r="H183" t="b">
        <f t="shared" si="18"/>
        <v>1</v>
      </c>
      <c r="I183">
        <f t="shared" si="19"/>
        <v>2</v>
      </c>
      <c r="J183" t="str">
        <f>D183</f>
        <v>Waste</v>
      </c>
      <c r="K183" t="str">
        <f t="shared" si="23"/>
        <v>Wastewater</v>
      </c>
      <c r="L183" t="str">
        <f t="shared" si="23"/>
        <v/>
      </c>
      <c r="M183" t="str">
        <f t="shared" si="23"/>
        <v/>
      </c>
      <c r="N183" t="str">
        <f t="shared" si="23"/>
        <v/>
      </c>
      <c r="O183" t="str">
        <f t="shared" si="23"/>
        <v/>
      </c>
      <c r="P183" t="str">
        <f t="shared" si="20"/>
        <v/>
      </c>
    </row>
    <row r="184" spans="1:16" x14ac:dyDescent="0.25">
      <c r="A184" t="s">
        <v>332</v>
      </c>
      <c r="B184" t="s">
        <v>333</v>
      </c>
      <c r="C184" t="s">
        <v>333</v>
      </c>
      <c r="D184" t="s">
        <v>6</v>
      </c>
      <c r="E184" t="s">
        <v>331</v>
      </c>
      <c r="F184" t="b">
        <f>COUNTIF(E:E,A184)&gt;0</f>
        <v>1</v>
      </c>
      <c r="G184" t="b">
        <f t="shared" si="17"/>
        <v>1</v>
      </c>
      <c r="H184" t="b">
        <f t="shared" si="18"/>
        <v>0</v>
      </c>
      <c r="I184">
        <f t="shared" si="19"/>
        <v>3</v>
      </c>
      <c r="J184" t="str">
        <f>D184</f>
        <v>Waste</v>
      </c>
      <c r="K184" t="str">
        <f t="shared" si="23"/>
        <v>Wastewater</v>
      </c>
      <c r="L184" t="str">
        <f t="shared" si="23"/>
        <v>WastewaterDom</v>
      </c>
      <c r="M184" t="str">
        <f t="shared" si="23"/>
        <v/>
      </c>
      <c r="N184" t="str">
        <f t="shared" si="23"/>
        <v/>
      </c>
      <c r="O184" t="str">
        <f t="shared" si="23"/>
        <v/>
      </c>
      <c r="P184" t="str">
        <f t="shared" si="20"/>
        <v/>
      </c>
    </row>
    <row r="185" spans="1:16" x14ac:dyDescent="0.25">
      <c r="A185" t="s">
        <v>334</v>
      </c>
      <c r="B185" t="s">
        <v>335</v>
      </c>
      <c r="C185" t="s">
        <v>335</v>
      </c>
      <c r="D185" t="s">
        <v>6</v>
      </c>
      <c r="E185" t="s">
        <v>332</v>
      </c>
      <c r="F185" t="b">
        <f>COUNTIF(E:E,A185)&gt;0</f>
        <v>0</v>
      </c>
      <c r="G185" t="b">
        <f t="shared" si="17"/>
        <v>1</v>
      </c>
      <c r="H185" t="b">
        <f t="shared" si="18"/>
        <v>0</v>
      </c>
      <c r="I185">
        <f t="shared" si="19"/>
        <v>4</v>
      </c>
      <c r="J185" t="str">
        <f>D185</f>
        <v>Waste</v>
      </c>
      <c r="K185" t="str">
        <f t="shared" si="23"/>
        <v/>
      </c>
      <c r="L185" t="str">
        <f t="shared" si="23"/>
        <v>WastewaterDom</v>
      </c>
      <c r="M185" t="str">
        <f t="shared" si="23"/>
        <v>WastewaterDomTreatment</v>
      </c>
      <c r="N185" t="str">
        <f t="shared" si="23"/>
        <v/>
      </c>
      <c r="O185" t="str">
        <f t="shared" si="23"/>
        <v/>
      </c>
      <c r="P185" t="str">
        <f t="shared" si="20"/>
        <v/>
      </c>
    </row>
    <row r="186" spans="1:16" ht="15.75" customHeight="1" x14ac:dyDescent="0.25">
      <c r="A186" t="s">
        <v>336</v>
      </c>
      <c r="B186" t="s">
        <v>337</v>
      </c>
      <c r="C186" t="s">
        <v>337</v>
      </c>
      <c r="D186" t="s">
        <v>6</v>
      </c>
      <c r="E186" t="s">
        <v>332</v>
      </c>
      <c r="F186" t="b">
        <f>COUNTIF(E:E,A186)&gt;0</f>
        <v>0</v>
      </c>
      <c r="G186" t="b">
        <f t="shared" si="17"/>
        <v>1</v>
      </c>
      <c r="H186" t="b">
        <f t="shared" si="18"/>
        <v>0</v>
      </c>
      <c r="I186">
        <f t="shared" si="19"/>
        <v>4</v>
      </c>
      <c r="J186" t="str">
        <f>D186</f>
        <v>Waste</v>
      </c>
      <c r="K186" t="str">
        <f t="shared" si="23"/>
        <v/>
      </c>
      <c r="L186" t="str">
        <f t="shared" si="23"/>
        <v>WastewaterDom</v>
      </c>
      <c r="M186" t="str">
        <f t="shared" si="23"/>
        <v>WastewaterDomEffluent</v>
      </c>
      <c r="N186" t="str">
        <f t="shared" si="23"/>
        <v/>
      </c>
      <c r="O186" t="str">
        <f t="shared" si="23"/>
        <v/>
      </c>
      <c r="P186" t="str">
        <f t="shared" si="20"/>
        <v/>
      </c>
    </row>
    <row r="187" spans="1:16" x14ac:dyDescent="0.25">
      <c r="A187" t="s">
        <v>338</v>
      </c>
      <c r="B187" t="s">
        <v>339</v>
      </c>
      <c r="C187" t="s">
        <v>339</v>
      </c>
      <c r="D187" t="s">
        <v>6</v>
      </c>
      <c r="E187" t="s">
        <v>332</v>
      </c>
      <c r="F187" t="b">
        <f>COUNTIF(E:E,A187)&gt;0</f>
        <v>0</v>
      </c>
      <c r="G187" t="b">
        <f t="shared" si="17"/>
        <v>1</v>
      </c>
      <c r="H187" t="b">
        <f t="shared" si="18"/>
        <v>0</v>
      </c>
      <c r="I187">
        <f t="shared" si="19"/>
        <v>4</v>
      </c>
      <c r="J187" t="str">
        <f>D187</f>
        <v>Waste</v>
      </c>
      <c r="K187" t="str">
        <f t="shared" si="23"/>
        <v/>
      </c>
      <c r="L187" t="str">
        <f t="shared" si="23"/>
        <v>WastewaterDom</v>
      </c>
      <c r="M187" t="str">
        <f t="shared" si="23"/>
        <v>WastewaterDomAnaDigesters</v>
      </c>
      <c r="N187" t="str">
        <f t="shared" si="23"/>
        <v/>
      </c>
      <c r="O187" t="str">
        <f t="shared" si="23"/>
        <v/>
      </c>
      <c r="P187" t="str">
        <f t="shared" si="20"/>
        <v/>
      </c>
    </row>
    <row r="188" spans="1:16" x14ac:dyDescent="0.25">
      <c r="A188" t="s">
        <v>340</v>
      </c>
      <c r="B188" t="s">
        <v>341</v>
      </c>
      <c r="C188" t="s">
        <v>341</v>
      </c>
      <c r="D188" t="s">
        <v>6</v>
      </c>
      <c r="E188" t="s">
        <v>332</v>
      </c>
      <c r="F188" t="b">
        <f>COUNTIF(E:E,A188)&gt;0</f>
        <v>0</v>
      </c>
      <c r="G188" t="b">
        <f t="shared" si="17"/>
        <v>1</v>
      </c>
      <c r="H188" t="b">
        <f t="shared" si="18"/>
        <v>0</v>
      </c>
      <c r="I188">
        <f t="shared" si="19"/>
        <v>4</v>
      </c>
      <c r="J188" t="str">
        <f>D188</f>
        <v>Waste</v>
      </c>
      <c r="K188" t="str">
        <f t="shared" si="23"/>
        <v/>
      </c>
      <c r="L188" t="str">
        <f t="shared" si="23"/>
        <v>WastewaterDom</v>
      </c>
      <c r="M188" t="str">
        <f t="shared" si="23"/>
        <v>WastewaterDomCtlzdWWTPsWIDN</v>
      </c>
      <c r="N188" t="str">
        <f t="shared" si="23"/>
        <v/>
      </c>
      <c r="O188" t="str">
        <f t="shared" si="23"/>
        <v/>
      </c>
      <c r="P188" t="str">
        <f t="shared" si="20"/>
        <v/>
      </c>
    </row>
    <row r="189" spans="1:16" x14ac:dyDescent="0.25">
      <c r="A189" t="s">
        <v>342</v>
      </c>
      <c r="B189" t="s">
        <v>343</v>
      </c>
      <c r="C189" t="s">
        <v>343</v>
      </c>
      <c r="D189" t="s">
        <v>6</v>
      </c>
      <c r="E189" t="s">
        <v>332</v>
      </c>
      <c r="F189" t="b">
        <f>COUNTIF(E:E,A189)&gt;0</f>
        <v>0</v>
      </c>
      <c r="G189" t="b">
        <f t="shared" si="17"/>
        <v>1</v>
      </c>
      <c r="H189" t="b">
        <f t="shared" si="18"/>
        <v>0</v>
      </c>
      <c r="I189">
        <f t="shared" si="19"/>
        <v>4</v>
      </c>
      <c r="J189" t="str">
        <f>D189</f>
        <v>Waste</v>
      </c>
      <c r="K189" t="str">
        <f t="shared" si="23"/>
        <v/>
      </c>
      <c r="L189" t="str">
        <f t="shared" si="23"/>
        <v>WastewaterDom</v>
      </c>
      <c r="M189" t="str">
        <f t="shared" si="23"/>
        <v>WastewaterDomCtlzdWWTPsWoutIDN</v>
      </c>
      <c r="N189" t="str">
        <f t="shared" si="23"/>
        <v/>
      </c>
      <c r="O189" t="str">
        <f t="shared" si="23"/>
        <v/>
      </c>
      <c r="P189" t="str">
        <f t="shared" si="20"/>
        <v/>
      </c>
    </row>
    <row r="190" spans="1:16" x14ac:dyDescent="0.25">
      <c r="A190" t="s">
        <v>344</v>
      </c>
      <c r="B190" t="s">
        <v>345</v>
      </c>
      <c r="C190" t="s">
        <v>345</v>
      </c>
      <c r="D190" t="s">
        <v>6</v>
      </c>
      <c r="E190" t="s">
        <v>332</v>
      </c>
      <c r="F190" t="b">
        <f>COUNTIF(E:E,A190)&gt;0</f>
        <v>0</v>
      </c>
      <c r="G190" t="b">
        <f t="shared" si="17"/>
        <v>1</v>
      </c>
      <c r="H190" t="b">
        <f t="shared" si="18"/>
        <v>0</v>
      </c>
      <c r="I190">
        <f t="shared" si="19"/>
        <v>4</v>
      </c>
      <c r="J190" t="str">
        <f>D190</f>
        <v>Waste</v>
      </c>
      <c r="K190" t="str">
        <f t="shared" si="23"/>
        <v/>
      </c>
      <c r="L190" t="str">
        <f t="shared" si="23"/>
        <v>WastewaterDom</v>
      </c>
      <c r="M190" t="str">
        <f t="shared" si="23"/>
        <v>WastewaterDomCtlyTrtdASys</v>
      </c>
      <c r="N190" t="str">
        <f t="shared" si="23"/>
        <v/>
      </c>
      <c r="O190" t="str">
        <f t="shared" si="23"/>
        <v/>
      </c>
      <c r="P190" t="str">
        <f t="shared" si="20"/>
        <v/>
      </c>
    </row>
    <row r="191" spans="1:16" x14ac:dyDescent="0.25">
      <c r="A191" t="s">
        <v>346</v>
      </c>
      <c r="B191" t="s">
        <v>347</v>
      </c>
      <c r="C191" t="s">
        <v>347</v>
      </c>
      <c r="D191" t="s">
        <v>6</v>
      </c>
      <c r="E191" t="s">
        <v>332</v>
      </c>
      <c r="F191" t="b">
        <f>COUNTIF(E:E,A191)&gt;0</f>
        <v>0</v>
      </c>
      <c r="G191" t="b">
        <f t="shared" si="17"/>
        <v>1</v>
      </c>
      <c r="H191" t="b">
        <f t="shared" si="18"/>
        <v>0</v>
      </c>
      <c r="I191">
        <f t="shared" si="19"/>
        <v>4</v>
      </c>
      <c r="J191" t="str">
        <f>D191</f>
        <v>Waste</v>
      </c>
      <c r="K191" t="str">
        <f t="shared" si="23"/>
        <v/>
      </c>
      <c r="L191" t="str">
        <f t="shared" si="23"/>
        <v>WastewaterDom</v>
      </c>
      <c r="M191" t="str">
        <f t="shared" si="23"/>
        <v>WastewaterDomCtlyTrtdAnaSys</v>
      </c>
      <c r="N191" t="str">
        <f t="shared" si="23"/>
        <v/>
      </c>
      <c r="O191" t="str">
        <f t="shared" si="23"/>
        <v/>
      </c>
      <c r="P191" t="str">
        <f t="shared" si="20"/>
        <v/>
      </c>
    </row>
    <row r="192" spans="1:16" x14ac:dyDescent="0.25">
      <c r="A192" t="s">
        <v>348</v>
      </c>
      <c r="B192" t="s">
        <v>349</v>
      </c>
      <c r="C192" t="s">
        <v>349</v>
      </c>
      <c r="D192" t="s">
        <v>6</v>
      </c>
      <c r="E192" t="s">
        <v>332</v>
      </c>
      <c r="F192" t="b">
        <f>COUNTIF(E:E,A192)&gt;0</f>
        <v>0</v>
      </c>
      <c r="G192" t="b">
        <f t="shared" si="17"/>
        <v>1</v>
      </c>
      <c r="H192" t="b">
        <f t="shared" si="18"/>
        <v>0</v>
      </c>
      <c r="I192">
        <f t="shared" si="19"/>
        <v>4</v>
      </c>
      <c r="J192" t="str">
        <f>D192</f>
        <v>Waste</v>
      </c>
      <c r="K192" t="str">
        <f t="shared" si="23"/>
        <v/>
      </c>
      <c r="L192" t="str">
        <f t="shared" si="23"/>
        <v>WastewaterDom</v>
      </c>
      <c r="M192" t="str">
        <f t="shared" si="23"/>
        <v>WastewaterDomOnsiteSepticSys</v>
      </c>
      <c r="N192" t="str">
        <f t="shared" si="23"/>
        <v/>
      </c>
      <c r="O192" t="str">
        <f t="shared" si="23"/>
        <v/>
      </c>
      <c r="P192" t="str">
        <f t="shared" si="20"/>
        <v/>
      </c>
    </row>
    <row r="193" spans="1:16" x14ac:dyDescent="0.25">
      <c r="A193" t="s">
        <v>350</v>
      </c>
      <c r="B193" t="s">
        <v>350</v>
      </c>
      <c r="C193" t="s">
        <v>350</v>
      </c>
      <c r="D193" t="s">
        <v>6</v>
      </c>
      <c r="E193" t="s">
        <v>332</v>
      </c>
      <c r="F193" t="b">
        <f>COUNTIF(E:E,A193)&gt;0</f>
        <v>0</v>
      </c>
      <c r="G193" t="b">
        <f t="shared" si="17"/>
        <v>1</v>
      </c>
      <c r="H193" t="b">
        <f t="shared" si="18"/>
        <v>0</v>
      </c>
      <c r="I193">
        <f t="shared" si="19"/>
        <v>4</v>
      </c>
      <c r="J193" t="str">
        <f>D193</f>
        <v>Waste</v>
      </c>
      <c r="K193" t="str">
        <f t="shared" si="23"/>
        <v/>
      </c>
      <c r="L193" t="str">
        <f t="shared" si="23"/>
        <v>WastewaterDom</v>
      </c>
      <c r="M193" t="str">
        <f t="shared" si="23"/>
        <v>WastewaterDomWastewaterEffluent</v>
      </c>
      <c r="N193" t="str">
        <f t="shared" si="23"/>
        <v/>
      </c>
      <c r="O193" t="str">
        <f t="shared" si="23"/>
        <v/>
      </c>
      <c r="P193" t="str">
        <f t="shared" si="20"/>
        <v/>
      </c>
    </row>
    <row r="194" spans="1:16" x14ac:dyDescent="0.25">
      <c r="A194" t="s">
        <v>351</v>
      </c>
      <c r="B194" t="s">
        <v>352</v>
      </c>
      <c r="C194" t="s">
        <v>352</v>
      </c>
      <c r="D194" t="s">
        <v>6</v>
      </c>
      <c r="E194" t="s">
        <v>331</v>
      </c>
      <c r="F194" t="b">
        <f>COUNTIF(E:E,A194)&gt;0</f>
        <v>1</v>
      </c>
      <c r="G194" t="b">
        <f t="shared" si="17"/>
        <v>1</v>
      </c>
      <c r="H194" t="b">
        <f t="shared" si="18"/>
        <v>0</v>
      </c>
      <c r="I194">
        <f t="shared" si="19"/>
        <v>3</v>
      </c>
      <c r="J194" t="str">
        <f>D194</f>
        <v>Waste</v>
      </c>
      <c r="K194" t="str">
        <f t="shared" ref="K194:O209" si="24">IF(K$1=$I194,$A194,IF(K$1=($I194-1),$E194, ""))</f>
        <v>Wastewater</v>
      </c>
      <c r="L194" t="str">
        <f t="shared" si="24"/>
        <v>WastewaterInd</v>
      </c>
      <c r="M194" t="str">
        <f t="shared" si="24"/>
        <v/>
      </c>
      <c r="N194" t="str">
        <f t="shared" si="24"/>
        <v/>
      </c>
      <c r="O194" t="str">
        <f t="shared" si="24"/>
        <v/>
      </c>
      <c r="P194" t="str">
        <f t="shared" si="20"/>
        <v/>
      </c>
    </row>
    <row r="195" spans="1:16" x14ac:dyDescent="0.25">
      <c r="A195" t="s">
        <v>353</v>
      </c>
      <c r="B195" t="s">
        <v>354</v>
      </c>
      <c r="C195" t="s">
        <v>354</v>
      </c>
      <c r="D195" t="s">
        <v>6</v>
      </c>
      <c r="E195" t="s">
        <v>351</v>
      </c>
      <c r="F195" t="b">
        <f>COUNTIF(E:E,A195)&gt;0</f>
        <v>0</v>
      </c>
      <c r="G195" t="b">
        <f t="shared" ref="G195:G234" si="25">E195&lt;&gt;""</f>
        <v>1</v>
      </c>
      <c r="H195" t="b">
        <f t="shared" ref="H195:H234" si="26">E195=D195</f>
        <v>0</v>
      </c>
      <c r="I195">
        <f t="shared" ref="I195:I234" si="27">IF(H195,2,IF(G195,1+VLOOKUP(E195,A:I,9,FALSE),1))</f>
        <v>4</v>
      </c>
      <c r="J195" t="str">
        <f>D195</f>
        <v>Waste</v>
      </c>
      <c r="K195" t="str">
        <f t="shared" si="24"/>
        <v/>
      </c>
      <c r="L195" t="str">
        <f t="shared" si="24"/>
        <v>WastewaterInd</v>
      </c>
      <c r="M195" t="str">
        <f t="shared" si="24"/>
        <v>WastewaterIndTreatment</v>
      </c>
      <c r="N195" t="str">
        <f t="shared" si="24"/>
        <v/>
      </c>
      <c r="O195" t="str">
        <f t="shared" si="24"/>
        <v/>
      </c>
      <c r="P195" t="str">
        <f t="shared" ref="P195:P234" si="28">IF(P$1=$I195,$A195,IF(P$1=($I195-1),$E195, ""))</f>
        <v/>
      </c>
    </row>
    <row r="196" spans="1:16" x14ac:dyDescent="0.25">
      <c r="A196" t="s">
        <v>355</v>
      </c>
      <c r="B196" t="s">
        <v>356</v>
      </c>
      <c r="C196" t="s">
        <v>356</v>
      </c>
      <c r="D196" t="s">
        <v>6</v>
      </c>
      <c r="E196" t="s">
        <v>351</v>
      </c>
      <c r="F196" t="b">
        <f>COUNTIF(E:E,A196)&gt;0</f>
        <v>0</v>
      </c>
      <c r="G196" t="b">
        <f t="shared" si="25"/>
        <v>1</v>
      </c>
      <c r="H196" t="b">
        <f t="shared" si="26"/>
        <v>0</v>
      </c>
      <c r="I196">
        <f t="shared" si="27"/>
        <v>4</v>
      </c>
      <c r="J196" t="str">
        <f>D196</f>
        <v>Waste</v>
      </c>
      <c r="K196" t="str">
        <f t="shared" si="24"/>
        <v/>
      </c>
      <c r="L196" t="str">
        <f t="shared" si="24"/>
        <v>WastewaterInd</v>
      </c>
      <c r="M196" t="str">
        <f t="shared" si="24"/>
        <v>WastewaterIndEffluent</v>
      </c>
      <c r="N196" t="str">
        <f t="shared" si="24"/>
        <v/>
      </c>
      <c r="O196" t="str">
        <f t="shared" si="24"/>
        <v/>
      </c>
      <c r="P196" t="str">
        <f t="shared" si="28"/>
        <v/>
      </c>
    </row>
    <row r="197" spans="1:16" x14ac:dyDescent="0.25">
      <c r="A197" t="s">
        <v>357</v>
      </c>
      <c r="B197" t="s">
        <v>358</v>
      </c>
      <c r="C197" t="s">
        <v>358</v>
      </c>
      <c r="D197" t="s">
        <v>6</v>
      </c>
      <c r="E197" t="s">
        <v>351</v>
      </c>
      <c r="F197" t="b">
        <f>COUNTIF(E:E,A197)&gt;0</f>
        <v>0</v>
      </c>
      <c r="G197" t="b">
        <f t="shared" si="25"/>
        <v>1</v>
      </c>
      <c r="H197" t="b">
        <f t="shared" si="26"/>
        <v>0</v>
      </c>
      <c r="I197">
        <f t="shared" si="27"/>
        <v>4</v>
      </c>
      <c r="J197" t="str">
        <f>D197</f>
        <v>Waste</v>
      </c>
      <c r="K197" t="str">
        <f t="shared" si="24"/>
        <v/>
      </c>
      <c r="L197" t="str">
        <f t="shared" si="24"/>
        <v>WastewaterInd</v>
      </c>
      <c r="M197" t="str">
        <f t="shared" si="24"/>
        <v>Compost</v>
      </c>
      <c r="N197" t="str">
        <f t="shared" si="24"/>
        <v/>
      </c>
      <c r="O197" t="str">
        <f t="shared" si="24"/>
        <v/>
      </c>
      <c r="P197" t="str">
        <f t="shared" si="28"/>
        <v/>
      </c>
    </row>
    <row r="198" spans="1:16" x14ac:dyDescent="0.25">
      <c r="A198" t="s">
        <v>359</v>
      </c>
      <c r="B198" t="s">
        <v>360</v>
      </c>
      <c r="C198" t="s">
        <v>360</v>
      </c>
      <c r="D198" t="s">
        <v>6</v>
      </c>
      <c r="E198" t="s">
        <v>351</v>
      </c>
      <c r="F198" t="b">
        <f>COUNTIF(E:E,A198)&gt;0</f>
        <v>0</v>
      </c>
      <c r="G198" t="b">
        <f t="shared" si="25"/>
        <v>1</v>
      </c>
      <c r="H198" t="b">
        <f t="shared" si="26"/>
        <v>0</v>
      </c>
      <c r="I198">
        <f t="shared" si="27"/>
        <v>4</v>
      </c>
      <c r="J198" t="str">
        <f>D198</f>
        <v>Waste</v>
      </c>
      <c r="K198" t="str">
        <f t="shared" si="24"/>
        <v/>
      </c>
      <c r="L198" t="str">
        <f t="shared" si="24"/>
        <v>WastewaterInd</v>
      </c>
      <c r="M198" t="str">
        <f t="shared" si="24"/>
        <v>StandaloneDigesters</v>
      </c>
      <c r="N198" t="str">
        <f t="shared" si="24"/>
        <v/>
      </c>
      <c r="O198" t="str">
        <f t="shared" si="24"/>
        <v/>
      </c>
      <c r="P198" t="str">
        <f t="shared" si="28"/>
        <v/>
      </c>
    </row>
    <row r="199" spans="1:16" x14ac:dyDescent="0.25">
      <c r="A199" t="s">
        <v>361</v>
      </c>
      <c r="B199" t="s">
        <v>361</v>
      </c>
      <c r="C199" t="s">
        <v>361</v>
      </c>
      <c r="D199" t="s">
        <v>11</v>
      </c>
      <c r="E199" t="s">
        <v>351</v>
      </c>
      <c r="F199" t="b">
        <f>COUNTIF(E:E,A199)&gt;0</f>
        <v>1</v>
      </c>
      <c r="G199" t="b">
        <f t="shared" si="25"/>
        <v>1</v>
      </c>
      <c r="H199" t="b">
        <f t="shared" si="26"/>
        <v>0</v>
      </c>
      <c r="I199">
        <f t="shared" si="27"/>
        <v>4</v>
      </c>
      <c r="J199" t="str">
        <f>D199</f>
        <v>LULUCF</v>
      </c>
      <c r="K199" t="str">
        <f t="shared" si="24"/>
        <v/>
      </c>
      <c r="L199" t="str">
        <f t="shared" si="24"/>
        <v>WastewaterInd</v>
      </c>
      <c r="M199" t="str">
        <f t="shared" si="24"/>
        <v>Land</v>
      </c>
      <c r="N199" t="str">
        <f t="shared" si="24"/>
        <v/>
      </c>
      <c r="O199" t="str">
        <f t="shared" si="24"/>
        <v/>
      </c>
      <c r="P199" t="str">
        <f t="shared" si="28"/>
        <v/>
      </c>
    </row>
    <row r="200" spans="1:16" x14ac:dyDescent="0.25">
      <c r="A200" t="s">
        <v>362</v>
      </c>
      <c r="B200" t="s">
        <v>363</v>
      </c>
      <c r="C200" t="s">
        <v>363</v>
      </c>
      <c r="D200" t="s">
        <v>11</v>
      </c>
      <c r="E200" t="s">
        <v>361</v>
      </c>
      <c r="F200" t="b">
        <f>COUNTIF(E:E,A200)&gt;0</f>
        <v>1</v>
      </c>
      <c r="G200" t="b">
        <f t="shared" si="25"/>
        <v>1</v>
      </c>
      <c r="H200" t="b">
        <f t="shared" si="26"/>
        <v>0</v>
      </c>
      <c r="I200">
        <f t="shared" si="27"/>
        <v>5</v>
      </c>
      <c r="J200" t="str">
        <f>D200</f>
        <v>LULUCF</v>
      </c>
      <c r="K200" t="str">
        <f t="shared" si="24"/>
        <v/>
      </c>
      <c r="L200" t="str">
        <f t="shared" si="24"/>
        <v/>
      </c>
      <c r="M200" t="str">
        <f t="shared" si="24"/>
        <v>Land</v>
      </c>
      <c r="N200" t="str">
        <f t="shared" si="24"/>
        <v>ForestLand</v>
      </c>
      <c r="O200" t="str">
        <f t="shared" si="24"/>
        <v/>
      </c>
      <c r="P200" t="str">
        <f t="shared" si="28"/>
        <v/>
      </c>
    </row>
    <row r="201" spans="1:16" x14ac:dyDescent="0.25">
      <c r="A201" t="s">
        <v>364</v>
      </c>
      <c r="B201" t="s">
        <v>365</v>
      </c>
      <c r="C201" t="s">
        <v>365</v>
      </c>
      <c r="D201" t="s">
        <v>11</v>
      </c>
      <c r="E201" t="s">
        <v>362</v>
      </c>
      <c r="F201" t="b">
        <f>COUNTIF(E:E,A201)&gt;0</f>
        <v>1</v>
      </c>
      <c r="G201" t="b">
        <f t="shared" si="25"/>
        <v>1</v>
      </c>
      <c r="H201" t="b">
        <f t="shared" si="26"/>
        <v>0</v>
      </c>
      <c r="I201">
        <f t="shared" si="27"/>
        <v>6</v>
      </c>
      <c r="J201" t="str">
        <f>D201</f>
        <v>LULUCF</v>
      </c>
      <c r="K201" t="str">
        <f t="shared" si="24"/>
        <v/>
      </c>
      <c r="L201" t="str">
        <f t="shared" si="24"/>
        <v/>
      </c>
      <c r="M201" t="str">
        <f t="shared" si="24"/>
        <v/>
      </c>
      <c r="N201" t="str">
        <f t="shared" si="24"/>
        <v>ForestLand</v>
      </c>
      <c r="O201" t="str">
        <f t="shared" si="24"/>
        <v>ForestLandRemain</v>
      </c>
      <c r="P201" t="str">
        <f t="shared" si="28"/>
        <v/>
      </c>
    </row>
    <row r="202" spans="1:16" x14ac:dyDescent="0.25">
      <c r="A202" t="s">
        <v>366</v>
      </c>
      <c r="B202" t="s">
        <v>367</v>
      </c>
      <c r="C202" t="s">
        <v>367</v>
      </c>
      <c r="D202" t="s">
        <v>11</v>
      </c>
      <c r="E202" t="s">
        <v>364</v>
      </c>
      <c r="F202" t="b">
        <f>COUNTIF(E:E,A202)&gt;0</f>
        <v>0</v>
      </c>
      <c r="G202" t="b">
        <f t="shared" si="25"/>
        <v>1</v>
      </c>
      <c r="H202" t="b">
        <f t="shared" si="26"/>
        <v>0</v>
      </c>
      <c r="I202">
        <f t="shared" si="27"/>
        <v>7</v>
      </c>
      <c r="J202" t="str">
        <f>D202</f>
        <v>LULUCF</v>
      </c>
      <c r="K202" t="str">
        <f t="shared" si="24"/>
        <v/>
      </c>
      <c r="L202" t="str">
        <f t="shared" si="24"/>
        <v/>
      </c>
      <c r="M202" t="str">
        <f t="shared" si="24"/>
        <v/>
      </c>
      <c r="N202" t="str">
        <f t="shared" si="24"/>
        <v/>
      </c>
      <c r="O202" t="str">
        <f t="shared" si="24"/>
        <v>ForestLandRemain</v>
      </c>
      <c r="P202" t="str">
        <f t="shared" si="28"/>
        <v>ForestLandRemainCarbonStock</v>
      </c>
    </row>
    <row r="203" spans="1:16" x14ac:dyDescent="0.25">
      <c r="A203" t="s">
        <v>368</v>
      </c>
      <c r="B203" t="s">
        <v>369</v>
      </c>
      <c r="C203" t="s">
        <v>369</v>
      </c>
      <c r="D203" t="s">
        <v>11</v>
      </c>
      <c r="E203" t="s">
        <v>364</v>
      </c>
      <c r="F203" t="b">
        <f>COUNTIF(E:E,A203)&gt;0</f>
        <v>0</v>
      </c>
      <c r="G203" t="b">
        <f t="shared" si="25"/>
        <v>1</v>
      </c>
      <c r="H203" t="b">
        <f t="shared" si="26"/>
        <v>0</v>
      </c>
      <c r="I203">
        <f t="shared" si="27"/>
        <v>7</v>
      </c>
      <c r="J203" t="str">
        <f>D203</f>
        <v>LULUCF</v>
      </c>
      <c r="K203" t="str">
        <f t="shared" si="24"/>
        <v/>
      </c>
      <c r="L203" t="str">
        <f t="shared" si="24"/>
        <v/>
      </c>
      <c r="M203" t="str">
        <f t="shared" si="24"/>
        <v/>
      </c>
      <c r="N203" t="str">
        <f t="shared" si="24"/>
        <v/>
      </c>
      <c r="O203" t="str">
        <f t="shared" si="24"/>
        <v>ForestLandRemain</v>
      </c>
      <c r="P203" t="str">
        <f t="shared" si="28"/>
        <v>ForestLandFires</v>
      </c>
    </row>
    <row r="204" spans="1:16" x14ac:dyDescent="0.25">
      <c r="A204" t="s">
        <v>370</v>
      </c>
      <c r="B204" t="s">
        <v>371</v>
      </c>
      <c r="C204" t="s">
        <v>371</v>
      </c>
      <c r="D204" t="s">
        <v>11</v>
      </c>
      <c r="E204" t="s">
        <v>364</v>
      </c>
      <c r="F204" t="b">
        <f>COUNTIF(E:E,A204)&gt;0</f>
        <v>0</v>
      </c>
      <c r="G204" t="b">
        <f t="shared" si="25"/>
        <v>1</v>
      </c>
      <c r="H204" t="b">
        <f t="shared" si="26"/>
        <v>0</v>
      </c>
      <c r="I204">
        <f t="shared" si="27"/>
        <v>7</v>
      </c>
      <c r="J204" t="str">
        <f>D204</f>
        <v>LULUCF</v>
      </c>
      <c r="K204" t="str">
        <f t="shared" si="24"/>
        <v/>
      </c>
      <c r="L204" t="str">
        <f t="shared" si="24"/>
        <v/>
      </c>
      <c r="M204" t="str">
        <f t="shared" si="24"/>
        <v/>
      </c>
      <c r="N204" t="str">
        <f t="shared" si="24"/>
        <v/>
      </c>
      <c r="O204" t="str">
        <f t="shared" si="24"/>
        <v>ForestLandRemain</v>
      </c>
      <c r="P204" t="str">
        <f t="shared" si="28"/>
        <v>ForestLandDrainedOrg</v>
      </c>
    </row>
    <row r="205" spans="1:16" x14ac:dyDescent="0.25">
      <c r="A205" t="s">
        <v>372</v>
      </c>
      <c r="B205" t="s">
        <v>373</v>
      </c>
      <c r="C205" t="s">
        <v>373</v>
      </c>
      <c r="D205" t="s">
        <v>11</v>
      </c>
      <c r="E205" t="s">
        <v>364</v>
      </c>
      <c r="F205" t="b">
        <f>COUNTIF(E:E,A205)&gt;0</f>
        <v>0</v>
      </c>
      <c r="G205" t="b">
        <f t="shared" si="25"/>
        <v>1</v>
      </c>
      <c r="H205" t="b">
        <f t="shared" si="26"/>
        <v>0</v>
      </c>
      <c r="I205">
        <f t="shared" si="27"/>
        <v>7</v>
      </c>
      <c r="J205" t="str">
        <f>D205</f>
        <v>LULUCF</v>
      </c>
      <c r="K205" t="str">
        <f t="shared" si="24"/>
        <v/>
      </c>
      <c r="L205" t="str">
        <f t="shared" si="24"/>
        <v/>
      </c>
      <c r="M205" t="str">
        <f t="shared" si="24"/>
        <v/>
      </c>
      <c r="N205" t="str">
        <f t="shared" si="24"/>
        <v/>
      </c>
      <c r="O205" t="str">
        <f t="shared" si="24"/>
        <v>ForestLandRemain</v>
      </c>
      <c r="P205" t="str">
        <f t="shared" si="28"/>
        <v>ForestLandSoils</v>
      </c>
    </row>
    <row r="206" spans="1:16" x14ac:dyDescent="0.25">
      <c r="A206" t="s">
        <v>374</v>
      </c>
      <c r="B206" t="s">
        <v>375</v>
      </c>
      <c r="C206" t="s">
        <v>375</v>
      </c>
      <c r="D206" t="s">
        <v>11</v>
      </c>
      <c r="E206" t="s">
        <v>362</v>
      </c>
      <c r="F206" t="b">
        <f>COUNTIF(E:E,A206)&gt;0</f>
        <v>1</v>
      </c>
      <c r="G206" t="b">
        <f t="shared" si="25"/>
        <v>1</v>
      </c>
      <c r="H206" t="b">
        <f t="shared" si="26"/>
        <v>0</v>
      </c>
      <c r="I206">
        <f t="shared" si="27"/>
        <v>6</v>
      </c>
      <c r="J206" t="str">
        <f>D206</f>
        <v>LULUCF</v>
      </c>
      <c r="K206" t="str">
        <f t="shared" si="24"/>
        <v/>
      </c>
      <c r="L206" t="str">
        <f t="shared" si="24"/>
        <v/>
      </c>
      <c r="M206" t="str">
        <f t="shared" si="24"/>
        <v/>
      </c>
      <c r="N206" t="str">
        <f t="shared" si="24"/>
        <v>ForestLand</v>
      </c>
      <c r="O206" t="str">
        <f t="shared" si="24"/>
        <v>ForestLandConvert</v>
      </c>
      <c r="P206" t="str">
        <f t="shared" si="28"/>
        <v/>
      </c>
    </row>
    <row r="207" spans="1:16" x14ac:dyDescent="0.25">
      <c r="A207" t="s">
        <v>376</v>
      </c>
      <c r="B207" t="s">
        <v>377</v>
      </c>
      <c r="C207" t="s">
        <v>377</v>
      </c>
      <c r="D207" t="s">
        <v>11</v>
      </c>
      <c r="E207" t="s">
        <v>374</v>
      </c>
      <c r="F207" t="b">
        <f>COUNTIF(E:E,A207)&gt;0</f>
        <v>0</v>
      </c>
      <c r="G207" t="b">
        <f t="shared" si="25"/>
        <v>1</v>
      </c>
      <c r="H207" t="b">
        <f t="shared" si="26"/>
        <v>0</v>
      </c>
      <c r="I207">
        <f t="shared" si="27"/>
        <v>7</v>
      </c>
      <c r="J207" t="str">
        <f>D207</f>
        <v>LULUCF</v>
      </c>
      <c r="K207" t="str">
        <f t="shared" si="24"/>
        <v/>
      </c>
      <c r="L207" t="str">
        <f t="shared" si="24"/>
        <v/>
      </c>
      <c r="M207" t="str">
        <f t="shared" si="24"/>
        <v/>
      </c>
      <c r="N207" t="str">
        <f t="shared" si="24"/>
        <v/>
      </c>
      <c r="O207" t="str">
        <f t="shared" si="24"/>
        <v>ForestLandConvert</v>
      </c>
      <c r="P207" t="str">
        <f t="shared" si="28"/>
        <v>ForestLandConvertCarbonStock</v>
      </c>
    </row>
    <row r="208" spans="1:16" x14ac:dyDescent="0.25">
      <c r="A208" t="s">
        <v>378</v>
      </c>
      <c r="B208" t="s">
        <v>379</v>
      </c>
      <c r="C208" t="s">
        <v>379</v>
      </c>
      <c r="D208" t="s">
        <v>11</v>
      </c>
      <c r="E208" t="s">
        <v>361</v>
      </c>
      <c r="F208" t="b">
        <f>COUNTIF(E:E,A208)&gt;0</f>
        <v>1</v>
      </c>
      <c r="G208" t="b">
        <f t="shared" si="25"/>
        <v>1</v>
      </c>
      <c r="H208" t="b">
        <f t="shared" si="26"/>
        <v>0</v>
      </c>
      <c r="I208">
        <f t="shared" si="27"/>
        <v>5</v>
      </c>
      <c r="J208" t="str">
        <f>D208</f>
        <v>LULUCF</v>
      </c>
      <c r="K208" t="str">
        <f t="shared" si="24"/>
        <v/>
      </c>
      <c r="L208" t="str">
        <f t="shared" si="24"/>
        <v/>
      </c>
      <c r="M208" t="str">
        <f t="shared" si="24"/>
        <v>Land</v>
      </c>
      <c r="N208" t="str">
        <f t="shared" si="24"/>
        <v>Cropland</v>
      </c>
      <c r="O208" t="str">
        <f t="shared" si="24"/>
        <v/>
      </c>
      <c r="P208" t="str">
        <f t="shared" si="28"/>
        <v/>
      </c>
    </row>
    <row r="209" spans="1:16" x14ac:dyDescent="0.25">
      <c r="A209" t="s">
        <v>380</v>
      </c>
      <c r="B209" t="s">
        <v>381</v>
      </c>
      <c r="C209" t="s">
        <v>381</v>
      </c>
      <c r="D209" t="s">
        <v>11</v>
      </c>
      <c r="E209" t="s">
        <v>378</v>
      </c>
      <c r="F209" t="b">
        <f>COUNTIF(E:E,A209)&gt;0</f>
        <v>1</v>
      </c>
      <c r="G209" t="b">
        <f t="shared" si="25"/>
        <v>1</v>
      </c>
      <c r="H209" t="b">
        <f t="shared" si="26"/>
        <v>0</v>
      </c>
      <c r="I209">
        <f t="shared" si="27"/>
        <v>6</v>
      </c>
      <c r="J209" t="str">
        <f>D209</f>
        <v>LULUCF</v>
      </c>
      <c r="K209" t="str">
        <f t="shared" si="24"/>
        <v/>
      </c>
      <c r="L209" t="str">
        <f t="shared" si="24"/>
        <v/>
      </c>
      <c r="M209" t="str">
        <f t="shared" si="24"/>
        <v/>
      </c>
      <c r="N209" t="str">
        <f t="shared" si="24"/>
        <v>Cropland</v>
      </c>
      <c r="O209" t="str">
        <f t="shared" si="24"/>
        <v>CroplandRemain</v>
      </c>
      <c r="P209" t="str">
        <f t="shared" si="28"/>
        <v/>
      </c>
    </row>
    <row r="210" spans="1:16" x14ac:dyDescent="0.25">
      <c r="A210" t="s">
        <v>382</v>
      </c>
      <c r="B210" t="s">
        <v>383</v>
      </c>
      <c r="C210" t="s">
        <v>383</v>
      </c>
      <c r="D210" t="s">
        <v>11</v>
      </c>
      <c r="E210" t="s">
        <v>380</v>
      </c>
      <c r="F210" t="b">
        <f>COUNTIF(E:E,A210)&gt;0</f>
        <v>0</v>
      </c>
      <c r="G210" t="b">
        <f t="shared" si="25"/>
        <v>1</v>
      </c>
      <c r="H210" t="b">
        <f t="shared" si="26"/>
        <v>0</v>
      </c>
      <c r="I210">
        <f t="shared" si="27"/>
        <v>7</v>
      </c>
      <c r="J210" t="str">
        <f>D210</f>
        <v>LULUCF</v>
      </c>
      <c r="K210" t="str">
        <f t="shared" ref="K210:O225" si="29">IF(K$1=$I210,$A210,IF(K$1=($I210-1),$E210, ""))</f>
        <v/>
      </c>
      <c r="L210" t="str">
        <f t="shared" si="29"/>
        <v/>
      </c>
      <c r="M210" t="str">
        <f t="shared" si="29"/>
        <v/>
      </c>
      <c r="N210" t="str">
        <f t="shared" si="29"/>
        <v/>
      </c>
      <c r="O210" t="str">
        <f t="shared" si="29"/>
        <v>CroplandRemain</v>
      </c>
      <c r="P210" t="str">
        <f t="shared" si="28"/>
        <v>CroplandRemainCarbonStock</v>
      </c>
    </row>
    <row r="211" spans="1:16" x14ac:dyDescent="0.25">
      <c r="A211" t="s">
        <v>384</v>
      </c>
      <c r="B211" t="s">
        <v>385</v>
      </c>
      <c r="C211" t="s">
        <v>385</v>
      </c>
      <c r="D211" t="s">
        <v>11</v>
      </c>
      <c r="E211" t="s">
        <v>378</v>
      </c>
      <c r="F211" t="b">
        <f>COUNTIF(E:E,A211)&gt;0</f>
        <v>1</v>
      </c>
      <c r="G211" t="b">
        <f t="shared" si="25"/>
        <v>1</v>
      </c>
      <c r="H211" t="b">
        <f t="shared" si="26"/>
        <v>0</v>
      </c>
      <c r="I211">
        <f t="shared" si="27"/>
        <v>6</v>
      </c>
      <c r="J211" t="str">
        <f>D211</f>
        <v>LULUCF</v>
      </c>
      <c r="K211" t="str">
        <f t="shared" si="29"/>
        <v/>
      </c>
      <c r="L211" t="str">
        <f t="shared" si="29"/>
        <v/>
      </c>
      <c r="M211" t="str">
        <f t="shared" si="29"/>
        <v/>
      </c>
      <c r="N211" t="str">
        <f t="shared" si="29"/>
        <v>Cropland</v>
      </c>
      <c r="O211" t="str">
        <f t="shared" si="29"/>
        <v>CroplandConvert</v>
      </c>
      <c r="P211" t="str">
        <f t="shared" si="28"/>
        <v/>
      </c>
    </row>
    <row r="212" spans="1:16" x14ac:dyDescent="0.25">
      <c r="A212" t="s">
        <v>386</v>
      </c>
      <c r="B212" t="s">
        <v>387</v>
      </c>
      <c r="C212" t="s">
        <v>387</v>
      </c>
      <c r="D212" t="s">
        <v>11</v>
      </c>
      <c r="E212" t="s">
        <v>384</v>
      </c>
      <c r="F212" t="b">
        <f>COUNTIF(E:E,A212)&gt;0</f>
        <v>0</v>
      </c>
      <c r="G212" t="b">
        <f t="shared" si="25"/>
        <v>1</v>
      </c>
      <c r="H212" t="b">
        <f t="shared" si="26"/>
        <v>0</v>
      </c>
      <c r="I212">
        <f t="shared" si="27"/>
        <v>7</v>
      </c>
      <c r="J212" t="str">
        <f>D212</f>
        <v>LULUCF</v>
      </c>
      <c r="K212" t="str">
        <f t="shared" si="29"/>
        <v/>
      </c>
      <c r="L212" t="str">
        <f t="shared" si="29"/>
        <v/>
      </c>
      <c r="M212" t="str">
        <f t="shared" si="29"/>
        <v/>
      </c>
      <c r="N212" t="str">
        <f t="shared" si="29"/>
        <v/>
      </c>
      <c r="O212" t="str">
        <f t="shared" si="29"/>
        <v>CroplandConvert</v>
      </c>
      <c r="P212" t="str">
        <f t="shared" si="28"/>
        <v>CroplandConvertCarbonStock</v>
      </c>
    </row>
    <row r="213" spans="1:16" x14ac:dyDescent="0.25">
      <c r="A213" t="s">
        <v>388</v>
      </c>
      <c r="B213" t="s">
        <v>389</v>
      </c>
      <c r="C213" t="s">
        <v>389</v>
      </c>
      <c r="D213" t="s">
        <v>11</v>
      </c>
      <c r="E213" t="s">
        <v>361</v>
      </c>
      <c r="F213" t="b">
        <f>COUNTIF(E:E,A213)&gt;0</f>
        <v>1</v>
      </c>
      <c r="G213" t="b">
        <f t="shared" si="25"/>
        <v>1</v>
      </c>
      <c r="H213" t="b">
        <f t="shared" si="26"/>
        <v>0</v>
      </c>
      <c r="I213">
        <f t="shared" si="27"/>
        <v>5</v>
      </c>
      <c r="J213" t="str">
        <f>D213</f>
        <v>LULUCF</v>
      </c>
      <c r="K213" t="str">
        <f t="shared" si="29"/>
        <v/>
      </c>
      <c r="L213" t="str">
        <f t="shared" si="29"/>
        <v/>
      </c>
      <c r="M213" t="str">
        <f t="shared" si="29"/>
        <v>Land</v>
      </c>
      <c r="N213" t="str">
        <f t="shared" si="29"/>
        <v>Grassland</v>
      </c>
      <c r="O213" t="str">
        <f t="shared" si="29"/>
        <v/>
      </c>
      <c r="P213" t="str">
        <f t="shared" si="28"/>
        <v/>
      </c>
    </row>
    <row r="214" spans="1:16" x14ac:dyDescent="0.25">
      <c r="A214" t="s">
        <v>390</v>
      </c>
      <c r="B214" t="s">
        <v>391</v>
      </c>
      <c r="C214" t="s">
        <v>391</v>
      </c>
      <c r="D214" t="s">
        <v>11</v>
      </c>
      <c r="E214" t="s">
        <v>388</v>
      </c>
      <c r="F214" t="b">
        <f>COUNTIF(E:E,A214)&gt;0</f>
        <v>1</v>
      </c>
      <c r="G214" t="b">
        <f t="shared" si="25"/>
        <v>1</v>
      </c>
      <c r="H214" t="b">
        <f t="shared" si="26"/>
        <v>0</v>
      </c>
      <c r="I214">
        <f t="shared" si="27"/>
        <v>6</v>
      </c>
      <c r="J214" t="str">
        <f>D214</f>
        <v>LULUCF</v>
      </c>
      <c r="K214" t="str">
        <f t="shared" si="29"/>
        <v/>
      </c>
      <c r="L214" t="str">
        <f t="shared" si="29"/>
        <v/>
      </c>
      <c r="M214" t="str">
        <f t="shared" si="29"/>
        <v/>
      </c>
      <c r="N214" t="str">
        <f t="shared" si="29"/>
        <v>Grassland</v>
      </c>
      <c r="O214" t="str">
        <f t="shared" si="29"/>
        <v>GrasslandRemain</v>
      </c>
      <c r="P214" t="str">
        <f t="shared" si="28"/>
        <v/>
      </c>
    </row>
    <row r="215" spans="1:16" x14ac:dyDescent="0.25">
      <c r="A215" t="s">
        <v>392</v>
      </c>
      <c r="B215" t="s">
        <v>393</v>
      </c>
      <c r="C215" t="s">
        <v>393</v>
      </c>
      <c r="D215" t="s">
        <v>11</v>
      </c>
      <c r="E215" t="s">
        <v>390</v>
      </c>
      <c r="F215" t="b">
        <f>COUNTIF(E:E,A215)&gt;0</f>
        <v>0</v>
      </c>
      <c r="G215" t="b">
        <f t="shared" si="25"/>
        <v>1</v>
      </c>
      <c r="H215" t="b">
        <f t="shared" si="26"/>
        <v>0</v>
      </c>
      <c r="I215">
        <f t="shared" si="27"/>
        <v>7</v>
      </c>
      <c r="J215" t="str">
        <f>D215</f>
        <v>LULUCF</v>
      </c>
      <c r="K215" t="str">
        <f t="shared" si="29"/>
        <v/>
      </c>
      <c r="L215" t="str">
        <f t="shared" si="29"/>
        <v/>
      </c>
      <c r="M215" t="str">
        <f t="shared" si="29"/>
        <v/>
      </c>
      <c r="N215" t="str">
        <f t="shared" si="29"/>
        <v/>
      </c>
      <c r="O215" t="str">
        <f t="shared" si="29"/>
        <v>GrasslandRemain</v>
      </c>
      <c r="P215" t="str">
        <f t="shared" si="28"/>
        <v>GrasslandRemainCarbonStock</v>
      </c>
    </row>
    <row r="216" spans="1:16" x14ac:dyDescent="0.25">
      <c r="A216" t="s">
        <v>394</v>
      </c>
      <c r="B216" t="s">
        <v>395</v>
      </c>
      <c r="C216" t="s">
        <v>395</v>
      </c>
      <c r="D216" t="s">
        <v>11</v>
      </c>
      <c r="E216" t="s">
        <v>390</v>
      </c>
      <c r="F216" t="b">
        <f>COUNTIF(E:E,A216)&gt;0</f>
        <v>0</v>
      </c>
      <c r="G216" t="b">
        <f t="shared" si="25"/>
        <v>1</v>
      </c>
      <c r="H216" t="b">
        <f t="shared" si="26"/>
        <v>0</v>
      </c>
      <c r="I216">
        <f t="shared" si="27"/>
        <v>7</v>
      </c>
      <c r="J216" t="str">
        <f>D216</f>
        <v>LULUCF</v>
      </c>
      <c r="K216" t="str">
        <f t="shared" si="29"/>
        <v/>
      </c>
      <c r="L216" t="str">
        <f t="shared" si="29"/>
        <v/>
      </c>
      <c r="M216" t="str">
        <f t="shared" si="29"/>
        <v/>
      </c>
      <c r="N216" t="str">
        <f t="shared" si="29"/>
        <v/>
      </c>
      <c r="O216" t="str">
        <f t="shared" si="29"/>
        <v>GrasslandRemain</v>
      </c>
      <c r="P216" t="str">
        <f t="shared" si="28"/>
        <v>GrasslandFires</v>
      </c>
    </row>
    <row r="217" spans="1:16" x14ac:dyDescent="0.25">
      <c r="A217" t="s">
        <v>396</v>
      </c>
      <c r="B217" t="s">
        <v>397</v>
      </c>
      <c r="C217" t="s">
        <v>397</v>
      </c>
      <c r="D217" t="s">
        <v>11</v>
      </c>
      <c r="E217" t="s">
        <v>388</v>
      </c>
      <c r="F217" t="b">
        <f>COUNTIF(E:E,A217)&gt;0</f>
        <v>1</v>
      </c>
      <c r="G217" t="b">
        <f t="shared" si="25"/>
        <v>1</v>
      </c>
      <c r="H217" t="b">
        <f t="shared" si="26"/>
        <v>0</v>
      </c>
      <c r="I217">
        <f t="shared" si="27"/>
        <v>6</v>
      </c>
      <c r="J217" t="str">
        <f>D217</f>
        <v>LULUCF</v>
      </c>
      <c r="K217" t="str">
        <f t="shared" si="29"/>
        <v/>
      </c>
      <c r="L217" t="str">
        <f t="shared" si="29"/>
        <v/>
      </c>
      <c r="M217" t="str">
        <f t="shared" si="29"/>
        <v/>
      </c>
      <c r="N217" t="str">
        <f t="shared" si="29"/>
        <v>Grassland</v>
      </c>
      <c r="O217" t="str">
        <f t="shared" si="29"/>
        <v>GrasslandConvert</v>
      </c>
      <c r="P217" t="str">
        <f t="shared" si="28"/>
        <v/>
      </c>
    </row>
    <row r="218" spans="1:16" x14ac:dyDescent="0.25">
      <c r="A218" t="s">
        <v>398</v>
      </c>
      <c r="B218" t="s">
        <v>399</v>
      </c>
      <c r="C218" t="s">
        <v>399</v>
      </c>
      <c r="D218" t="s">
        <v>11</v>
      </c>
      <c r="E218" t="s">
        <v>396</v>
      </c>
      <c r="F218" t="b">
        <f>COUNTIF(E:E,A218)&gt;0</f>
        <v>0</v>
      </c>
      <c r="G218" t="b">
        <f t="shared" si="25"/>
        <v>1</v>
      </c>
      <c r="H218" t="b">
        <f t="shared" si="26"/>
        <v>0</v>
      </c>
      <c r="I218">
        <f t="shared" si="27"/>
        <v>7</v>
      </c>
      <c r="J218" t="str">
        <f>D218</f>
        <v>LULUCF</v>
      </c>
      <c r="K218" t="str">
        <f t="shared" si="29"/>
        <v/>
      </c>
      <c r="L218" t="str">
        <f t="shared" si="29"/>
        <v/>
      </c>
      <c r="M218" t="str">
        <f t="shared" si="29"/>
        <v/>
      </c>
      <c r="N218" t="str">
        <f t="shared" si="29"/>
        <v/>
      </c>
      <c r="O218" t="str">
        <f t="shared" si="29"/>
        <v>GrasslandConvert</v>
      </c>
      <c r="P218" t="str">
        <f t="shared" si="28"/>
        <v>GrasslandConvertCarbonStock</v>
      </c>
    </row>
    <row r="219" spans="1:16" x14ac:dyDescent="0.25">
      <c r="A219" t="s">
        <v>400</v>
      </c>
      <c r="B219" t="s">
        <v>401</v>
      </c>
      <c r="C219" t="s">
        <v>401</v>
      </c>
      <c r="D219" t="s">
        <v>11</v>
      </c>
      <c r="E219" t="s">
        <v>361</v>
      </c>
      <c r="F219" t="b">
        <f>COUNTIF(E:E,A219)&gt;0</f>
        <v>1</v>
      </c>
      <c r="G219" t="b">
        <f t="shared" si="25"/>
        <v>1</v>
      </c>
      <c r="H219" t="b">
        <f t="shared" si="26"/>
        <v>0</v>
      </c>
      <c r="I219">
        <f t="shared" si="27"/>
        <v>5</v>
      </c>
      <c r="J219" t="str">
        <f>D219</f>
        <v>LULUCF</v>
      </c>
      <c r="K219" t="str">
        <f t="shared" si="29"/>
        <v/>
      </c>
      <c r="L219" t="str">
        <f t="shared" si="29"/>
        <v/>
      </c>
      <c r="M219" t="str">
        <f t="shared" si="29"/>
        <v>Land</v>
      </c>
      <c r="N219" t="str">
        <f t="shared" si="29"/>
        <v>Wetlands</v>
      </c>
      <c r="O219" t="str">
        <f t="shared" si="29"/>
        <v/>
      </c>
      <c r="P219" t="str">
        <f t="shared" si="28"/>
        <v/>
      </c>
    </row>
    <row r="220" spans="1:16" x14ac:dyDescent="0.25">
      <c r="A220" t="s">
        <v>402</v>
      </c>
      <c r="B220" t="s">
        <v>403</v>
      </c>
      <c r="C220" t="s">
        <v>403</v>
      </c>
      <c r="D220" t="s">
        <v>11</v>
      </c>
      <c r="E220" t="s">
        <v>400</v>
      </c>
      <c r="F220" t="b">
        <f>COUNTIF(E:E,A220)&gt;0</f>
        <v>1</v>
      </c>
      <c r="G220" t="b">
        <f t="shared" si="25"/>
        <v>1</v>
      </c>
      <c r="H220" t="b">
        <f t="shared" si="26"/>
        <v>0</v>
      </c>
      <c r="I220">
        <f t="shared" si="27"/>
        <v>6</v>
      </c>
      <c r="J220" t="str">
        <f>D220</f>
        <v>LULUCF</v>
      </c>
      <c r="K220" t="str">
        <f t="shared" si="29"/>
        <v/>
      </c>
      <c r="L220" t="str">
        <f t="shared" si="29"/>
        <v/>
      </c>
      <c r="M220" t="str">
        <f t="shared" si="29"/>
        <v/>
      </c>
      <c r="N220" t="str">
        <f t="shared" si="29"/>
        <v>Wetlands</v>
      </c>
      <c r="O220" t="str">
        <f t="shared" si="29"/>
        <v>WetlandsRemain</v>
      </c>
      <c r="P220" t="str">
        <f t="shared" si="28"/>
        <v/>
      </c>
    </row>
    <row r="221" spans="1:16" x14ac:dyDescent="0.25">
      <c r="A221" t="s">
        <v>404</v>
      </c>
      <c r="B221" t="s">
        <v>405</v>
      </c>
      <c r="C221" t="s">
        <v>405</v>
      </c>
      <c r="D221" t="s">
        <v>11</v>
      </c>
      <c r="E221" t="s">
        <v>402</v>
      </c>
      <c r="F221" t="b">
        <f>COUNTIF(E:E,A221)&gt;0</f>
        <v>0</v>
      </c>
      <c r="G221" t="b">
        <f t="shared" si="25"/>
        <v>1</v>
      </c>
      <c r="H221" t="b">
        <f t="shared" si="26"/>
        <v>0</v>
      </c>
      <c r="I221">
        <f t="shared" si="27"/>
        <v>7</v>
      </c>
      <c r="J221" t="str">
        <f>D221</f>
        <v>LULUCF</v>
      </c>
      <c r="K221" t="str">
        <f t="shared" si="29"/>
        <v/>
      </c>
      <c r="L221" t="str">
        <f t="shared" si="29"/>
        <v/>
      </c>
      <c r="M221" t="str">
        <f t="shared" si="29"/>
        <v/>
      </c>
      <c r="N221" t="str">
        <f t="shared" si="29"/>
        <v/>
      </c>
      <c r="O221" t="str">
        <f t="shared" si="29"/>
        <v>WetlandsRemain</v>
      </c>
      <c r="P221" t="str">
        <f t="shared" si="28"/>
        <v>WetlandsRemainCarbonStock</v>
      </c>
    </row>
    <row r="222" spans="1:16" x14ac:dyDescent="0.25">
      <c r="A222" t="s">
        <v>406</v>
      </c>
      <c r="B222" t="s">
        <v>407</v>
      </c>
      <c r="C222" t="s">
        <v>407</v>
      </c>
      <c r="D222" t="s">
        <v>11</v>
      </c>
      <c r="E222" t="s">
        <v>402</v>
      </c>
      <c r="F222" t="b">
        <f>COUNTIF(E:E,A222)&gt;0</f>
        <v>0</v>
      </c>
      <c r="G222" t="b">
        <f t="shared" si="25"/>
        <v>1</v>
      </c>
      <c r="H222" t="b">
        <f t="shared" si="26"/>
        <v>0</v>
      </c>
      <c r="I222">
        <f t="shared" si="27"/>
        <v>7</v>
      </c>
      <c r="J222" t="str">
        <f>D222</f>
        <v>LULUCF</v>
      </c>
      <c r="K222" t="str">
        <f t="shared" si="29"/>
        <v/>
      </c>
      <c r="L222" t="str">
        <f t="shared" si="29"/>
        <v/>
      </c>
      <c r="M222" t="str">
        <f t="shared" si="29"/>
        <v/>
      </c>
      <c r="N222" t="str">
        <f t="shared" si="29"/>
        <v/>
      </c>
      <c r="O222" t="str">
        <f t="shared" si="29"/>
        <v>WetlandsRemain</v>
      </c>
      <c r="P222" t="str">
        <f t="shared" si="28"/>
        <v>WetlandsCoastal</v>
      </c>
    </row>
    <row r="223" spans="1:16" x14ac:dyDescent="0.25">
      <c r="A223" t="s">
        <v>408</v>
      </c>
      <c r="B223" t="s">
        <v>409</v>
      </c>
      <c r="C223" t="s">
        <v>409</v>
      </c>
      <c r="D223" t="s">
        <v>11</v>
      </c>
      <c r="E223" t="s">
        <v>402</v>
      </c>
      <c r="F223" t="b">
        <f>COUNTIF(E:E,A223)&gt;0</f>
        <v>0</v>
      </c>
      <c r="G223" t="b">
        <f t="shared" si="25"/>
        <v>1</v>
      </c>
      <c r="H223" t="b">
        <f t="shared" si="26"/>
        <v>0</v>
      </c>
      <c r="I223">
        <f t="shared" si="27"/>
        <v>7</v>
      </c>
      <c r="J223" t="str">
        <f>D223</f>
        <v>LULUCF</v>
      </c>
      <c r="K223" t="str">
        <f t="shared" si="29"/>
        <v/>
      </c>
      <c r="L223" t="str">
        <f t="shared" si="29"/>
        <v/>
      </c>
      <c r="M223" t="str">
        <f t="shared" si="29"/>
        <v/>
      </c>
      <c r="N223" t="str">
        <f t="shared" si="29"/>
        <v/>
      </c>
      <c r="O223" t="str">
        <f t="shared" si="29"/>
        <v>WetlandsRemain</v>
      </c>
      <c r="P223" t="str">
        <f t="shared" si="28"/>
        <v>WetlandsFlooded</v>
      </c>
    </row>
    <row r="224" spans="1:16" x14ac:dyDescent="0.25">
      <c r="A224" t="s">
        <v>410</v>
      </c>
      <c r="B224" t="s">
        <v>411</v>
      </c>
      <c r="C224" t="s">
        <v>411</v>
      </c>
      <c r="D224" t="s">
        <v>11</v>
      </c>
      <c r="E224" t="s">
        <v>402</v>
      </c>
      <c r="F224" t="b">
        <f>COUNTIF(E:E,A224)&gt;0</f>
        <v>0</v>
      </c>
      <c r="G224" t="b">
        <f t="shared" si="25"/>
        <v>1</v>
      </c>
      <c r="H224" t="b">
        <f t="shared" si="26"/>
        <v>0</v>
      </c>
      <c r="I224">
        <f t="shared" si="27"/>
        <v>7</v>
      </c>
      <c r="J224" t="str">
        <f>D224</f>
        <v>LULUCF</v>
      </c>
      <c r="K224" t="str">
        <f t="shared" si="29"/>
        <v/>
      </c>
      <c r="L224" t="str">
        <f t="shared" si="29"/>
        <v/>
      </c>
      <c r="M224" t="str">
        <f t="shared" si="29"/>
        <v/>
      </c>
      <c r="N224" t="str">
        <f t="shared" si="29"/>
        <v/>
      </c>
      <c r="O224" t="str">
        <f t="shared" si="29"/>
        <v>WetlandsRemain</v>
      </c>
      <c r="P224" t="str">
        <f t="shared" si="28"/>
        <v>WetlandsPeatlands</v>
      </c>
    </row>
    <row r="225" spans="1:16" x14ac:dyDescent="0.25">
      <c r="A225" t="s">
        <v>412</v>
      </c>
      <c r="B225" t="s">
        <v>413</v>
      </c>
      <c r="C225" t="s">
        <v>413</v>
      </c>
      <c r="D225" t="s">
        <v>11</v>
      </c>
      <c r="E225" t="s">
        <v>400</v>
      </c>
      <c r="F225" t="b">
        <f>COUNTIF(E:E,A225)&gt;0</f>
        <v>1</v>
      </c>
      <c r="G225" t="b">
        <f t="shared" si="25"/>
        <v>1</v>
      </c>
      <c r="H225" t="b">
        <f t="shared" si="26"/>
        <v>0</v>
      </c>
      <c r="I225">
        <f t="shared" si="27"/>
        <v>6</v>
      </c>
      <c r="J225" t="str">
        <f>D225</f>
        <v>LULUCF</v>
      </c>
      <c r="K225" t="str">
        <f t="shared" si="29"/>
        <v/>
      </c>
      <c r="L225" t="str">
        <f t="shared" si="29"/>
        <v/>
      </c>
      <c r="M225" t="str">
        <f t="shared" si="29"/>
        <v/>
      </c>
      <c r="N225" t="str">
        <f t="shared" si="29"/>
        <v>Wetlands</v>
      </c>
      <c r="O225" t="str">
        <f t="shared" si="29"/>
        <v>WetlandsConvert</v>
      </c>
      <c r="P225" t="str">
        <f t="shared" si="28"/>
        <v/>
      </c>
    </row>
    <row r="226" spans="1:16" x14ac:dyDescent="0.25">
      <c r="A226" t="s">
        <v>414</v>
      </c>
      <c r="B226" t="s">
        <v>415</v>
      </c>
      <c r="C226" t="s">
        <v>415</v>
      </c>
      <c r="D226" t="s">
        <v>11</v>
      </c>
      <c r="E226" t="s">
        <v>412</v>
      </c>
      <c r="F226" t="b">
        <f>COUNTIF(E:E,A226)&gt;0</f>
        <v>0</v>
      </c>
      <c r="G226" t="b">
        <f t="shared" si="25"/>
        <v>1</v>
      </c>
      <c r="H226" t="b">
        <f t="shared" si="26"/>
        <v>0</v>
      </c>
      <c r="I226">
        <f t="shared" si="27"/>
        <v>7</v>
      </c>
      <c r="J226" t="str">
        <f>D226</f>
        <v>LULUCF</v>
      </c>
      <c r="K226" t="str">
        <f t="shared" ref="K226:O234" si="30">IF(K$1=$I226,$A226,IF(K$1=($I226-1),$E226, ""))</f>
        <v/>
      </c>
      <c r="L226" t="str">
        <f t="shared" si="30"/>
        <v/>
      </c>
      <c r="M226" t="str">
        <f t="shared" si="30"/>
        <v/>
      </c>
      <c r="N226" t="str">
        <f t="shared" si="30"/>
        <v/>
      </c>
      <c r="O226" t="str">
        <f t="shared" si="30"/>
        <v>WetlandsConvert</v>
      </c>
      <c r="P226" t="str">
        <f t="shared" si="28"/>
        <v>WetlandsConvertCarbonStock</v>
      </c>
    </row>
    <row r="227" spans="1:16" x14ac:dyDescent="0.25">
      <c r="A227" t="s">
        <v>416</v>
      </c>
      <c r="B227" t="s">
        <v>417</v>
      </c>
      <c r="C227" t="s">
        <v>417</v>
      </c>
      <c r="D227" t="s">
        <v>11</v>
      </c>
      <c r="E227" t="s">
        <v>412</v>
      </c>
      <c r="F227" t="b">
        <f>COUNTIF(E:E,A227)&gt;0</f>
        <v>0</v>
      </c>
      <c r="G227" t="b">
        <f t="shared" si="25"/>
        <v>1</v>
      </c>
      <c r="H227" t="b">
        <f t="shared" si="26"/>
        <v>0</v>
      </c>
      <c r="I227">
        <f t="shared" si="27"/>
        <v>7</v>
      </c>
      <c r="J227" t="str">
        <f>D227</f>
        <v>LULUCF</v>
      </c>
      <c r="K227" t="str">
        <f t="shared" si="30"/>
        <v/>
      </c>
      <c r="L227" t="str">
        <f t="shared" si="30"/>
        <v/>
      </c>
      <c r="M227" t="str">
        <f t="shared" si="30"/>
        <v/>
      </c>
      <c r="N227" t="str">
        <f t="shared" si="30"/>
        <v/>
      </c>
      <c r="O227" t="str">
        <f t="shared" si="30"/>
        <v>WetlandsConvert</v>
      </c>
      <c r="P227" t="str">
        <f t="shared" si="28"/>
        <v>WetlandsConvertCoastal</v>
      </c>
    </row>
    <row r="228" spans="1:16" x14ac:dyDescent="0.25">
      <c r="A228" t="s">
        <v>418</v>
      </c>
      <c r="B228" t="s">
        <v>419</v>
      </c>
      <c r="C228" t="s">
        <v>419</v>
      </c>
      <c r="D228" t="s">
        <v>11</v>
      </c>
      <c r="E228" t="s">
        <v>412</v>
      </c>
      <c r="F228" t="b">
        <f>COUNTIF(E:E,A228)&gt;0</f>
        <v>0</v>
      </c>
      <c r="G228" t="b">
        <f t="shared" si="25"/>
        <v>1</v>
      </c>
      <c r="H228" t="b">
        <f t="shared" si="26"/>
        <v>0</v>
      </c>
      <c r="I228">
        <f t="shared" si="27"/>
        <v>7</v>
      </c>
      <c r="J228" t="str">
        <f>D228</f>
        <v>LULUCF</v>
      </c>
      <c r="K228" t="str">
        <f t="shared" si="30"/>
        <v/>
      </c>
      <c r="L228" t="str">
        <f t="shared" si="30"/>
        <v/>
      </c>
      <c r="M228" t="str">
        <f t="shared" si="30"/>
        <v/>
      </c>
      <c r="N228" t="str">
        <f t="shared" si="30"/>
        <v/>
      </c>
      <c r="O228" t="str">
        <f t="shared" si="30"/>
        <v>WetlandsConvert</v>
      </c>
      <c r="P228" t="str">
        <f t="shared" si="28"/>
        <v>WetlandsConvertFlooded</v>
      </c>
    </row>
    <row r="229" spans="1:16" x14ac:dyDescent="0.25">
      <c r="A229" t="s">
        <v>420</v>
      </c>
      <c r="B229" t="s">
        <v>421</v>
      </c>
      <c r="C229" t="s">
        <v>421</v>
      </c>
      <c r="D229" t="s">
        <v>11</v>
      </c>
      <c r="E229" t="s">
        <v>361</v>
      </c>
      <c r="F229" t="b">
        <f>COUNTIF(E:E,A229)&gt;0</f>
        <v>1</v>
      </c>
      <c r="G229" t="b">
        <f t="shared" si="25"/>
        <v>1</v>
      </c>
      <c r="H229" t="b">
        <f t="shared" si="26"/>
        <v>0</v>
      </c>
      <c r="I229">
        <f t="shared" si="27"/>
        <v>5</v>
      </c>
      <c r="J229" t="str">
        <f>D229</f>
        <v>LULUCF</v>
      </c>
      <c r="K229" t="str">
        <f t="shared" si="30"/>
        <v/>
      </c>
      <c r="L229" t="str">
        <f t="shared" si="30"/>
        <v/>
      </c>
      <c r="M229" t="str">
        <f t="shared" si="30"/>
        <v>Land</v>
      </c>
      <c r="N229" t="str">
        <f t="shared" si="30"/>
        <v>Settlements</v>
      </c>
      <c r="O229" t="str">
        <f t="shared" si="30"/>
        <v/>
      </c>
      <c r="P229" t="str">
        <f t="shared" si="28"/>
        <v/>
      </c>
    </row>
    <row r="230" spans="1:16" x14ac:dyDescent="0.25">
      <c r="A230" t="s">
        <v>422</v>
      </c>
      <c r="B230" t="s">
        <v>423</v>
      </c>
      <c r="C230" t="s">
        <v>423</v>
      </c>
      <c r="D230" t="s">
        <v>11</v>
      </c>
      <c r="E230" t="s">
        <v>420</v>
      </c>
      <c r="F230" t="b">
        <f>COUNTIF(E:E,A230)&gt;0</f>
        <v>1</v>
      </c>
      <c r="G230" t="b">
        <f t="shared" si="25"/>
        <v>1</v>
      </c>
      <c r="H230" t="b">
        <f t="shared" si="26"/>
        <v>0</v>
      </c>
      <c r="I230">
        <f t="shared" si="27"/>
        <v>6</v>
      </c>
      <c r="J230" t="str">
        <f>D230</f>
        <v>LULUCF</v>
      </c>
      <c r="K230" t="str">
        <f t="shared" si="30"/>
        <v/>
      </c>
      <c r="L230" t="str">
        <f t="shared" si="30"/>
        <v/>
      </c>
      <c r="M230" t="str">
        <f t="shared" si="30"/>
        <v/>
      </c>
      <c r="N230" t="str">
        <f t="shared" si="30"/>
        <v>Settlements</v>
      </c>
      <c r="O230" t="str">
        <f t="shared" si="30"/>
        <v>SettlementsRemain</v>
      </c>
      <c r="P230" t="str">
        <f t="shared" si="28"/>
        <v/>
      </c>
    </row>
    <row r="231" spans="1:16" x14ac:dyDescent="0.25">
      <c r="A231" t="s">
        <v>424</v>
      </c>
      <c r="B231" t="s">
        <v>425</v>
      </c>
      <c r="C231" t="s">
        <v>425</v>
      </c>
      <c r="D231" t="s">
        <v>11</v>
      </c>
      <c r="E231" t="s">
        <v>422</v>
      </c>
      <c r="F231" t="b">
        <f>COUNTIF(E:E,A231)&gt;0</f>
        <v>0</v>
      </c>
      <c r="G231" t="b">
        <f t="shared" si="25"/>
        <v>1</v>
      </c>
      <c r="H231" t="b">
        <f t="shared" si="26"/>
        <v>0</v>
      </c>
      <c r="I231">
        <f t="shared" si="27"/>
        <v>7</v>
      </c>
      <c r="J231" t="str">
        <f>D231</f>
        <v>LULUCF</v>
      </c>
      <c r="K231" t="str">
        <f t="shared" si="30"/>
        <v/>
      </c>
      <c r="L231" t="str">
        <f t="shared" si="30"/>
        <v/>
      </c>
      <c r="M231" t="str">
        <f t="shared" si="30"/>
        <v/>
      </c>
      <c r="N231" t="str">
        <f t="shared" si="30"/>
        <v/>
      </c>
      <c r="O231" t="str">
        <f t="shared" si="30"/>
        <v>SettlementsRemain</v>
      </c>
      <c r="P231" t="str">
        <f t="shared" si="28"/>
        <v>SettlementsRemainCarbonStock</v>
      </c>
    </row>
    <row r="232" spans="1:16" x14ac:dyDescent="0.25">
      <c r="A232" t="s">
        <v>426</v>
      </c>
      <c r="B232" t="s">
        <v>427</v>
      </c>
      <c r="C232" t="s">
        <v>427</v>
      </c>
      <c r="D232" t="s">
        <v>11</v>
      </c>
      <c r="E232" t="s">
        <v>422</v>
      </c>
      <c r="F232" t="b">
        <f>COUNTIF(E:E,A232)&gt;0</f>
        <v>0</v>
      </c>
      <c r="G232" t="b">
        <f t="shared" si="25"/>
        <v>1</v>
      </c>
      <c r="H232" t="b">
        <f t="shared" si="26"/>
        <v>0</v>
      </c>
      <c r="I232">
        <f t="shared" si="27"/>
        <v>7</v>
      </c>
      <c r="J232" t="str">
        <f>D232</f>
        <v>LULUCF</v>
      </c>
      <c r="K232" t="str">
        <f t="shared" si="30"/>
        <v/>
      </c>
      <c r="L232" t="str">
        <f t="shared" si="30"/>
        <v/>
      </c>
      <c r="M232" t="str">
        <f t="shared" si="30"/>
        <v/>
      </c>
      <c r="N232" t="str">
        <f t="shared" si="30"/>
        <v/>
      </c>
      <c r="O232" t="str">
        <f t="shared" si="30"/>
        <v>SettlementsRemain</v>
      </c>
      <c r="P232" t="str">
        <f t="shared" si="28"/>
        <v>SettlementsSoils</v>
      </c>
    </row>
    <row r="233" spans="1:16" x14ac:dyDescent="0.25">
      <c r="A233" t="s">
        <v>428</v>
      </c>
      <c r="B233" t="s">
        <v>429</v>
      </c>
      <c r="C233" t="s">
        <v>429</v>
      </c>
      <c r="D233" t="s">
        <v>11</v>
      </c>
      <c r="E233" t="s">
        <v>420</v>
      </c>
      <c r="F233" t="b">
        <f>COUNTIF(E:E,A233)&gt;0</f>
        <v>1</v>
      </c>
      <c r="G233" t="b">
        <f t="shared" si="25"/>
        <v>1</v>
      </c>
      <c r="H233" t="b">
        <f t="shared" si="26"/>
        <v>0</v>
      </c>
      <c r="I233">
        <f t="shared" si="27"/>
        <v>6</v>
      </c>
      <c r="J233" t="str">
        <f>D233</f>
        <v>LULUCF</v>
      </c>
      <c r="K233" t="str">
        <f t="shared" si="30"/>
        <v/>
      </c>
      <c r="L233" t="str">
        <f t="shared" si="30"/>
        <v/>
      </c>
      <c r="M233" t="str">
        <f t="shared" si="30"/>
        <v/>
      </c>
      <c r="N233" t="str">
        <f t="shared" si="30"/>
        <v>Settlements</v>
      </c>
      <c r="O233" t="str">
        <f t="shared" si="30"/>
        <v>SettlementsConvert</v>
      </c>
      <c r="P233" t="str">
        <f t="shared" si="28"/>
        <v/>
      </c>
    </row>
    <row r="234" spans="1:16" x14ac:dyDescent="0.25">
      <c r="A234" t="s">
        <v>430</v>
      </c>
      <c r="B234" t="s">
        <v>431</v>
      </c>
      <c r="C234" t="s">
        <v>431</v>
      </c>
      <c r="D234" t="s">
        <v>11</v>
      </c>
      <c r="E234" t="s">
        <v>428</v>
      </c>
      <c r="F234" t="b">
        <f>COUNTIF(E:E,A234)&gt;0</f>
        <v>0</v>
      </c>
      <c r="G234" t="b">
        <f t="shared" si="25"/>
        <v>1</v>
      </c>
      <c r="H234" t="b">
        <f t="shared" si="26"/>
        <v>0</v>
      </c>
      <c r="I234">
        <f t="shared" si="27"/>
        <v>7</v>
      </c>
      <c r="J234" t="str">
        <f>D234</f>
        <v>LULUCF</v>
      </c>
      <c r="K234" t="str">
        <f t="shared" si="30"/>
        <v/>
      </c>
      <c r="L234" t="str">
        <f t="shared" si="30"/>
        <v/>
      </c>
      <c r="M234" t="str">
        <f t="shared" si="30"/>
        <v/>
      </c>
      <c r="N234" t="str">
        <f t="shared" si="30"/>
        <v/>
      </c>
      <c r="O234" t="str">
        <f t="shared" si="30"/>
        <v>SettlementsConvert</v>
      </c>
      <c r="P234" t="str">
        <f t="shared" si="28"/>
        <v>SettlementsConvertCarbonStock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main_category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Martin, Gray</dc:creator>
  <cp:lastModifiedBy>Martin, Gray</cp:lastModifiedBy>
  <dcterms:created xsi:type="dcterms:W3CDTF">2015-06-05T18:17:20Z</dcterms:created>
  <dcterms:modified xsi:type="dcterms:W3CDTF">2024-06-12T16:42:11Z</dcterms:modified>
</cp:coreProperties>
</file>