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isse\Computational-Social-Science-Projects\Project-2\"/>
    </mc:Choice>
  </mc:AlternateContent>
  <xr:revisionPtr revIDLastSave="0" documentId="13_ncr:1_{6AF6925C-7CB0-4049-BF42-FC642000BE7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ariable Tiers" sheetId="2" r:id="rId1"/>
  </sheets>
  <definedNames>
    <definedName name="_xlnm._FilterDatabase" localSheetId="0" hidden="1">'Variable Tiers'!$A$1:$I$1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G3" i="2"/>
  <c r="G4" i="2"/>
  <c r="G5" i="2"/>
  <c r="E61" i="2"/>
  <c r="E62" i="2"/>
  <c r="E2" i="2"/>
  <c r="E4" i="2"/>
  <c r="E5" i="2"/>
  <c r="E44" i="2"/>
  <c r="E49" i="2"/>
  <c r="E45" i="2"/>
  <c r="E46" i="2"/>
  <c r="E47" i="2"/>
  <c r="E48" i="2"/>
  <c r="E50" i="2"/>
  <c r="E51" i="2"/>
  <c r="E52" i="2"/>
  <c r="E53" i="2"/>
  <c r="E54" i="2"/>
  <c r="E55" i="2"/>
  <c r="E56" i="2"/>
  <c r="E58" i="2"/>
  <c r="E57" i="2"/>
  <c r="E6" i="2"/>
  <c r="E7" i="2"/>
  <c r="E37" i="2"/>
  <c r="E38" i="2"/>
  <c r="E39" i="2"/>
  <c r="E40" i="2"/>
  <c r="E41" i="2"/>
  <c r="E42" i="2"/>
  <c r="E43" i="2"/>
  <c r="E9" i="2"/>
  <c r="E10" i="2"/>
  <c r="E11" i="2"/>
  <c r="E12" i="2"/>
  <c r="E13" i="2"/>
  <c r="E14" i="2"/>
  <c r="E19" i="2"/>
  <c r="E27" i="2"/>
  <c r="E32" i="2"/>
  <c r="E15" i="2"/>
  <c r="E16" i="2"/>
  <c r="E17" i="2"/>
  <c r="E18" i="2"/>
  <c r="E20" i="2"/>
  <c r="E21" i="2"/>
  <c r="E22" i="2"/>
  <c r="E23" i="2"/>
  <c r="E24" i="2"/>
  <c r="E26" i="2"/>
  <c r="E25" i="2"/>
  <c r="E29" i="2"/>
  <c r="E28" i="2"/>
  <c r="E31" i="2"/>
  <c r="E30" i="2"/>
  <c r="E33" i="2"/>
  <c r="E34" i="2"/>
  <c r="E35" i="2"/>
  <c r="E36" i="2"/>
  <c r="E91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63" i="2"/>
  <c r="E64" i="2"/>
  <c r="E88" i="2"/>
  <c r="E86" i="2"/>
  <c r="E87" i="2"/>
  <c r="E8" i="2"/>
  <c r="E89" i="2"/>
  <c r="E90" i="2"/>
  <c r="E3" i="2"/>
  <c r="E59" i="2"/>
  <c r="E92" i="2"/>
  <c r="E60" i="2"/>
  <c r="G61" i="2"/>
  <c r="G62" i="2"/>
  <c r="G2" i="2"/>
  <c r="G44" i="2"/>
  <c r="G49" i="2"/>
  <c r="G45" i="2"/>
  <c r="G46" i="2"/>
  <c r="G47" i="2"/>
  <c r="G48" i="2"/>
  <c r="G50" i="2"/>
  <c r="G51" i="2"/>
  <c r="G52" i="2"/>
  <c r="G53" i="2"/>
  <c r="G54" i="2"/>
  <c r="G55" i="2"/>
  <c r="G56" i="2"/>
  <c r="G58" i="2"/>
  <c r="G57" i="2"/>
  <c r="G6" i="2"/>
  <c r="G7" i="2"/>
  <c r="G37" i="2"/>
  <c r="G38" i="2"/>
  <c r="G39" i="2"/>
  <c r="G40" i="2"/>
  <c r="G41" i="2"/>
  <c r="G42" i="2"/>
  <c r="G43" i="2"/>
  <c r="G9" i="2"/>
  <c r="G10" i="2"/>
  <c r="G11" i="2"/>
  <c r="G12" i="2"/>
  <c r="G13" i="2"/>
  <c r="G14" i="2"/>
  <c r="G19" i="2"/>
  <c r="G27" i="2"/>
  <c r="G32" i="2"/>
  <c r="G15" i="2"/>
  <c r="G16" i="2"/>
  <c r="G17" i="2"/>
  <c r="G18" i="2"/>
  <c r="G20" i="2"/>
  <c r="G21" i="2"/>
  <c r="G22" i="2"/>
  <c r="G23" i="2"/>
  <c r="G24" i="2"/>
  <c r="G26" i="2"/>
  <c r="G25" i="2"/>
  <c r="G29" i="2"/>
  <c r="G28" i="2"/>
  <c r="G31" i="2"/>
  <c r="G30" i="2"/>
  <c r="G33" i="2"/>
  <c r="G34" i="2"/>
  <c r="G35" i="2"/>
  <c r="G36" i="2"/>
  <c r="G91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63" i="2"/>
  <c r="G64" i="2"/>
  <c r="G88" i="2"/>
  <c r="G86" i="2"/>
  <c r="G87" i="2"/>
  <c r="G8" i="2"/>
  <c r="G89" i="2"/>
  <c r="G90" i="2"/>
  <c r="G60" i="2"/>
  <c r="F61" i="2"/>
  <c r="F62" i="2"/>
  <c r="F2" i="2"/>
  <c r="F44" i="2"/>
  <c r="F49" i="2"/>
  <c r="F45" i="2"/>
  <c r="F46" i="2"/>
  <c r="F47" i="2"/>
  <c r="F48" i="2"/>
  <c r="F50" i="2"/>
  <c r="F51" i="2"/>
  <c r="F52" i="2"/>
  <c r="F53" i="2"/>
  <c r="F54" i="2"/>
  <c r="F55" i="2"/>
  <c r="F56" i="2"/>
  <c r="F58" i="2"/>
  <c r="F57" i="2"/>
  <c r="F7" i="2"/>
  <c r="F37" i="2"/>
  <c r="F38" i="2"/>
  <c r="F39" i="2"/>
  <c r="F40" i="2"/>
  <c r="F41" i="2"/>
  <c r="F42" i="2"/>
  <c r="F43" i="2"/>
  <c r="F9" i="2"/>
  <c r="F10" i="2"/>
  <c r="F11" i="2"/>
  <c r="F12" i="2"/>
  <c r="F13" i="2"/>
  <c r="F14" i="2"/>
  <c r="F19" i="2"/>
  <c r="F27" i="2"/>
  <c r="F32" i="2"/>
  <c r="F15" i="2"/>
  <c r="F16" i="2"/>
  <c r="F17" i="2"/>
  <c r="F18" i="2"/>
  <c r="F20" i="2"/>
  <c r="F21" i="2"/>
  <c r="F22" i="2"/>
  <c r="F23" i="2"/>
  <c r="F24" i="2"/>
  <c r="F26" i="2"/>
  <c r="F25" i="2"/>
  <c r="F29" i="2"/>
  <c r="F28" i="2"/>
  <c r="F31" i="2"/>
  <c r="F30" i="2"/>
  <c r="F33" i="2"/>
  <c r="F34" i="2"/>
  <c r="F35" i="2"/>
  <c r="F36" i="2"/>
  <c r="F91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63" i="2"/>
  <c r="F64" i="2"/>
  <c r="F88" i="2"/>
  <c r="F86" i="2"/>
  <c r="F87" i="2"/>
  <c r="F8" i="2"/>
  <c r="F89" i="2"/>
  <c r="F90" i="2"/>
  <c r="F60" i="2"/>
  <c r="D61" i="2"/>
  <c r="D62" i="2"/>
  <c r="D2" i="2"/>
  <c r="D4" i="2"/>
  <c r="D5" i="2"/>
  <c r="D44" i="2"/>
  <c r="D49" i="2"/>
  <c r="D45" i="2"/>
  <c r="D46" i="2"/>
  <c r="D47" i="2"/>
  <c r="D48" i="2"/>
  <c r="D50" i="2"/>
  <c r="D51" i="2"/>
  <c r="D52" i="2"/>
  <c r="D53" i="2"/>
  <c r="D54" i="2"/>
  <c r="D55" i="2"/>
  <c r="D56" i="2"/>
  <c r="D58" i="2"/>
  <c r="D57" i="2"/>
  <c r="D6" i="2"/>
  <c r="D7" i="2"/>
  <c r="D37" i="2"/>
  <c r="D38" i="2"/>
  <c r="D39" i="2"/>
  <c r="D40" i="2"/>
  <c r="D41" i="2"/>
  <c r="D42" i="2"/>
  <c r="D43" i="2"/>
  <c r="D9" i="2"/>
  <c r="D10" i="2"/>
  <c r="D11" i="2"/>
  <c r="D12" i="2"/>
  <c r="D13" i="2"/>
  <c r="D14" i="2"/>
  <c r="D19" i="2"/>
  <c r="D27" i="2"/>
  <c r="D32" i="2"/>
  <c r="D15" i="2"/>
  <c r="D16" i="2"/>
  <c r="D17" i="2"/>
  <c r="D18" i="2"/>
  <c r="D20" i="2"/>
  <c r="D21" i="2"/>
  <c r="D22" i="2"/>
  <c r="D23" i="2"/>
  <c r="D24" i="2"/>
  <c r="D26" i="2"/>
  <c r="D25" i="2"/>
  <c r="D29" i="2"/>
  <c r="D28" i="2"/>
  <c r="D31" i="2"/>
  <c r="D30" i="2"/>
  <c r="D33" i="2"/>
  <c r="D34" i="2"/>
  <c r="D35" i="2"/>
  <c r="D36" i="2"/>
  <c r="D91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63" i="2"/>
  <c r="D64" i="2"/>
  <c r="D88" i="2"/>
  <c r="D86" i="2"/>
  <c r="D87" i="2"/>
  <c r="D8" i="2"/>
  <c r="D89" i="2"/>
  <c r="D90" i="2"/>
  <c r="D3" i="2"/>
  <c r="D59" i="2"/>
  <c r="F59" i="2"/>
  <c r="G59" i="2"/>
  <c r="F92" i="2"/>
  <c r="G92" i="2"/>
  <c r="D60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C75" i="2" l="1"/>
  <c r="C74" i="2"/>
  <c r="C59" i="2"/>
  <c r="C69" i="2"/>
  <c r="C14" i="2"/>
  <c r="C6" i="2"/>
  <c r="C64" i="2"/>
  <c r="C73" i="2"/>
  <c r="C15" i="2"/>
  <c r="C39" i="2"/>
  <c r="C82" i="2"/>
  <c r="C26" i="2"/>
  <c r="C13" i="2"/>
  <c r="C44" i="2"/>
  <c r="C18" i="2"/>
  <c r="C24" i="2"/>
  <c r="C58" i="2"/>
  <c r="C3" i="2"/>
  <c r="C66" i="2"/>
  <c r="C23" i="2"/>
  <c r="C11" i="2"/>
  <c r="C4" i="2"/>
  <c r="C83" i="2"/>
  <c r="C25" i="2"/>
  <c r="C49" i="2"/>
  <c r="C30" i="2"/>
  <c r="C48" i="2"/>
  <c r="C68" i="2"/>
  <c r="C57" i="2"/>
  <c r="C35" i="2"/>
  <c r="C81" i="2"/>
  <c r="C67" i="2"/>
  <c r="C12" i="2"/>
  <c r="C5" i="2"/>
  <c r="C80" i="2"/>
  <c r="C56" i="2"/>
  <c r="C84" i="2"/>
  <c r="C29" i="2"/>
  <c r="C7" i="2"/>
  <c r="C31" i="2"/>
  <c r="C47" i="2"/>
  <c r="C85" i="2"/>
  <c r="C71" i="2"/>
  <c r="C46" i="2"/>
  <c r="C17" i="2"/>
  <c r="C33" i="2"/>
  <c r="C90" i="2"/>
  <c r="C65" i="2"/>
  <c r="C10" i="2"/>
  <c r="C2" i="2"/>
  <c r="C78" i="2"/>
  <c r="C91" i="2"/>
  <c r="C9" i="2"/>
  <c r="C62" i="2"/>
  <c r="C87" i="2"/>
  <c r="C52" i="2"/>
  <c r="C41" i="2"/>
  <c r="C50" i="2"/>
  <c r="C70" i="2"/>
  <c r="C19" i="2"/>
  <c r="C45" i="2"/>
  <c r="C63" i="2"/>
  <c r="C72" i="2"/>
  <c r="C32" i="2"/>
  <c r="C38" i="2"/>
  <c r="C28" i="2"/>
  <c r="C27" i="2"/>
  <c r="C37" i="2"/>
  <c r="C34" i="2"/>
  <c r="C16" i="2"/>
  <c r="C79" i="2"/>
  <c r="C22" i="2"/>
  <c r="C55" i="2"/>
  <c r="C89" i="2"/>
  <c r="C21" i="2"/>
  <c r="C54" i="2"/>
  <c r="C76" i="2"/>
  <c r="C42" i="2"/>
  <c r="C86" i="2"/>
  <c r="C51" i="2"/>
  <c r="C88" i="2"/>
  <c r="C40" i="2"/>
  <c r="C36" i="2"/>
  <c r="C53" i="2"/>
  <c r="C8" i="2"/>
  <c r="C77" i="2"/>
  <c r="C20" i="2"/>
  <c r="C43" i="2"/>
  <c r="C61" i="2"/>
  <c r="C60" i="2"/>
</calcChain>
</file>

<file path=xl/sharedStrings.xml><?xml version="1.0" encoding="utf-8"?>
<sst xmlns="http://schemas.openxmlformats.org/spreadsheetml/2006/main" count="181" uniqueCount="107">
  <si>
    <t>County</t>
  </si>
  <si>
    <t>State</t>
  </si>
  <si>
    <t>CountyFIPS</t>
  </si>
  <si>
    <t>Diabetes_Number</t>
  </si>
  <si>
    <t>Obesity_Number</t>
  </si>
  <si>
    <t>Physical_Inactivity_Number</t>
  </si>
  <si>
    <t>sex and age_total population_65 years and over_sex ratio (males per 100 females)</t>
  </si>
  <si>
    <t>race_total population</t>
  </si>
  <si>
    <t>race_total population_one race</t>
  </si>
  <si>
    <t>race_total population_two or more races</t>
  </si>
  <si>
    <t>race_total population_one race_white</t>
  </si>
  <si>
    <t>race_total population_one race_black or african american</t>
  </si>
  <si>
    <t>race_total population_one race_american indian and alaska native</t>
  </si>
  <si>
    <t>race_total population_one race_american indian and alaska native_cherokee tribal grouping</t>
  </si>
  <si>
    <t>race_total population_one race_american indian and alaska native_chippewa tribal grouping</t>
  </si>
  <si>
    <t>race_total population_one race_american indian and alaska native_navajo tribal grouping</t>
  </si>
  <si>
    <t>race_total population_one race_american indian and alaska native_sioux tribal grouping</t>
  </si>
  <si>
    <t>race_total population_one race_asian</t>
  </si>
  <si>
    <t>race_total population_one race_asian_asian indian</t>
  </si>
  <si>
    <t>race_total population_one race_asian_chinese</t>
  </si>
  <si>
    <t>race_total population_one race_asian_filipino</t>
  </si>
  <si>
    <t>race_total population_one race_asian_japanese</t>
  </si>
  <si>
    <t>race_total population_one race_asian_korean</t>
  </si>
  <si>
    <t>race_total population_one race_asian_vietnamese</t>
  </si>
  <si>
    <t>race_total population_one race_asian_other asian</t>
  </si>
  <si>
    <t>race_total population_one race_native hawaiian and other pacific islander</t>
  </si>
  <si>
    <t>race_total population_one race_native hawaiian and other pacific islander_native hawaiian</t>
  </si>
  <si>
    <t>race_total population_one race_native hawaiian and other pacific islander_guamanian or chamorro</t>
  </si>
  <si>
    <t>race_total population_one race_native hawaiian and other pacific islander_samoan</t>
  </si>
  <si>
    <t>race_total population_one race_native hawaiian and other pacific islander_other pacific islander</t>
  </si>
  <si>
    <t>race_total population_one race_some other race</t>
  </si>
  <si>
    <t>race_total population_two or more races_white and black or african american</t>
  </si>
  <si>
    <t>race_total population_two or more races_white and american indian and alaska native</t>
  </si>
  <si>
    <t>race_total population_two or more races_white and asian</t>
  </si>
  <si>
    <t>race_total population_two or more races_black or african american and american indian and alaska native</t>
  </si>
  <si>
    <t>race alone or in combination with one or more other races_total population</t>
  </si>
  <si>
    <t>race alone or in combination with one or more other races_total population_white</t>
  </si>
  <si>
    <t>race alone or in combination with one or more other races_total population_black or african american</t>
  </si>
  <si>
    <t>race alone or in combination with one or more other races_total population_american indian and alaska native</t>
  </si>
  <si>
    <t>race alone or in combination with one or more other races_total population_asian</t>
  </si>
  <si>
    <t>race alone or in combination with one or more other races_total population_native hawaiian and other pacific islander</t>
  </si>
  <si>
    <t>race alone or in combination with one or more other races_total population_some other race</t>
  </si>
  <si>
    <t>hispanic or latino and race_total population_hispanic or latino (of any race)</t>
  </si>
  <si>
    <t>hispanic or latino and race_total population_hispanic or latino (of any race)_mexican</t>
  </si>
  <si>
    <t>hispanic or latino and race_total population_hispanic or latino (of any race)_puerto rican</t>
  </si>
  <si>
    <t>hispanic or latino and race_total population_hispanic or latino (of any race)_cuban</t>
  </si>
  <si>
    <t>hispanic or latino and race_total population_hispanic or latino (of any race)_other hispanic or latino</t>
  </si>
  <si>
    <t>hispanic or latino and race_total population_not hispanic or latino</t>
  </si>
  <si>
    <t>hispanic or latino and race_total population_not hispanic or latino_white alone</t>
  </si>
  <si>
    <t>hispanic or latino and race_total population_not hispanic or latino_black or african american alone</t>
  </si>
  <si>
    <t>hispanic or latino and race_total population_not hispanic or latino_american indian and alaska native alone</t>
  </si>
  <si>
    <t>hispanic or latino and race_total population_not hispanic or latino_asian alone</t>
  </si>
  <si>
    <t>hispanic or latino and race_total population_not hispanic or latino_native hawaiian and other pacific islander alone</t>
  </si>
  <si>
    <t>hispanic or latino and race_total population_not hispanic or latino_some other race alone</t>
  </si>
  <si>
    <t>hispanic or latino and race_total population_not hispanic or latino_two or more races</t>
  </si>
  <si>
    <t>hispanic or latino and race_total population_not hispanic or latino_two or more races_two races including some other race</t>
  </si>
  <si>
    <t>hispanic or latino and race_total population_not hispanic or latino_two or more races_two races excluding some other race -  and three or more races</t>
  </si>
  <si>
    <t>total housing units</t>
  </si>
  <si>
    <t>citizen -  voting age population_citizen -  18 and over population</t>
  </si>
  <si>
    <t>citizen -  voting age population_citizen -  18 and over population_male</t>
  </si>
  <si>
    <t>citizen -  voting age population_citizen -  18 and over population_female</t>
  </si>
  <si>
    <t>sex and age_total population_male</t>
  </si>
  <si>
    <t>sex and age_total population_female</t>
  </si>
  <si>
    <t>sex and age_total population_sex ratio (males per 100 females)</t>
  </si>
  <si>
    <t>sex and age_total population_under 5 years</t>
  </si>
  <si>
    <t>sex and age_total population_5 to 9 years</t>
  </si>
  <si>
    <t>sex and age_total population_10 to 14 years</t>
  </si>
  <si>
    <t>sex and age_total population_15 to 19 years</t>
  </si>
  <si>
    <t>sex and age_total population_20 to 24 years</t>
  </si>
  <si>
    <t>sex and age_total population_25 to 34 years</t>
  </si>
  <si>
    <t>sex and age_total population_35 to 44 years</t>
  </si>
  <si>
    <t>sex and age_total population_45 to 54 years</t>
  </si>
  <si>
    <t>sex and age_total population_55 to 59 years</t>
  </si>
  <si>
    <t>sex and age_total population_60 to 64 years</t>
  </si>
  <si>
    <t>sex and age_total population_65 to 74 years</t>
  </si>
  <si>
    <t>sex and age_total population_75 to 84 years</t>
  </si>
  <si>
    <t>sex and age_total population_85 years and over</t>
  </si>
  <si>
    <t>sex and age_total population_median age (years)</t>
  </si>
  <si>
    <t>sex and age_total population_under 18 years</t>
  </si>
  <si>
    <t>sex and age_total population_16 years and over</t>
  </si>
  <si>
    <t>sex and age_total population_18 years and over</t>
  </si>
  <si>
    <t>sex and age_total population_21 years and over</t>
  </si>
  <si>
    <t>sex and age_total population_62 years and over</t>
  </si>
  <si>
    <t>sex and age_total population_65 years and over</t>
  </si>
  <si>
    <t>sex and age_total population_18 years and over_male</t>
  </si>
  <si>
    <t>sex and age_total population_18 years and over_female</t>
  </si>
  <si>
    <t>sex and age_total population_18 years and over_sex ratio (males per 100 females)</t>
  </si>
  <si>
    <t>sex and age_total population_65 years and over_male</t>
  </si>
  <si>
    <t>sex and age_total population_65 years and over_female</t>
  </si>
  <si>
    <t>Region</t>
  </si>
  <si>
    <t>Los Angeles County</t>
  </si>
  <si>
    <t>California</t>
  </si>
  <si>
    <t>06037</t>
  </si>
  <si>
    <t>76.0</t>
  </si>
  <si>
    <t>West</t>
  </si>
  <si>
    <t>Col # in df</t>
  </si>
  <si>
    <t>var</t>
  </si>
  <si>
    <t>value example</t>
  </si>
  <si>
    <t>tier 0</t>
  </si>
  <si>
    <t>tier 1</t>
  </si>
  <si>
    <t>tier 2</t>
  </si>
  <si>
    <t>tier</t>
  </si>
  <si>
    <t>tier 3</t>
  </si>
  <si>
    <t>Yes</t>
  </si>
  <si>
    <t>mutually exclusive in parent tier</t>
  </si>
  <si>
    <t>No</t>
  </si>
  <si>
    <t>Yes - 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</si>
</sst>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B9C1-4E60-4017-A040-DE9DDE91C147}">
  <dimension ref="A1:I136"/>
  <sheetViews>
    <sheetView tabSelected="1" topLeftCell="A80" zoomScale="50" zoomScaleNormal="41" workbookViewId="0">
      <selection activeCell="D99" sqref="D99"/>
    </sheetView>
  </sheetViews>
  <sheetFormatPr defaultRowHeight="14.5" x14ac:dyDescent="0.35"/>
  <cols>
    <col min="1" max="1" width="11.81640625" bestFit="1" customWidth="1"/>
    <col min="2" max="2" width="12.54296875" customWidth="1"/>
    <col min="3" max="3" width="6.6328125" bestFit="1" customWidth="1"/>
    <col min="4" max="4" width="64.90625" customWidth="1"/>
    <col min="5" max="5" width="35.90625" customWidth="1"/>
    <col min="6" max="6" width="55" bestFit="1" customWidth="1"/>
    <col min="7" max="7" width="65.6328125" customWidth="1"/>
    <col min="8" max="8" width="19.6328125" bestFit="1" customWidth="1"/>
    <col min="9" max="9" width="17" customWidth="1"/>
  </cols>
  <sheetData>
    <row r="1" spans="1:9" x14ac:dyDescent="0.35">
      <c r="A1" t="s">
        <v>95</v>
      </c>
      <c r="B1" t="s">
        <v>96</v>
      </c>
      <c r="C1" t="s">
        <v>101</v>
      </c>
      <c r="D1" t="s">
        <v>98</v>
      </c>
      <c r="E1" t="s">
        <v>99</v>
      </c>
      <c r="F1" t="s">
        <v>100</v>
      </c>
      <c r="G1" t="s">
        <v>102</v>
      </c>
      <c r="H1" t="s">
        <v>104</v>
      </c>
      <c r="I1" t="s">
        <v>97</v>
      </c>
    </row>
    <row r="2" spans="1:9" x14ac:dyDescent="0.35">
      <c r="A2">
        <v>0</v>
      </c>
      <c r="B2" t="s">
        <v>0</v>
      </c>
      <c r="C2">
        <f>3-COUNTBLANK(D2:G2)</f>
        <v>0</v>
      </c>
      <c r="D2" t="str">
        <f>IF(LEN(B2)-LEN(SUBSTITUTE(B2,"_",""))&lt;2, B2, LEFT(B2, FIND("_", B2, FIND("_", B2)+1)-1))</f>
        <v>County</v>
      </c>
      <c r="E2" t="str">
        <f>IF(LEN(B2)-LEN(SUBSTITUTE(B2,"_",""))&lt;2, "",
 IF(LEN(B2)-LEN(SUBSTITUTE(B2,"_",""))&lt;3,
    MID(B2, FIND("_", B2, FIND("_", B2)+1)+1, LEN(B2)),
    MID(B2, FIND("_", B2, FIND("_", B2)+1)+1, FIND("_", B2, FIND("_", B2, FIND("_", B2)+1)+1) - FIND("_", B2, FIND("_", B2)+1) - 1)))</f>
        <v/>
      </c>
      <c r="F2" t="str">
        <f>IF(LEN(B2)-LEN(SUBSTITUTE(B2,"_",""))&lt;3, "", IF(LEN(B2)-LEN(SUBSTITUTE(B2,"_",""))&lt;4, MID(B2, FIND("_", B2, FIND("_", B2, FIND("_", B2)+1)+1)+1, LEN(B2)), MID(B2, FIND("_", B2, FIND("_", B2, FIND("_", B2)+1)+1)+1, FIND("_", B2, FIND("_", B2, FIND("_", B2, FIND("_", B2)+1)+1)+1) - FIND("_", B2, FIND("_", B2, FIND("_", B2)+1)+1) - 1)))</f>
        <v/>
      </c>
      <c r="G2" t="str">
        <f>IF(LEN(B2)-LEN(SUBSTITUTE(B2,"_",""))&lt;4,"",IF(LEN(B2)-LEN(SUBSTITUTE(B2,"_",""))&lt;5,MID(B2,FIND("_",B2,FIND("_",B2,FIND("_",B2,FIND("_",B2)+1)+1)+1)+1,LEN(B2)),MID(B2,FIND("_",B2,FIND("_",B2,FIND("_",B2,FIND("_",B2)+1)+1)+1)+1,FIND("_",B2,FIND("_",B2,FIND("_",B2,FIND("_",B2,FIND("_",B2)+1)+1)+1)+1)-FIND("_",B2))))</f>
        <v/>
      </c>
      <c r="I2" t="s">
        <v>90</v>
      </c>
    </row>
    <row r="3" spans="1:9" x14ac:dyDescent="0.35">
      <c r="A3">
        <v>1</v>
      </c>
      <c r="B3" t="s">
        <v>1</v>
      </c>
      <c r="C3">
        <f>3-COUNTBLANK(D3:G3)</f>
        <v>0</v>
      </c>
      <c r="D3" t="str">
        <f>IF(LEN(B3)-LEN(SUBSTITUTE(B3,"_",""))&lt;2, B3, LEFT(B3, FIND("_", B3, FIND("_", B3)+1)-1))</f>
        <v>State</v>
      </c>
      <c r="E3" t="str">
        <f>IF(LEN(B3)-LEN(SUBSTITUTE(B3,"_",""))&lt;2, "",
 IF(LEN(B3)-LEN(SUBSTITUTE(B3,"_",""))&lt;3,
    MID(B3, FIND("_", B3, FIND("_", B3)+1)+1, LEN(B3)),
    MID(B3, FIND("_", B3, FIND("_", B3)+1)+1, FIND("_", B3, FIND("_", B3, FIND("_", B3)+1)+1) - FIND("_", B3, FIND("_", B3)+1) - 1)))</f>
        <v/>
      </c>
      <c r="F3" t="str">
        <f>IF(LEN(B3)-LEN(SUBSTITUTE(B3,"_",""))&lt;3, "", MID(B3, FIND("_", B3, FIND("_", B3, FIND("_", B3)+1)+1)+1, FIND("_", B3, FIND("_", B3, FIND("_", B3, FIND("_", B3)+1)+1)+1) - FIND("_", B3, FIND("_", B3, FIND("_", B3)+1)+1) - 1))</f>
        <v/>
      </c>
      <c r="G3" t="str">
        <f>IF(LEN(B3)-LEN(SUBSTITUTE(B3,"_",""))&lt;4, "", MID(B3,FIND("_",B3,FIND("_",B3,FIND("_",B3,FIND("_",B3)+1)+1)+1)+1,FIND("_",B3,FIND("_",B3,FIND("_",B3,FIND("_",B3,FIND("_",B3)+1)+1)+1)+1)-FIND("_",B3,FIND("_",B3,FIND("_",B3,FIND("_",B3)+1)+1)+1)-1))</f>
        <v/>
      </c>
      <c r="I3" t="s">
        <v>91</v>
      </c>
    </row>
    <row r="4" spans="1:9" x14ac:dyDescent="0.35">
      <c r="A4">
        <v>2</v>
      </c>
      <c r="B4" t="s">
        <v>2</v>
      </c>
      <c r="C4">
        <f>3-COUNTBLANK(D4:G4)</f>
        <v>0</v>
      </c>
      <c r="D4" t="str">
        <f>IF(LEN(B4)-LEN(SUBSTITUTE(B4,"_",""))&lt;2, B4, LEFT(B4, FIND("_", B4, FIND("_", B4)+1)-1))</f>
        <v>CountyFIPS</v>
      </c>
      <c r="E4" t="str">
        <f>IF(LEN(B4)-LEN(SUBSTITUTE(B4,"_",""))&lt;2, "",
 IF(LEN(B4)-LEN(SUBSTITUTE(B4,"_",""))&lt;3,
    MID(B4, FIND("_", B4, FIND("_", B4)+1)+1, LEN(B4)),
    MID(B4, FIND("_", B4, FIND("_", B4)+1)+1, FIND("_", B4, FIND("_", B4, FIND("_", B4)+1)+1) - FIND("_", B4, FIND("_", B4)+1) - 1)))</f>
        <v/>
      </c>
      <c r="F4" t="str">
        <f>IF(LEN(B4)-LEN(SUBSTITUTE(B4,"_",""))&lt;3, "", IF(LEN(B4)-LEN(SUBSTITUTE(B4,"_",""))&lt;4, MID(B4, FIND("_", B4, FIND("_", B4, FIND("_", B4)+1)+1)+1, LEN(B4)), MID(B4, FIND("_", B4, FIND("_", B4, FIND("_", B4)+1)+1)+1, FIND("_", B4, FIND("_", B4, FIND("_", B4, FIND("_", B4)+1)+1)+1) - FIND("_", B4, FIND("_", B4, FIND("_", B4)+1)+1) - 1)))</f>
        <v/>
      </c>
      <c r="G4" t="str">
        <f>IF(LEN(B4)-LEN(SUBSTITUTE(B4,"_",""))&lt;4,"",IF(LEN(B4)-LEN(SUBSTITUTE(B4,"_",""))&lt;5,MID(B4,FIND("_",B4,FIND("_",B4,FIND("_",B4,FIND("_",B4)+1)+1)+1)+1,LEN(B4)),MID(B4,FIND("_",B4,FIND("_",B4,FIND("_",B4,FIND("_",B4)+1)+1)+1)+1,FIND("_",B4,FIND("_",B4,FIND("_",B4,FIND("_",B4,FIND("_",B4)+1)+1)+1)+1)-FIND("_",B4))))</f>
        <v/>
      </c>
      <c r="I4" t="s">
        <v>92</v>
      </c>
    </row>
    <row r="5" spans="1:9" x14ac:dyDescent="0.35">
      <c r="A5">
        <v>3</v>
      </c>
      <c r="B5" t="s">
        <v>3</v>
      </c>
      <c r="C5">
        <f>3-COUNTBLANK(D5:G5)</f>
        <v>0</v>
      </c>
      <c r="D5" t="str">
        <f>IF(LEN(B5)-LEN(SUBSTITUTE(B5,"_",""))&lt;2, B5, LEFT(B5, FIND("_", B5, FIND("_", B5)+1)-1))</f>
        <v>Diabetes_Number</v>
      </c>
      <c r="E5" t="str">
        <f>IF(LEN(B5)-LEN(SUBSTITUTE(B5,"_",""))&lt;2, "",
 IF(LEN(B5)-LEN(SUBSTITUTE(B5,"_",""))&lt;3,
    MID(B5, FIND("_", B5, FIND("_", B5)+1)+1, LEN(B5)),
    MID(B5, FIND("_", B5, FIND("_", B5)+1)+1, FIND("_", B5, FIND("_", B5, FIND("_", B5)+1)+1) - FIND("_", B5, FIND("_", B5)+1) - 1)))</f>
        <v/>
      </c>
      <c r="F5" t="str">
        <f>IF(LEN(B5)-LEN(SUBSTITUTE(B5,"_",""))&lt;3, "", IF(LEN(B5)-LEN(SUBSTITUTE(B5,"_",""))&lt;4, MID(B5, FIND("_", B5, FIND("_", B5, FIND("_", B5)+1)+1)+1, LEN(B5)), MID(B5, FIND("_", B5, FIND("_", B5, FIND("_", B5)+1)+1)+1, FIND("_", B5, FIND("_", B5, FIND("_", B5, FIND("_", B5)+1)+1)+1) - FIND("_", B5, FIND("_", B5, FIND("_", B5)+1)+1) - 1)))</f>
        <v/>
      </c>
      <c r="G5" t="str">
        <f>IF(LEN(B5)-LEN(SUBSTITUTE(B5,"_",""))&lt;4,"",IF(LEN(B5)-LEN(SUBSTITUTE(B5,"_",""))&lt;5,MID(B5,FIND("_",B5,FIND("_",B5,FIND("_",B5,FIND("_",B5)+1)+1)+1)+1,LEN(B5)),MID(B5,FIND("_",B5,FIND("_",B5,FIND("_",B5,FIND("_",B5)+1)+1)+1)+1,FIND("_",B5,FIND("_",B5,FIND("_",B5,FIND("_",B5,FIND("_",B5)+1)+1)+1)+1)-FIND("_",B5))))</f>
        <v/>
      </c>
      <c r="I5">
        <v>6.6488764367622591E-2</v>
      </c>
    </row>
    <row r="6" spans="1:9" x14ac:dyDescent="0.35">
      <c r="A6">
        <v>4</v>
      </c>
      <c r="B6" t="s">
        <v>4</v>
      </c>
      <c r="C6">
        <f>3-COUNTBLANK(D6:G6)</f>
        <v>0</v>
      </c>
      <c r="D6" t="str">
        <f>IF(LEN(B6)-LEN(SUBSTITUTE(B6,"_",""))&lt;2, B6, LEFT(B6, FIND("_", B6, FIND("_", B6)+1)-1))</f>
        <v>Obesity_Number</v>
      </c>
      <c r="E6" t="str">
        <f>IF(LEN(B6)-LEN(SUBSTITUTE(B6,"_",""))&lt;2, "",
 IF(LEN(B6)-LEN(SUBSTITUTE(B6,"_",""))&lt;3,
    MID(B6, FIND("_", B6, FIND("_", B6)+1)+1, LEN(B6)),
    MID(B6, FIND("_", B6, FIND("_", B6)+1)+1, FIND("_", B6, FIND("_", B6, FIND("_", B6)+1)+1) - FIND("_", B6, FIND("_", B6)+1) - 1)))</f>
        <v/>
      </c>
      <c r="F6" t="str">
        <f>IF(LEN(B6)-LEN(SUBSTITUTE(B6,"_",""))&lt;3, "", IF(LEN(B6)-LEN(SUBSTITUTE(B6,"_",""))&lt;4, MID(B6, FIND("_", B6, FIND("_", B6, FIND("_", B6)+1)+1)+1, LEN(B6)), MID(B6, FIND("_", B6, FIND("_", B6, FIND("_", B6)+1)+1)+1, FIND("_", B6, FIND("_", B6, FIND("_", B6, FIND("_", B6)+1)+1)+1) - FIND("_", B6, FIND("_", B6, FIND("_", B6)+1)+1) - 1)))</f>
        <v/>
      </c>
      <c r="G6" t="str">
        <f>IF(LEN(B6)-LEN(SUBSTITUTE(B6,"_",""))&lt;4,"",IF(LEN(B6)-LEN(SUBSTITUTE(B6,"_",""))&lt;5,MID(B6,FIND("_",B6,FIND("_",B6,FIND("_",B6,FIND("_",B6)+1)+1)+1)+1,LEN(B6)),MID(B6,FIND("_",B6,FIND("_",B6,FIND("_",B6,FIND("_",B6)+1)+1)+1)+1,FIND("_",B6,FIND("_",B6,FIND("_",B6,FIND("_",B6,FIND("_",B6)+1)+1)+1)+1)-FIND("_",B6))))</f>
        <v/>
      </c>
      <c r="I6">
        <v>0.16705281375061251</v>
      </c>
    </row>
    <row r="7" spans="1:9" x14ac:dyDescent="0.35">
      <c r="A7">
        <v>5</v>
      </c>
      <c r="B7" t="s">
        <v>5</v>
      </c>
      <c r="C7">
        <f>3-COUNTBLANK(D7:G7)</f>
        <v>1</v>
      </c>
      <c r="D7" t="str">
        <f>IF(LEN(B7)-LEN(SUBSTITUTE(B7,"_",""))&lt;2, B7, LEFT(B7, FIND("_", B7, FIND("_", B7)+1)-1))</f>
        <v>Physical_Inactivity</v>
      </c>
      <c r="E7" t="str">
        <f>IF(LEN(B7)-LEN(SUBSTITUTE(B7,"_",""))&lt;2, "",
 IF(LEN(B7)-LEN(SUBSTITUTE(B7,"_",""))&lt;3,
    MID(B7, FIND("_", B7, FIND("_", B7)+1)+1, LEN(B7)),
    MID(B7, FIND("_", B7, FIND("_", B7)+1)+1, FIND("_", B7, FIND("_", B7, FIND("_", B7)+1)+1) - FIND("_", B7, FIND("_", B7)+1) - 1)))</f>
        <v>Number</v>
      </c>
      <c r="F7" t="str">
        <f>IF(LEN(B7)-LEN(SUBSTITUTE(B7,"_",""))&lt;3, "", IF(LEN(B7)-LEN(SUBSTITUTE(B7,"_",""))&lt;4, MID(B7, FIND("_", B7, FIND("_", B7, FIND("_", B7)+1)+1)+1, LEN(B7)), MID(B7, FIND("_", B7, FIND("_", B7, FIND("_", B7)+1)+1)+1, FIND("_", B7, FIND("_", B7, FIND("_", B7, FIND("_", B7)+1)+1)+1) - FIND("_", B7, FIND("_", B7, FIND("_", B7)+1)+1) - 1)))</f>
        <v/>
      </c>
      <c r="G7" t="str">
        <f>IF(LEN(B7)-LEN(SUBSTITUTE(B7,"_",""))&lt;4,"",IF(LEN(B7)-LEN(SUBSTITUTE(B7,"_",""))&lt;5,MID(B7,FIND("_",B7,FIND("_",B7,FIND("_",B7,FIND("_",B7)+1)+1)+1)+1,LEN(B7)),MID(B7,FIND("_",B7,FIND("_",B7,FIND("_",B7,FIND("_",B7)+1)+1)+1)+1,FIND("_",B7,FIND("_",B7,FIND("_",B7,FIND("_",B7,FIND("_",B7)+1)+1)+1)+1)-FIND("_",B7))))</f>
        <v/>
      </c>
      <c r="I7">
        <v>0.12504916789891751</v>
      </c>
    </row>
    <row r="8" spans="1:9" x14ac:dyDescent="0.35">
      <c r="A8">
        <v>6</v>
      </c>
      <c r="B8" t="s">
        <v>6</v>
      </c>
      <c r="C8">
        <f>3-COUNTBLANK(D8:G8)</f>
        <v>2</v>
      </c>
      <c r="D8" t="str">
        <f>IF(LEN(B8)-LEN(SUBSTITUTE(B8,"_",""))&lt;2, B8, LEFT(B8, FIND("_", B8, FIND("_", B8)+1)-1))</f>
        <v>sex and age_total population</v>
      </c>
      <c r="E8" t="str">
        <f>IF(LEN(B8)-LEN(SUBSTITUTE(B8,"_",""))&lt;2, "",
 IF(LEN(B8)-LEN(SUBSTITUTE(B8,"_",""))&lt;3,
    MID(B8, FIND("_", B8, FIND("_", B8)+1)+1, LEN(B8)),
    MID(B8, FIND("_", B8, FIND("_", B8)+1)+1, FIND("_", B8, FIND("_", B8, FIND("_", B8)+1)+1) - FIND("_", B8, FIND("_", B8)+1) - 1)))</f>
        <v>65 years and over</v>
      </c>
      <c r="F8" t="str">
        <f>IF(LEN(B8)-LEN(SUBSTITUTE(B8,"_",""))&lt;3, "", IF(LEN(B8)-LEN(SUBSTITUTE(B8,"_",""))&lt;4, MID(B8, FIND("_", B8, FIND("_", B8, FIND("_", B8)+1)+1)+1, LEN(B8)), MID(B8, FIND("_", B8, FIND("_", B8, FIND("_", B8)+1)+1)+1, FIND("_", B8, FIND("_", B8, FIND("_", B8, FIND("_", B8)+1)+1)+1) - FIND("_", B8, FIND("_", B8, FIND("_", B8)+1)+1) - 1)))</f>
        <v>sex ratio (males per 100 females)</v>
      </c>
      <c r="G8" t="str">
        <f>IF(LEN(B8)-LEN(SUBSTITUTE(B8,"_",""))&lt;4,"",IF(LEN(B8)-LEN(SUBSTITUTE(B8,"_",""))&lt;5,MID(B8,FIND("_",B8,FIND("_",B8,FIND("_",B8,FIND("_",B8)+1)+1)+1)+1,LEN(B8)),MID(B8,FIND("_",B8,FIND("_",B8,FIND("_",B8,FIND("_",B8)+1)+1)+1)+1,FIND("_",B8,FIND("_",B8,FIND("_",B8,FIND("_",B8,FIND("_",B8)+1)+1)+1)+1)-FIND("_",B8))))</f>
        <v/>
      </c>
      <c r="H8" t="s">
        <v>105</v>
      </c>
      <c r="I8" t="s">
        <v>93</v>
      </c>
    </row>
    <row r="9" spans="1:9" x14ac:dyDescent="0.35">
      <c r="A9">
        <v>7</v>
      </c>
      <c r="B9" t="s">
        <v>7</v>
      </c>
      <c r="C9">
        <f>3-COUNTBLANK(D9:G9)</f>
        <v>0</v>
      </c>
      <c r="D9" t="str">
        <f>IF(LEN(B9)-LEN(SUBSTITUTE(B9,"_",""))&lt;2, B9, LEFT(B9, FIND("_", B9, FIND("_", B9)+1)-1))</f>
        <v>race_total population</v>
      </c>
      <c r="E9" t="str">
        <f>IF(LEN(B9)-LEN(SUBSTITUTE(B9,"_",""))&lt;2, "",
 IF(LEN(B9)-LEN(SUBSTITUTE(B9,"_",""))&lt;3,
    MID(B9, FIND("_", B9, FIND("_", B9)+1)+1, LEN(B9)),
    MID(B9, FIND("_", B9, FIND("_", B9)+1)+1, FIND("_", B9, FIND("_", B9, FIND("_", B9)+1)+1) - FIND("_", B9, FIND("_", B9)+1) - 1)))</f>
        <v/>
      </c>
      <c r="F9" t="str">
        <f>IF(LEN(B9)-LEN(SUBSTITUTE(B9,"_",""))&lt;3, "", IF(LEN(B9)-LEN(SUBSTITUTE(B9,"_",""))&lt;4, MID(B9, FIND("_", B9, FIND("_", B9, FIND("_", B9)+1)+1)+1, LEN(B9)), MID(B9, FIND("_", B9, FIND("_", B9, FIND("_", B9)+1)+1)+1, FIND("_", B9, FIND("_", B9, FIND("_", B9, FIND("_", B9)+1)+1)+1) - FIND("_", B9, FIND("_", B9, FIND("_", B9)+1)+1) - 1)))</f>
        <v/>
      </c>
      <c r="G9" t="str">
        <f>IF(LEN(B9)-LEN(SUBSTITUTE(B9,"_",""))&lt;4,"",IF(LEN(B9)-LEN(SUBSTITUTE(B9,"_",""))&lt;5,MID(B9,FIND("_",B9,FIND("_",B9,FIND("_",B9,FIND("_",B9)+1)+1)+1)+1,LEN(B9)),MID(B9,FIND("_",B9,FIND("_",B9,FIND("_",B9,FIND("_",B9)+1)+1)+1)+1,FIND("_",B9,FIND("_",B9,FIND("_",B9,FIND("_",B9,FIND("_",B9)+1)+1)+1)+1)-FIND("_",B9))))</f>
        <v/>
      </c>
      <c r="I9">
        <v>10098052</v>
      </c>
    </row>
    <row r="10" spans="1:9" x14ac:dyDescent="0.35">
      <c r="A10">
        <v>8</v>
      </c>
      <c r="B10" t="s">
        <v>8</v>
      </c>
      <c r="C10">
        <f>3-COUNTBLANK(D10:G10)</f>
        <v>1</v>
      </c>
      <c r="D10" t="str">
        <f>IF(LEN(B10)-LEN(SUBSTITUTE(B10,"_",""))&lt;2, B10, LEFT(B10, FIND("_", B10, FIND("_", B10)+1)-1))</f>
        <v>race_total population</v>
      </c>
      <c r="E10" t="str">
        <f>IF(LEN(B10)-LEN(SUBSTITUTE(B10,"_",""))&lt;2, "",
 IF(LEN(B10)-LEN(SUBSTITUTE(B10,"_",""))&lt;3,
    MID(B10, FIND("_", B10, FIND("_", B10)+1)+1, LEN(B10)),
    MID(B10, FIND("_", B10, FIND("_", B10)+1)+1, FIND("_", B10, FIND("_", B10, FIND("_", B10)+1)+1) - FIND("_", B10, FIND("_", B10)+1) - 1)))</f>
        <v>one race</v>
      </c>
      <c r="F10" t="str">
        <f>IF(LEN(B10)-LEN(SUBSTITUTE(B10,"_",""))&lt;3, "", IF(LEN(B10)-LEN(SUBSTITUTE(B10,"_",""))&lt;4, MID(B10, FIND("_", B10, FIND("_", B10, FIND("_", B10)+1)+1)+1, LEN(B10)), MID(B10, FIND("_", B10, FIND("_", B10, FIND("_", B10)+1)+1)+1, FIND("_", B10, FIND("_", B10, FIND("_", B10, FIND("_", B10)+1)+1)+1) - FIND("_", B10, FIND("_", B10, FIND("_", B10)+1)+1) - 1)))</f>
        <v/>
      </c>
      <c r="G10" t="str">
        <f>IF(LEN(B10)-LEN(SUBSTITUTE(B10,"_",""))&lt;4,"",IF(LEN(B10)-LEN(SUBSTITUTE(B10,"_",""))&lt;5,MID(B10,FIND("_",B10,FIND("_",B10,FIND("_",B10,FIND("_",B10)+1)+1)+1)+1,LEN(B10)),MID(B10,FIND("_",B10,FIND("_",B10,FIND("_",B10,FIND("_",B10)+1)+1)+1)+1,FIND("_",B10,FIND("_",B10,FIND("_",B10,FIND("_",B10,FIND("_",B10)+1)+1)+1)+1)-FIND("_",B10))))</f>
        <v/>
      </c>
      <c r="H10" t="s">
        <v>103</v>
      </c>
      <c r="I10">
        <v>0.96061814694556935</v>
      </c>
    </row>
    <row r="11" spans="1:9" x14ac:dyDescent="0.35">
      <c r="A11">
        <v>9</v>
      </c>
      <c r="B11" t="s">
        <v>9</v>
      </c>
      <c r="C11">
        <f>3-COUNTBLANK(D11:G11)</f>
        <v>1</v>
      </c>
      <c r="D11" t="str">
        <f>IF(LEN(B11)-LEN(SUBSTITUTE(B11,"_",""))&lt;2, B11, LEFT(B11, FIND("_", B11, FIND("_", B11)+1)-1))</f>
        <v>race_total population</v>
      </c>
      <c r="E11" t="str">
        <f>IF(LEN(B11)-LEN(SUBSTITUTE(B11,"_",""))&lt;2, "",
 IF(LEN(B11)-LEN(SUBSTITUTE(B11,"_",""))&lt;3,
    MID(B11, FIND("_", B11, FIND("_", B11)+1)+1, LEN(B11)),
    MID(B11, FIND("_", B11, FIND("_", B11)+1)+1, FIND("_", B11, FIND("_", B11, FIND("_", B11)+1)+1) - FIND("_", B11, FIND("_", B11)+1) - 1)))</f>
        <v>two or more races</v>
      </c>
      <c r="F11" t="str">
        <f>IF(LEN(B11)-LEN(SUBSTITUTE(B11,"_",""))&lt;3, "", IF(LEN(B11)-LEN(SUBSTITUTE(B11,"_",""))&lt;4, MID(B11, FIND("_", B11, FIND("_", B11, FIND("_", B11)+1)+1)+1, LEN(B11)), MID(B11, FIND("_", B11, FIND("_", B11, FIND("_", B11)+1)+1)+1, FIND("_", B11, FIND("_", B11, FIND("_", B11, FIND("_", B11)+1)+1)+1) - FIND("_", B11, FIND("_", B11, FIND("_", B11)+1)+1) - 1)))</f>
        <v/>
      </c>
      <c r="G11" t="str">
        <f>IF(LEN(B11)-LEN(SUBSTITUTE(B11,"_",""))&lt;4,"",IF(LEN(B11)-LEN(SUBSTITUTE(B11,"_",""))&lt;5,MID(B11,FIND("_",B11,FIND("_",B11,FIND("_",B11,FIND("_",B11)+1)+1)+1)+1,LEN(B11)),MID(B11,FIND("_",B11,FIND("_",B11,FIND("_",B11,FIND("_",B11)+1)+1)+1)+1,FIND("_",B11,FIND("_",B11,FIND("_",B11,FIND("_",B11,FIND("_",B11)+1)+1)+1)+1)-FIND("_",B11))))</f>
        <v/>
      </c>
      <c r="H11" t="s">
        <v>103</v>
      </c>
      <c r="I11">
        <v>3.9381853054430697E-2</v>
      </c>
    </row>
    <row r="12" spans="1:9" x14ac:dyDescent="0.35">
      <c r="A12">
        <v>10</v>
      </c>
      <c r="B12" t="s">
        <v>10</v>
      </c>
      <c r="C12">
        <f>3-COUNTBLANK(D12:G12)</f>
        <v>2</v>
      </c>
      <c r="D12" t="str">
        <f>IF(LEN(B12)-LEN(SUBSTITUTE(B12,"_",""))&lt;2, B12, LEFT(B12, FIND("_", B12, FIND("_", B12)+1)-1))</f>
        <v>race_total population</v>
      </c>
      <c r="E12" t="str">
        <f>IF(LEN(B12)-LEN(SUBSTITUTE(B12,"_",""))&lt;2, "",
 IF(LEN(B12)-LEN(SUBSTITUTE(B12,"_",""))&lt;3,
    MID(B12, FIND("_", B12, FIND("_", B12)+1)+1, LEN(B12)),
    MID(B12, FIND("_", B12, FIND("_", B12)+1)+1, FIND("_", B12, FIND("_", B12, FIND("_", B12)+1)+1) - FIND("_", B12, FIND("_", B12)+1) - 1)))</f>
        <v>one race</v>
      </c>
      <c r="F12" t="str">
        <f>IF(LEN(B12)-LEN(SUBSTITUTE(B12,"_",""))&lt;3, "", IF(LEN(B12)-LEN(SUBSTITUTE(B12,"_",""))&lt;4, MID(B12, FIND("_", B12, FIND("_", B12, FIND("_", B12)+1)+1)+1, LEN(B12)), MID(B12, FIND("_", B12, FIND("_", B12, FIND("_", B12)+1)+1)+1, FIND("_", B12, FIND("_", B12, FIND("_", B12, FIND("_", B12)+1)+1)+1) - FIND("_", B12, FIND("_", B12, FIND("_", B12)+1)+1) - 1)))</f>
        <v>white</v>
      </c>
      <c r="G12" t="str">
        <f>IF(LEN(B12)-LEN(SUBSTITUTE(B12,"_",""))&lt;4,"",IF(LEN(B12)-LEN(SUBSTITUTE(B12,"_",""))&lt;5,MID(B12,FIND("_",B12,FIND("_",B12,FIND("_",B12,FIND("_",B12)+1)+1)+1)+1,LEN(B12)),MID(B12,FIND("_",B12,FIND("_",B12,FIND("_",B12,FIND("_",B12)+1)+1)+1)+1,FIND("_",B12,FIND("_",B12,FIND("_",B12,FIND("_",B12,FIND("_",B12)+1)+1)+1)+1)-FIND("_",B12))))</f>
        <v/>
      </c>
      <c r="H12" t="s">
        <v>103</v>
      </c>
      <c r="I12">
        <v>0.51364946427291125</v>
      </c>
    </row>
    <row r="13" spans="1:9" x14ac:dyDescent="0.35">
      <c r="A13">
        <v>11</v>
      </c>
      <c r="B13" t="s">
        <v>11</v>
      </c>
      <c r="C13">
        <f>3-COUNTBLANK(D13:G13)</f>
        <v>2</v>
      </c>
      <c r="D13" t="str">
        <f>IF(LEN(B13)-LEN(SUBSTITUTE(B13,"_",""))&lt;2, B13, LEFT(B13, FIND("_", B13, FIND("_", B13)+1)-1))</f>
        <v>race_total population</v>
      </c>
      <c r="E13" t="str">
        <f>IF(LEN(B13)-LEN(SUBSTITUTE(B13,"_",""))&lt;2, "",
 IF(LEN(B13)-LEN(SUBSTITUTE(B13,"_",""))&lt;3,
    MID(B13, FIND("_", B13, FIND("_", B13)+1)+1, LEN(B13)),
    MID(B13, FIND("_", B13, FIND("_", B13)+1)+1, FIND("_", B13, FIND("_", B13, FIND("_", B13)+1)+1) - FIND("_", B13, FIND("_", B13)+1) - 1)))</f>
        <v>one race</v>
      </c>
      <c r="F13" t="str">
        <f>IF(LEN(B13)-LEN(SUBSTITUTE(B13,"_",""))&lt;3, "", IF(LEN(B13)-LEN(SUBSTITUTE(B13,"_",""))&lt;4, MID(B13, FIND("_", B13, FIND("_", B13, FIND("_", B13)+1)+1)+1, LEN(B13)), MID(B13, FIND("_", B13, FIND("_", B13, FIND("_", B13)+1)+1)+1, FIND("_", B13, FIND("_", B13, FIND("_", B13, FIND("_", B13)+1)+1)+1) - FIND("_", B13, FIND("_", B13, FIND("_", B13)+1)+1) - 1)))</f>
        <v>black or african american</v>
      </c>
      <c r="G13" t="str">
        <f>IF(LEN(B13)-LEN(SUBSTITUTE(B13,"_",""))&lt;4,"",IF(LEN(B13)-LEN(SUBSTITUTE(B13,"_",""))&lt;5,MID(B13,FIND("_",B13,FIND("_",B13,FIND("_",B13,FIND("_",B13)+1)+1)+1)+1,LEN(B13)),MID(B13,FIND("_",B13,FIND("_",B13,FIND("_",B13,FIND("_",B13)+1)+1)+1)+1,FIND("_",B13,FIND("_",B13,FIND("_",B13,FIND("_",B13,FIND("_",B13)+1)+1)+1)+1)-FIND("_",B13))))</f>
        <v/>
      </c>
      <c r="H13" t="s">
        <v>103</v>
      </c>
      <c r="I13">
        <v>8.1598609315935391E-2</v>
      </c>
    </row>
    <row r="14" spans="1:9" x14ac:dyDescent="0.35">
      <c r="A14">
        <v>12</v>
      </c>
      <c r="B14" t="s">
        <v>12</v>
      </c>
      <c r="C14">
        <f>3-COUNTBLANK(D14:G14)</f>
        <v>2</v>
      </c>
      <c r="D14" t="str">
        <f>IF(LEN(B14)-LEN(SUBSTITUTE(B14,"_",""))&lt;2, B14, LEFT(B14, FIND("_", B14, FIND("_", B14)+1)-1))</f>
        <v>race_total population</v>
      </c>
      <c r="E14" t="str">
        <f>IF(LEN(B14)-LEN(SUBSTITUTE(B14,"_",""))&lt;2, "",
 IF(LEN(B14)-LEN(SUBSTITUTE(B14,"_",""))&lt;3,
    MID(B14, FIND("_", B14, FIND("_", B14)+1)+1, LEN(B14)),
    MID(B14, FIND("_", B14, FIND("_", B14)+1)+1, FIND("_", B14, FIND("_", B14, FIND("_", B14)+1)+1) - FIND("_", B14, FIND("_", B14)+1) - 1)))</f>
        <v>one race</v>
      </c>
      <c r="F14" t="str">
        <f>IF(LEN(B14)-LEN(SUBSTITUTE(B14,"_",""))&lt;3, "", IF(LEN(B14)-LEN(SUBSTITUTE(B14,"_",""))&lt;4, MID(B14, FIND("_", B14, FIND("_", B14, FIND("_", B14)+1)+1)+1, LEN(B14)), MID(B14, FIND("_", B14, FIND("_", B14, FIND("_", B14)+1)+1)+1, FIND("_", B14, FIND("_", B14, FIND("_", B14, FIND("_", B14)+1)+1)+1) - FIND("_", B14, FIND("_", B14, FIND("_", B14)+1)+1) - 1)))</f>
        <v>american indian and alaska native</v>
      </c>
      <c r="G14" t="str">
        <f>IF(LEN(B14)-LEN(SUBSTITUTE(B14,"_",""))&lt;4,"",IF(LEN(B14)-LEN(SUBSTITUTE(B14,"_",""))&lt;5,MID(B14,FIND("_",B14,FIND("_",B14,FIND("_",B14,FIND("_",B14)+1)+1)+1)+1,LEN(B14)),MID(B14,FIND("_",B14,FIND("_",B14,FIND("_",B14,FIND("_",B14)+1)+1)+1)+1,FIND("_",B14,FIND("_",B14,FIND("_",B14,FIND("_",B14,FIND("_",B14)+1)+1)+1)+1)-FIND("_",B14))))</f>
        <v/>
      </c>
      <c r="H14" t="s">
        <v>103</v>
      </c>
      <c r="I14">
        <v>6.9842183423099819E-3</v>
      </c>
    </row>
    <row r="15" spans="1:9" x14ac:dyDescent="0.35">
      <c r="A15">
        <v>13</v>
      </c>
      <c r="B15" t="s">
        <v>13</v>
      </c>
      <c r="C15">
        <f>3-COUNTBLANK(D15:G15)</f>
        <v>3</v>
      </c>
      <c r="D15" t="str">
        <f>IF(LEN(B15)-LEN(SUBSTITUTE(B15,"_",""))&lt;2, B15, LEFT(B15, FIND("_", B15, FIND("_", B15)+1)-1))</f>
        <v>race_total population</v>
      </c>
      <c r="E15" t="str">
        <f>IF(LEN(B15)-LEN(SUBSTITUTE(B15,"_",""))&lt;2, "",
 IF(LEN(B15)-LEN(SUBSTITUTE(B15,"_",""))&lt;3,
    MID(B15, FIND("_", B15, FIND("_", B15)+1)+1, LEN(B15)),
    MID(B15, FIND("_", B15, FIND("_", B15)+1)+1, FIND("_", B15, FIND("_", B15, FIND("_", B15)+1)+1) - FIND("_", B15, FIND("_", B15)+1) - 1)))</f>
        <v>one race</v>
      </c>
      <c r="F15" t="str">
        <f>IF(LEN(B15)-LEN(SUBSTITUTE(B15,"_",""))&lt;3, "", IF(LEN(B15)-LEN(SUBSTITUTE(B15,"_",""))&lt;4, MID(B15, FIND("_", B15, FIND("_", B15, FIND("_", B15)+1)+1)+1, LEN(B15)), MID(B15, FIND("_", B15, FIND("_", B15, FIND("_", B15)+1)+1)+1, FIND("_", B15, FIND("_", B15, FIND("_", B15, FIND("_", B15)+1)+1)+1) - FIND("_", B15, FIND("_", B15, FIND("_", B15)+1)+1) - 1)))</f>
        <v>american indian and alaska native</v>
      </c>
      <c r="G15" t="str">
        <f>IF(LEN(B15)-LEN(SUBSTITUTE(B15,"_",""))&lt;4,"",IF(LEN(B15)-LEN(SUBSTITUTE(B15,"_",""))&lt;5,MID(B15,FIND("_",B15,FIND("_",B15,FIND("_",B15,FIND("_",B15)+1)+1)+1)+1,LEN(B15)),MID(B15,FIND("_",B15,FIND("_",B15,FIND("_",B15,FIND("_",B15)+1)+1)+1)+1,FIND("_",B15,FIND("_",B15,FIND("_",B15,FIND("_",B15,FIND("_",B15)+1)+1)+1)+1)-FIND("_",B15))))</f>
        <v>cherokee tribal grouping</v>
      </c>
      <c r="H15" t="s">
        <v>105</v>
      </c>
      <c r="I15">
        <v>3.0213748156575148E-4</v>
      </c>
    </row>
    <row r="16" spans="1:9" x14ac:dyDescent="0.35">
      <c r="A16">
        <v>14</v>
      </c>
      <c r="B16" t="s">
        <v>14</v>
      </c>
      <c r="C16">
        <f>3-COUNTBLANK(D16:G16)</f>
        <v>3</v>
      </c>
      <c r="D16" t="str">
        <f>IF(LEN(B16)-LEN(SUBSTITUTE(B16,"_",""))&lt;2, B16, LEFT(B16, FIND("_", B16, FIND("_", B16)+1)-1))</f>
        <v>race_total population</v>
      </c>
      <c r="E16" t="str">
        <f>IF(LEN(B16)-LEN(SUBSTITUTE(B16,"_",""))&lt;2, "",
 IF(LEN(B16)-LEN(SUBSTITUTE(B16,"_",""))&lt;3,
    MID(B16, FIND("_", B16, FIND("_", B16)+1)+1, LEN(B16)),
    MID(B16, FIND("_", B16, FIND("_", B16)+1)+1, FIND("_", B16, FIND("_", B16, FIND("_", B16)+1)+1) - FIND("_", B16, FIND("_", B16)+1) - 1)))</f>
        <v>one race</v>
      </c>
      <c r="F16" t="str">
        <f>IF(LEN(B16)-LEN(SUBSTITUTE(B16,"_",""))&lt;3, "", IF(LEN(B16)-LEN(SUBSTITUTE(B16,"_",""))&lt;4, MID(B16, FIND("_", B16, FIND("_", B16, FIND("_", B16)+1)+1)+1, LEN(B16)), MID(B16, FIND("_", B16, FIND("_", B16, FIND("_", B16)+1)+1)+1, FIND("_", B16, FIND("_", B16, FIND("_", B16, FIND("_", B16)+1)+1)+1) - FIND("_", B16, FIND("_", B16, FIND("_", B16)+1)+1) - 1)))</f>
        <v>american indian and alaska native</v>
      </c>
      <c r="G16" t="str">
        <f>IF(LEN(B16)-LEN(SUBSTITUTE(B16,"_",""))&lt;4,"",IF(LEN(B16)-LEN(SUBSTITUTE(B16,"_",""))&lt;5,MID(B16,FIND("_",B16,FIND("_",B16,FIND("_",B16,FIND("_",B16)+1)+1)+1)+1,LEN(B16)),MID(B16,FIND("_",B16,FIND("_",B16,FIND("_",B16,FIND("_",B16)+1)+1)+1)+1,FIND("_",B16,FIND("_",B16,FIND("_",B16,FIND("_",B16,FIND("_",B16)+1)+1)+1)+1)-FIND("_",B16))))</f>
        <v>chippewa tribal grouping</v>
      </c>
      <c r="H16" t="s">
        <v>105</v>
      </c>
      <c r="I16">
        <v>2.3766960201829031E-5</v>
      </c>
    </row>
    <row r="17" spans="1:9" x14ac:dyDescent="0.35">
      <c r="A17">
        <v>15</v>
      </c>
      <c r="B17" t="s">
        <v>15</v>
      </c>
      <c r="C17">
        <f>3-COUNTBLANK(D17:G17)</f>
        <v>3</v>
      </c>
      <c r="D17" t="str">
        <f>IF(LEN(B17)-LEN(SUBSTITUTE(B17,"_",""))&lt;2, B17, LEFT(B17, FIND("_", B17, FIND("_", B17)+1)-1))</f>
        <v>race_total population</v>
      </c>
      <c r="E17" t="str">
        <f>IF(LEN(B17)-LEN(SUBSTITUTE(B17,"_",""))&lt;2, "",
 IF(LEN(B17)-LEN(SUBSTITUTE(B17,"_",""))&lt;3,
    MID(B17, FIND("_", B17, FIND("_", B17)+1)+1, LEN(B17)),
    MID(B17, FIND("_", B17, FIND("_", B17)+1)+1, FIND("_", B17, FIND("_", B17, FIND("_", B17)+1)+1) - FIND("_", B17, FIND("_", B17)+1) - 1)))</f>
        <v>one race</v>
      </c>
      <c r="F17" t="str">
        <f>IF(LEN(B17)-LEN(SUBSTITUTE(B17,"_",""))&lt;3, "", IF(LEN(B17)-LEN(SUBSTITUTE(B17,"_",""))&lt;4, MID(B17, FIND("_", B17, FIND("_", B17, FIND("_", B17)+1)+1)+1, LEN(B17)), MID(B17, FIND("_", B17, FIND("_", B17, FIND("_", B17)+1)+1)+1, FIND("_", B17, FIND("_", B17, FIND("_", B17, FIND("_", B17)+1)+1)+1) - FIND("_", B17, FIND("_", B17, FIND("_", B17)+1)+1) - 1)))</f>
        <v>american indian and alaska native</v>
      </c>
      <c r="G17" t="str">
        <f>IF(LEN(B17)-LEN(SUBSTITUTE(B17,"_",""))&lt;4,"",IF(LEN(B17)-LEN(SUBSTITUTE(B17,"_",""))&lt;5,MID(B17,FIND("_",B17,FIND("_",B17,FIND("_",B17,FIND("_",B17)+1)+1)+1)+1,LEN(B17)),MID(B17,FIND("_",B17,FIND("_",B17,FIND("_",B17,FIND("_",B17)+1)+1)+1)+1,FIND("_",B17,FIND("_",B17,FIND("_",B17,FIND("_",B17,FIND("_",B17)+1)+1)+1)+1)-FIND("_",B17))))</f>
        <v>navajo tribal grouping</v>
      </c>
      <c r="H17" t="s">
        <v>105</v>
      </c>
      <c r="I17">
        <v>2.091492497760954E-4</v>
      </c>
    </row>
    <row r="18" spans="1:9" x14ac:dyDescent="0.35">
      <c r="A18">
        <v>16</v>
      </c>
      <c r="B18" t="s">
        <v>16</v>
      </c>
      <c r="C18">
        <f>3-COUNTBLANK(D18:G18)</f>
        <v>3</v>
      </c>
      <c r="D18" t="str">
        <f>IF(LEN(B18)-LEN(SUBSTITUTE(B18,"_",""))&lt;2, B18, LEFT(B18, FIND("_", B18, FIND("_", B18)+1)-1))</f>
        <v>race_total population</v>
      </c>
      <c r="E18" t="str">
        <f>IF(LEN(B18)-LEN(SUBSTITUTE(B18,"_",""))&lt;2, "",
 IF(LEN(B18)-LEN(SUBSTITUTE(B18,"_",""))&lt;3,
    MID(B18, FIND("_", B18, FIND("_", B18)+1)+1, LEN(B18)),
    MID(B18, FIND("_", B18, FIND("_", B18)+1)+1, FIND("_", B18, FIND("_", B18, FIND("_", B18)+1)+1) - FIND("_", B18, FIND("_", B18)+1) - 1)))</f>
        <v>one race</v>
      </c>
      <c r="F18" t="str">
        <f>IF(LEN(B18)-LEN(SUBSTITUTE(B18,"_",""))&lt;3, "", IF(LEN(B18)-LEN(SUBSTITUTE(B18,"_",""))&lt;4, MID(B18, FIND("_", B18, FIND("_", B18, FIND("_", B18)+1)+1)+1, LEN(B18)), MID(B18, FIND("_", B18, FIND("_", B18, FIND("_", B18)+1)+1)+1, FIND("_", B18, FIND("_", B18, FIND("_", B18, FIND("_", B18)+1)+1)+1) - FIND("_", B18, FIND("_", B18, FIND("_", B18)+1)+1) - 1)))</f>
        <v>american indian and alaska native</v>
      </c>
      <c r="G18" t="str">
        <f>IF(LEN(B18)-LEN(SUBSTITUTE(B18,"_",""))&lt;4,"",IF(LEN(B18)-LEN(SUBSTITUTE(B18,"_",""))&lt;5,MID(B18,FIND("_",B18,FIND("_",B18,FIND("_",B18,FIND("_",B18)+1)+1)+1)+1,LEN(B18)),MID(B18,FIND("_",B18,FIND("_",B18,FIND("_",B18,FIND("_",B18)+1)+1)+1)+1,FIND("_",B18,FIND("_",B18,FIND("_",B18,FIND("_",B18,FIND("_",B18)+1)+1)+1)+1)-FIND("_",B18))))</f>
        <v>sioux tribal grouping</v>
      </c>
      <c r="H18" t="s">
        <v>105</v>
      </c>
      <c r="I18">
        <v>6.2784386533165014E-5</v>
      </c>
    </row>
    <row r="19" spans="1:9" x14ac:dyDescent="0.35">
      <c r="A19">
        <v>17</v>
      </c>
      <c r="B19" t="s">
        <v>17</v>
      </c>
      <c r="C19">
        <f>3-COUNTBLANK(D19:G19)</f>
        <v>2</v>
      </c>
      <c r="D19" t="str">
        <f>IF(LEN(B19)-LEN(SUBSTITUTE(B19,"_",""))&lt;2, B19, LEFT(B19, FIND("_", B19, FIND("_", B19)+1)-1))</f>
        <v>race_total population</v>
      </c>
      <c r="E19" t="str">
        <f>IF(LEN(B19)-LEN(SUBSTITUTE(B19,"_",""))&lt;2, "",
 IF(LEN(B19)-LEN(SUBSTITUTE(B19,"_",""))&lt;3,
    MID(B19, FIND("_", B19, FIND("_", B19)+1)+1, LEN(B19)),
    MID(B19, FIND("_", B19, FIND("_", B19)+1)+1, FIND("_", B19, FIND("_", B19, FIND("_", B19)+1)+1) - FIND("_", B19, FIND("_", B19)+1) - 1)))</f>
        <v>one race</v>
      </c>
      <c r="F19" t="str">
        <f>IF(LEN(B19)-LEN(SUBSTITUTE(B19,"_",""))&lt;3, "", IF(LEN(B19)-LEN(SUBSTITUTE(B19,"_",""))&lt;4, MID(B19, FIND("_", B19, FIND("_", B19, FIND("_", B19)+1)+1)+1, LEN(B19)), MID(B19, FIND("_", B19, FIND("_", B19, FIND("_", B19)+1)+1)+1, FIND("_", B19, FIND("_", B19, FIND("_", B19, FIND("_", B19)+1)+1)+1) - FIND("_", B19, FIND("_", B19, FIND("_", B19)+1)+1) - 1)))</f>
        <v>asian</v>
      </c>
      <c r="G19" t="str">
        <f>IF(LEN(B19)-LEN(SUBSTITUTE(B19,"_",""))&lt;4,"",IF(LEN(B19)-LEN(SUBSTITUTE(B19,"_",""))&lt;5,MID(B19,FIND("_",B19,FIND("_",B19,FIND("_",B19,FIND("_",B19)+1)+1)+1)+1,LEN(B19)),MID(B19,FIND("_",B19,FIND("_",B19,FIND("_",B19,FIND("_",B19)+1)+1)+1)+1,FIND("_",B19,FIND("_",B19,FIND("_",B19,FIND("_",B19,FIND("_",B19)+1)+1)+1)+1)-FIND("_",B19))))</f>
        <v/>
      </c>
      <c r="H19" t="s">
        <v>103</v>
      </c>
      <c r="I19">
        <v>0.14556946230817591</v>
      </c>
    </row>
    <row r="20" spans="1:9" x14ac:dyDescent="0.35">
      <c r="A20">
        <v>18</v>
      </c>
      <c r="B20" t="s">
        <v>18</v>
      </c>
      <c r="C20">
        <f>3-COUNTBLANK(D20:G20)</f>
        <v>3</v>
      </c>
      <c r="D20" t="str">
        <f>IF(LEN(B20)-LEN(SUBSTITUTE(B20,"_",""))&lt;2, B20, LEFT(B20, FIND("_", B20, FIND("_", B20)+1)-1))</f>
        <v>race_total population</v>
      </c>
      <c r="E20" t="str">
        <f>IF(LEN(B20)-LEN(SUBSTITUTE(B20,"_",""))&lt;2, "",
 IF(LEN(B20)-LEN(SUBSTITUTE(B20,"_",""))&lt;3,
    MID(B20, FIND("_", B20, FIND("_", B20)+1)+1, LEN(B20)),
    MID(B20, FIND("_", B20, FIND("_", B20)+1)+1, FIND("_", B20, FIND("_", B20, FIND("_", B20)+1)+1) - FIND("_", B20, FIND("_", B20)+1) - 1)))</f>
        <v>one race</v>
      </c>
      <c r="F20" t="str">
        <f>IF(LEN(B20)-LEN(SUBSTITUTE(B20,"_",""))&lt;3, "", IF(LEN(B20)-LEN(SUBSTITUTE(B20,"_",""))&lt;4, MID(B20, FIND("_", B20, FIND("_", B20, FIND("_", B20)+1)+1)+1, LEN(B20)), MID(B20, FIND("_", B20, FIND("_", B20, FIND("_", B20)+1)+1)+1, FIND("_", B20, FIND("_", B20, FIND("_", B20, FIND("_", B20)+1)+1)+1) - FIND("_", B20, FIND("_", B20, FIND("_", B20)+1)+1) - 1)))</f>
        <v>asian</v>
      </c>
      <c r="G20" t="str">
        <f>IF(LEN(B20)-LEN(SUBSTITUTE(B20,"_",""))&lt;4,"",IF(LEN(B20)-LEN(SUBSTITUTE(B20,"_",""))&lt;5,MID(B20,FIND("_",B20,FIND("_",B20,FIND("_",B20,FIND("_",B20)+1)+1)+1)+1,LEN(B20)),MID(B20,FIND("_",B20,FIND("_",B20,FIND("_",B20,FIND("_",B20)+1)+1)+1)+1,FIND("_",B20,FIND("_",B20,FIND("_",B20,FIND("_",B20,FIND("_",B20)+1)+1)+1)+1)-FIND("_",B20))))</f>
        <v>asian indian</v>
      </c>
      <c r="H20" t="s">
        <v>103</v>
      </c>
      <c r="I20">
        <v>9.8111002003158625E-3</v>
      </c>
    </row>
    <row r="21" spans="1:9" x14ac:dyDescent="0.35">
      <c r="A21">
        <v>19</v>
      </c>
      <c r="B21" t="s">
        <v>19</v>
      </c>
      <c r="C21">
        <f>3-COUNTBLANK(D21:G21)</f>
        <v>3</v>
      </c>
      <c r="D21" t="str">
        <f>IF(LEN(B21)-LEN(SUBSTITUTE(B21,"_",""))&lt;2, B21, LEFT(B21, FIND("_", B21, FIND("_", B21)+1)-1))</f>
        <v>race_total population</v>
      </c>
      <c r="E21" t="str">
        <f>IF(LEN(B21)-LEN(SUBSTITUTE(B21,"_",""))&lt;2, "",
 IF(LEN(B21)-LEN(SUBSTITUTE(B21,"_",""))&lt;3,
    MID(B21, FIND("_", B21, FIND("_", B21)+1)+1, LEN(B21)),
    MID(B21, FIND("_", B21, FIND("_", B21)+1)+1, FIND("_", B21, FIND("_", B21, FIND("_", B21)+1)+1) - FIND("_", B21, FIND("_", B21)+1) - 1)))</f>
        <v>one race</v>
      </c>
      <c r="F21" t="str">
        <f>IF(LEN(B21)-LEN(SUBSTITUTE(B21,"_",""))&lt;3, "", IF(LEN(B21)-LEN(SUBSTITUTE(B21,"_",""))&lt;4, MID(B21, FIND("_", B21, FIND("_", B21, FIND("_", B21)+1)+1)+1, LEN(B21)), MID(B21, FIND("_", B21, FIND("_", B21, FIND("_", B21)+1)+1)+1, FIND("_", B21, FIND("_", B21, FIND("_", B21, FIND("_", B21)+1)+1)+1) - FIND("_", B21, FIND("_", B21, FIND("_", B21)+1)+1) - 1)))</f>
        <v>asian</v>
      </c>
      <c r="G21" t="str">
        <f>IF(LEN(B21)-LEN(SUBSTITUTE(B21,"_",""))&lt;4,"",IF(LEN(B21)-LEN(SUBSTITUTE(B21,"_",""))&lt;5,MID(B21,FIND("_",B21,FIND("_",B21,FIND("_",B21,FIND("_",B21)+1)+1)+1)+1,LEN(B21)),MID(B21,FIND("_",B21,FIND("_",B21,FIND("_",B21,FIND("_",B21)+1)+1)+1)+1,FIND("_",B21,FIND("_",B21,FIND("_",B21,FIND("_",B21,FIND("_",B21)+1)+1)+1)+1)-FIND("_",B21))))</f>
        <v>chinese</v>
      </c>
      <c r="H21" t="s">
        <v>103</v>
      </c>
      <c r="I21">
        <v>4.6243176406697048E-2</v>
      </c>
    </row>
    <row r="22" spans="1:9" x14ac:dyDescent="0.35">
      <c r="A22">
        <v>20</v>
      </c>
      <c r="B22" t="s">
        <v>20</v>
      </c>
      <c r="C22">
        <f>3-COUNTBLANK(D22:G22)</f>
        <v>3</v>
      </c>
      <c r="D22" t="str">
        <f>IF(LEN(B22)-LEN(SUBSTITUTE(B22,"_",""))&lt;2, B22, LEFT(B22, FIND("_", B22, FIND("_", B22)+1)-1))</f>
        <v>race_total population</v>
      </c>
      <c r="E22" t="str">
        <f>IF(LEN(B22)-LEN(SUBSTITUTE(B22,"_",""))&lt;2, "",
 IF(LEN(B22)-LEN(SUBSTITUTE(B22,"_",""))&lt;3,
    MID(B22, FIND("_", B22, FIND("_", B22)+1)+1, LEN(B22)),
    MID(B22, FIND("_", B22, FIND("_", B22)+1)+1, FIND("_", B22, FIND("_", B22, FIND("_", B22)+1)+1) - FIND("_", B22, FIND("_", B22)+1) - 1)))</f>
        <v>one race</v>
      </c>
      <c r="F22" t="str">
        <f>IF(LEN(B22)-LEN(SUBSTITUTE(B22,"_",""))&lt;3, "", IF(LEN(B22)-LEN(SUBSTITUTE(B22,"_",""))&lt;4, MID(B22, FIND("_", B22, FIND("_", B22, FIND("_", B22)+1)+1)+1, LEN(B22)), MID(B22, FIND("_", B22, FIND("_", B22, FIND("_", B22)+1)+1)+1, FIND("_", B22, FIND("_", B22, FIND("_", B22, FIND("_", B22)+1)+1)+1) - FIND("_", B22, FIND("_", B22, FIND("_", B22)+1)+1) - 1)))</f>
        <v>asian</v>
      </c>
      <c r="G22" t="str">
        <f>IF(LEN(B22)-LEN(SUBSTITUTE(B22,"_",""))&lt;4,"",IF(LEN(B22)-LEN(SUBSTITUTE(B22,"_",""))&lt;5,MID(B22,FIND("_",B22,FIND("_",B22,FIND("_",B22,FIND("_",B22)+1)+1)+1)+1,LEN(B22)),MID(B22,FIND("_",B22,FIND("_",B22,FIND("_",B22,FIND("_",B22)+1)+1)+1)+1,FIND("_",B22,FIND("_",B22,FIND("_",B22,FIND("_",B22,FIND("_",B22)+1)+1)+1)+1)-FIND("_",B22))))</f>
        <v>filipino</v>
      </c>
      <c r="H22" t="s">
        <v>103</v>
      </c>
      <c r="I22">
        <v>3.388029691271148E-2</v>
      </c>
    </row>
    <row r="23" spans="1:9" x14ac:dyDescent="0.35">
      <c r="A23">
        <v>21</v>
      </c>
      <c r="B23" t="s">
        <v>21</v>
      </c>
      <c r="C23">
        <f>3-COUNTBLANK(D23:G23)</f>
        <v>3</v>
      </c>
      <c r="D23" t="str">
        <f>IF(LEN(B23)-LEN(SUBSTITUTE(B23,"_",""))&lt;2, B23, LEFT(B23, FIND("_", B23, FIND("_", B23)+1)-1))</f>
        <v>race_total population</v>
      </c>
      <c r="E23" t="str">
        <f>IF(LEN(B23)-LEN(SUBSTITUTE(B23,"_",""))&lt;2, "",
 IF(LEN(B23)-LEN(SUBSTITUTE(B23,"_",""))&lt;3,
    MID(B23, FIND("_", B23, FIND("_", B23)+1)+1, LEN(B23)),
    MID(B23, FIND("_", B23, FIND("_", B23)+1)+1, FIND("_", B23, FIND("_", B23, FIND("_", B23)+1)+1) - FIND("_", B23, FIND("_", B23)+1) - 1)))</f>
        <v>one race</v>
      </c>
      <c r="F23" t="str">
        <f>IF(LEN(B23)-LEN(SUBSTITUTE(B23,"_",""))&lt;3, "", IF(LEN(B23)-LEN(SUBSTITUTE(B23,"_",""))&lt;4, MID(B23, FIND("_", B23, FIND("_", B23, FIND("_", B23)+1)+1)+1, LEN(B23)), MID(B23, FIND("_", B23, FIND("_", B23, FIND("_", B23)+1)+1)+1, FIND("_", B23, FIND("_", B23, FIND("_", B23, FIND("_", B23)+1)+1)+1) - FIND("_", B23, FIND("_", B23, FIND("_", B23)+1)+1) - 1)))</f>
        <v>asian</v>
      </c>
      <c r="G23" t="str">
        <f>IF(LEN(B23)-LEN(SUBSTITUTE(B23,"_",""))&lt;4,"",IF(LEN(B23)-LEN(SUBSTITUTE(B23,"_",""))&lt;5,MID(B23,FIND("_",B23,FIND("_",B23,FIND("_",B23,FIND("_",B23)+1)+1)+1)+1,LEN(B23)),MID(B23,FIND("_",B23,FIND("_",B23,FIND("_",B23,FIND("_",B23)+1)+1)+1)+1,FIND("_",B23,FIND("_",B23,FIND("_",B23,FIND("_",B23,FIND("_",B23)+1)+1)+1)+1)-FIND("_",B23))))</f>
        <v>japanese</v>
      </c>
      <c r="H23" t="s">
        <v>103</v>
      </c>
      <c r="I23">
        <v>9.7533662928255861E-3</v>
      </c>
    </row>
    <row r="24" spans="1:9" x14ac:dyDescent="0.35">
      <c r="A24">
        <v>22</v>
      </c>
      <c r="B24" t="s">
        <v>22</v>
      </c>
      <c r="C24">
        <f>3-COUNTBLANK(D24:G24)</f>
        <v>3</v>
      </c>
      <c r="D24" t="str">
        <f>IF(LEN(B24)-LEN(SUBSTITUTE(B24,"_",""))&lt;2, B24, LEFT(B24, FIND("_", B24, FIND("_", B24)+1)-1))</f>
        <v>race_total population</v>
      </c>
      <c r="E24" t="str">
        <f>IF(LEN(B24)-LEN(SUBSTITUTE(B24,"_",""))&lt;2, "",
 IF(LEN(B24)-LEN(SUBSTITUTE(B24,"_",""))&lt;3,
    MID(B24, FIND("_", B24, FIND("_", B24)+1)+1, LEN(B24)),
    MID(B24, FIND("_", B24, FIND("_", B24)+1)+1, FIND("_", B24, FIND("_", B24, FIND("_", B24)+1)+1) - FIND("_", B24, FIND("_", B24)+1) - 1)))</f>
        <v>one race</v>
      </c>
      <c r="F24" t="str">
        <f>IF(LEN(B24)-LEN(SUBSTITUTE(B24,"_",""))&lt;3, "", IF(LEN(B24)-LEN(SUBSTITUTE(B24,"_",""))&lt;4, MID(B24, FIND("_", B24, FIND("_", B24, FIND("_", B24)+1)+1)+1, LEN(B24)), MID(B24, FIND("_", B24, FIND("_", B24, FIND("_", B24)+1)+1)+1, FIND("_", B24, FIND("_", B24, FIND("_", B24, FIND("_", B24)+1)+1)+1) - FIND("_", B24, FIND("_", B24, FIND("_", B24)+1)+1) - 1)))</f>
        <v>asian</v>
      </c>
      <c r="G24" t="str">
        <f>IF(LEN(B24)-LEN(SUBSTITUTE(B24,"_",""))&lt;4,"",IF(LEN(B24)-LEN(SUBSTITUTE(B24,"_",""))&lt;5,MID(B24,FIND("_",B24,FIND("_",B24,FIND("_",B24,FIND("_",B24)+1)+1)+1)+1,LEN(B24)),MID(B24,FIND("_",B24,FIND("_",B24,FIND("_",B24,FIND("_",B24)+1)+1)+1)+1,FIND("_",B24,FIND("_",B24,FIND("_",B24,FIND("_",B24,FIND("_",B24)+1)+1)+1)+1)-FIND("_",B24))))</f>
        <v>korean</v>
      </c>
      <c r="H24" t="s">
        <v>103</v>
      </c>
      <c r="I24">
        <v>2.107921409000469E-2</v>
      </c>
    </row>
    <row r="25" spans="1:9" x14ac:dyDescent="0.35">
      <c r="A25">
        <v>23</v>
      </c>
      <c r="B25" t="s">
        <v>23</v>
      </c>
      <c r="C25">
        <f>3-COUNTBLANK(D25:G25)</f>
        <v>3</v>
      </c>
      <c r="D25" t="str">
        <f>IF(LEN(B25)-LEN(SUBSTITUTE(B25,"_",""))&lt;2, B25, LEFT(B25, FIND("_", B25, FIND("_", B25)+1)-1))</f>
        <v>race_total population</v>
      </c>
      <c r="E25" t="str">
        <f>IF(LEN(B25)-LEN(SUBSTITUTE(B25,"_",""))&lt;2, "",
 IF(LEN(B25)-LEN(SUBSTITUTE(B25,"_",""))&lt;3,
    MID(B25, FIND("_", B25, FIND("_", B25)+1)+1, LEN(B25)),
    MID(B25, FIND("_", B25, FIND("_", B25)+1)+1, FIND("_", B25, FIND("_", B25, FIND("_", B25)+1)+1) - FIND("_", B25, FIND("_", B25)+1) - 1)))</f>
        <v>one race</v>
      </c>
      <c r="F25" t="str">
        <f>IF(LEN(B25)-LEN(SUBSTITUTE(B25,"_",""))&lt;3, "", IF(LEN(B25)-LEN(SUBSTITUTE(B25,"_",""))&lt;4, MID(B25, FIND("_", B25, FIND("_", B25, FIND("_", B25)+1)+1)+1, LEN(B25)), MID(B25, FIND("_", B25, FIND("_", B25, FIND("_", B25)+1)+1)+1, FIND("_", B25, FIND("_", B25, FIND("_", B25, FIND("_", B25)+1)+1)+1) - FIND("_", B25, FIND("_", B25, FIND("_", B25)+1)+1) - 1)))</f>
        <v>asian</v>
      </c>
      <c r="G25" t="str">
        <f>IF(LEN(B25)-LEN(SUBSTITUTE(B25,"_",""))&lt;4,"",IF(LEN(B25)-LEN(SUBSTITUTE(B25,"_",""))&lt;5,MID(B25,FIND("_",B25,FIND("_",B25,FIND("_",B25,FIND("_",B25)+1)+1)+1)+1,LEN(B25)),MID(B25,FIND("_",B25,FIND("_",B25,FIND("_",B25,FIND("_",B25)+1)+1)+1)+1,FIND("_",B25,FIND("_",B25,FIND("_",B25,FIND("_",B25,FIND("_",B25)+1)+1)+1)+1)-FIND("_",B25))))</f>
        <v>vietnamese</v>
      </c>
      <c r="H25" t="s">
        <v>103</v>
      </c>
      <c r="I25">
        <v>9.2379203434484192E-3</v>
      </c>
    </row>
    <row r="26" spans="1:9" x14ac:dyDescent="0.35">
      <c r="A26">
        <v>24</v>
      </c>
      <c r="B26" t="s">
        <v>24</v>
      </c>
      <c r="C26">
        <f>3-COUNTBLANK(D26:G26)</f>
        <v>3</v>
      </c>
      <c r="D26" t="str">
        <f>IF(LEN(B26)-LEN(SUBSTITUTE(B26,"_",""))&lt;2, B26, LEFT(B26, FIND("_", B26, FIND("_", B26)+1)-1))</f>
        <v>race_total population</v>
      </c>
      <c r="E26" t="str">
        <f>IF(LEN(B26)-LEN(SUBSTITUTE(B26,"_",""))&lt;2, "",
 IF(LEN(B26)-LEN(SUBSTITUTE(B26,"_",""))&lt;3,
    MID(B26, FIND("_", B26, FIND("_", B26)+1)+1, LEN(B26)),
    MID(B26, FIND("_", B26, FIND("_", B26)+1)+1, FIND("_", B26, FIND("_", B26, FIND("_", B26)+1)+1) - FIND("_", B26, FIND("_", B26)+1) - 1)))</f>
        <v>one race</v>
      </c>
      <c r="F26" t="str">
        <f>IF(LEN(B26)-LEN(SUBSTITUTE(B26,"_",""))&lt;3, "", IF(LEN(B26)-LEN(SUBSTITUTE(B26,"_",""))&lt;4, MID(B26, FIND("_", B26, FIND("_", B26, FIND("_", B26)+1)+1)+1, LEN(B26)), MID(B26, FIND("_", B26, FIND("_", B26, FIND("_", B26)+1)+1)+1, FIND("_", B26, FIND("_", B26, FIND("_", B26, FIND("_", B26)+1)+1)+1) - FIND("_", B26, FIND("_", B26, FIND("_", B26)+1)+1) - 1)))</f>
        <v>asian</v>
      </c>
      <c r="G26" t="str">
        <f>IF(LEN(B26)-LEN(SUBSTITUTE(B26,"_",""))&lt;4,"",IF(LEN(B26)-LEN(SUBSTITUTE(B26,"_",""))&lt;5,MID(B26,FIND("_",B26,FIND("_",B26,FIND("_",B26,FIND("_",B26)+1)+1)+1)+1,LEN(B26)),MID(B26,FIND("_",B26,FIND("_",B26,FIND("_",B26,FIND("_",B26)+1)+1)+1)+1,FIND("_",B26,FIND("_",B26,FIND("_",B26,FIND("_",B26,FIND("_",B26)+1)+1)+1)+1)-FIND("_",B26))))</f>
        <v>other asian</v>
      </c>
      <c r="H26" t="s">
        <v>103</v>
      </c>
      <c r="I26">
        <v>1.5564388062172779E-2</v>
      </c>
    </row>
    <row r="27" spans="1:9" x14ac:dyDescent="0.35">
      <c r="A27">
        <v>25</v>
      </c>
      <c r="B27" t="s">
        <v>25</v>
      </c>
      <c r="C27">
        <f>3-COUNTBLANK(D27:G27)</f>
        <v>2</v>
      </c>
      <c r="D27" t="str">
        <f>IF(LEN(B27)-LEN(SUBSTITUTE(B27,"_",""))&lt;2, B27, LEFT(B27, FIND("_", B27, FIND("_", B27)+1)-1))</f>
        <v>race_total population</v>
      </c>
      <c r="E27" t="str">
        <f>IF(LEN(B27)-LEN(SUBSTITUTE(B27,"_",""))&lt;2, "",
 IF(LEN(B27)-LEN(SUBSTITUTE(B27,"_",""))&lt;3,
    MID(B27, FIND("_", B27, FIND("_", B27)+1)+1, LEN(B27)),
    MID(B27, FIND("_", B27, FIND("_", B27)+1)+1, FIND("_", B27, FIND("_", B27, FIND("_", B27)+1)+1) - FIND("_", B27, FIND("_", B27)+1) - 1)))</f>
        <v>one race</v>
      </c>
      <c r="F27" t="str">
        <f>IF(LEN(B27)-LEN(SUBSTITUTE(B27,"_",""))&lt;3, "", IF(LEN(B27)-LEN(SUBSTITUTE(B27,"_",""))&lt;4, MID(B27, FIND("_", B27, FIND("_", B27, FIND("_", B27)+1)+1)+1, LEN(B27)), MID(B27, FIND("_", B27, FIND("_", B27, FIND("_", B27)+1)+1)+1, FIND("_", B27, FIND("_", B27, FIND("_", B27, FIND("_", B27)+1)+1)+1) - FIND("_", B27, FIND("_", B27, FIND("_", B27)+1)+1) - 1)))</f>
        <v>native hawaiian and other pacific islander</v>
      </c>
      <c r="G27" t="str">
        <f>IF(LEN(B27)-LEN(SUBSTITUTE(B27,"_",""))&lt;4,"",IF(LEN(B27)-LEN(SUBSTITUTE(B27,"_",""))&lt;5,MID(B27,FIND("_",B27,FIND("_",B27,FIND("_",B27,FIND("_",B27)+1)+1)+1)+1,LEN(B27)),MID(B27,FIND("_",B27,FIND("_",B27,FIND("_",B27,FIND("_",B27)+1)+1)+1)+1,FIND("_",B27,FIND("_",B27,FIND("_",B27,FIND("_",B27,FIND("_",B27)+1)+1)+1)+1)-FIND("_",B27))))</f>
        <v/>
      </c>
      <c r="H27" t="s">
        <v>103</v>
      </c>
      <c r="I27">
        <v>2.7657809644870122E-3</v>
      </c>
    </row>
    <row r="28" spans="1:9" x14ac:dyDescent="0.35">
      <c r="A28">
        <v>26</v>
      </c>
      <c r="B28" t="s">
        <v>26</v>
      </c>
      <c r="C28">
        <f>3-COUNTBLANK(D28:G28)</f>
        <v>3</v>
      </c>
      <c r="D28" t="str">
        <f>IF(LEN(B28)-LEN(SUBSTITUTE(B28,"_",""))&lt;2, B28, LEFT(B28, FIND("_", B28, FIND("_", B28)+1)-1))</f>
        <v>race_total population</v>
      </c>
      <c r="E28" t="str">
        <f>IF(LEN(B28)-LEN(SUBSTITUTE(B28,"_",""))&lt;2, "",
 IF(LEN(B28)-LEN(SUBSTITUTE(B28,"_",""))&lt;3,
    MID(B28, FIND("_", B28, FIND("_", B28)+1)+1, LEN(B28)),
    MID(B28, FIND("_", B28, FIND("_", B28)+1)+1, FIND("_", B28, FIND("_", B28, FIND("_", B28)+1)+1) - FIND("_", B28, FIND("_", B28)+1) - 1)))</f>
        <v>one race</v>
      </c>
      <c r="F28" t="str">
        <f>IF(LEN(B28)-LEN(SUBSTITUTE(B28,"_",""))&lt;3, "", IF(LEN(B28)-LEN(SUBSTITUTE(B28,"_",""))&lt;4, MID(B28, FIND("_", B28, FIND("_", B28, FIND("_", B28)+1)+1)+1, LEN(B28)), MID(B28, FIND("_", B28, FIND("_", B28, FIND("_", B28)+1)+1)+1, FIND("_", B28, FIND("_", B28, FIND("_", B28, FIND("_", B28)+1)+1)+1) - FIND("_", B28, FIND("_", B28, FIND("_", B28)+1)+1) - 1)))</f>
        <v>native hawaiian and other pacific islander</v>
      </c>
      <c r="G28" t="str">
        <f>IF(LEN(B28)-LEN(SUBSTITUTE(B28,"_",""))&lt;4,"",IF(LEN(B28)-LEN(SUBSTITUTE(B28,"_",""))&lt;5,MID(B28,FIND("_",B28,FIND("_",B28,FIND("_",B28,FIND("_",B28)+1)+1)+1)+1,LEN(B28)),MID(B28,FIND("_",B28,FIND("_",B28,FIND("_",B28,FIND("_",B28)+1)+1)+1)+1,FIND("_",B28,FIND("_",B28,FIND("_",B28,FIND("_",B28,FIND("_",B28)+1)+1)+1)+1)-FIND("_",B28))))</f>
        <v>native hawaiian</v>
      </c>
      <c r="H28" t="s">
        <v>103</v>
      </c>
      <c r="I28">
        <v>5.2019934141753286E-4</v>
      </c>
    </row>
    <row r="29" spans="1:9" x14ac:dyDescent="0.35">
      <c r="A29">
        <v>27</v>
      </c>
      <c r="B29" t="s">
        <v>27</v>
      </c>
      <c r="C29">
        <f>3-COUNTBLANK(D29:G29)</f>
        <v>3</v>
      </c>
      <c r="D29" t="str">
        <f>IF(LEN(B29)-LEN(SUBSTITUTE(B29,"_",""))&lt;2, B29, LEFT(B29, FIND("_", B29, FIND("_", B29)+1)-1))</f>
        <v>race_total population</v>
      </c>
      <c r="E29" t="str">
        <f>IF(LEN(B29)-LEN(SUBSTITUTE(B29,"_",""))&lt;2, "",
 IF(LEN(B29)-LEN(SUBSTITUTE(B29,"_",""))&lt;3,
    MID(B29, FIND("_", B29, FIND("_", B29)+1)+1, LEN(B29)),
    MID(B29, FIND("_", B29, FIND("_", B29)+1)+1, FIND("_", B29, FIND("_", B29, FIND("_", B29)+1)+1) - FIND("_", B29, FIND("_", B29)+1) - 1)))</f>
        <v>one race</v>
      </c>
      <c r="F29" t="str">
        <f>IF(LEN(B29)-LEN(SUBSTITUTE(B29,"_",""))&lt;3, "", IF(LEN(B29)-LEN(SUBSTITUTE(B29,"_",""))&lt;4, MID(B29, FIND("_", B29, FIND("_", B29, FIND("_", B29)+1)+1)+1, LEN(B29)), MID(B29, FIND("_", B29, FIND("_", B29, FIND("_", B29)+1)+1)+1, FIND("_", B29, FIND("_", B29, FIND("_", B29, FIND("_", B29)+1)+1)+1) - FIND("_", B29, FIND("_", B29, FIND("_", B29)+1)+1) - 1)))</f>
        <v>native hawaiian and other pacific islander</v>
      </c>
      <c r="G29" t="str">
        <f>IF(LEN(B29)-LEN(SUBSTITUTE(B29,"_",""))&lt;4,"",IF(LEN(B29)-LEN(SUBSTITUTE(B29,"_",""))&lt;5,MID(B29,FIND("_",B29,FIND("_",B29,FIND("_",B29,FIND("_",B29)+1)+1)+1)+1,LEN(B29)),MID(B29,FIND("_",B29,FIND("_",B29,FIND("_",B29,FIND("_",B29)+1)+1)+1)+1,FIND("_",B29,FIND("_",B29,FIND("_",B29,FIND("_",B29,FIND("_",B29)+1)+1)+1)+1)-FIND("_",B29))))</f>
        <v>guamanian or chamorro</v>
      </c>
      <c r="H29" t="s">
        <v>103</v>
      </c>
      <c r="I29">
        <v>3.9869075738568189E-4</v>
      </c>
    </row>
    <row r="30" spans="1:9" x14ac:dyDescent="0.35">
      <c r="A30">
        <v>28</v>
      </c>
      <c r="B30" t="s">
        <v>28</v>
      </c>
      <c r="C30">
        <f>3-COUNTBLANK(D30:G30)</f>
        <v>3</v>
      </c>
      <c r="D30" t="str">
        <f>IF(LEN(B30)-LEN(SUBSTITUTE(B30,"_",""))&lt;2, B30, LEFT(B30, FIND("_", B30, FIND("_", B30)+1)-1))</f>
        <v>race_total population</v>
      </c>
      <c r="E30" t="str">
        <f>IF(LEN(B30)-LEN(SUBSTITUTE(B30,"_",""))&lt;2, "",
 IF(LEN(B30)-LEN(SUBSTITUTE(B30,"_",""))&lt;3,
    MID(B30, FIND("_", B30, FIND("_", B30)+1)+1, LEN(B30)),
    MID(B30, FIND("_", B30, FIND("_", B30)+1)+1, FIND("_", B30, FIND("_", B30, FIND("_", B30)+1)+1) - FIND("_", B30, FIND("_", B30)+1) - 1)))</f>
        <v>one race</v>
      </c>
      <c r="F30" t="str">
        <f>IF(LEN(B30)-LEN(SUBSTITUTE(B30,"_",""))&lt;3, "", IF(LEN(B30)-LEN(SUBSTITUTE(B30,"_",""))&lt;4, MID(B30, FIND("_", B30, FIND("_", B30, FIND("_", B30)+1)+1)+1, LEN(B30)), MID(B30, FIND("_", B30, FIND("_", B30, FIND("_", B30)+1)+1)+1, FIND("_", B30, FIND("_", B30, FIND("_", B30, FIND("_", B30)+1)+1)+1) - FIND("_", B30, FIND("_", B30, FIND("_", B30)+1)+1) - 1)))</f>
        <v>native hawaiian and other pacific islander</v>
      </c>
      <c r="G30" t="str">
        <f>IF(LEN(B30)-LEN(SUBSTITUTE(B30,"_",""))&lt;4,"",IF(LEN(B30)-LEN(SUBSTITUTE(B30,"_",""))&lt;5,MID(B30,FIND("_",B30,FIND("_",B30,FIND("_",B30,FIND("_",B30)+1)+1)+1)+1,LEN(B30)),MID(B30,FIND("_",B30,FIND("_",B30,FIND("_",B30,FIND("_",B30)+1)+1)+1)+1,FIND("_",B30,FIND("_",B30,FIND("_",B30,FIND("_",B30,FIND("_",B30)+1)+1)+1)+1)-FIND("_",B30))))</f>
        <v>samoan</v>
      </c>
      <c r="H30" t="s">
        <v>103</v>
      </c>
      <c r="I30">
        <v>1.1158587814758729E-3</v>
      </c>
    </row>
    <row r="31" spans="1:9" x14ac:dyDescent="0.35">
      <c r="A31">
        <v>29</v>
      </c>
      <c r="B31" t="s">
        <v>29</v>
      </c>
      <c r="C31">
        <f>3-COUNTBLANK(D31:G31)</f>
        <v>3</v>
      </c>
      <c r="D31" t="str">
        <f>IF(LEN(B31)-LEN(SUBSTITUTE(B31,"_",""))&lt;2, B31, LEFT(B31, FIND("_", B31, FIND("_", B31)+1)-1))</f>
        <v>race_total population</v>
      </c>
      <c r="E31" t="str">
        <f>IF(LEN(B31)-LEN(SUBSTITUTE(B31,"_",""))&lt;2, "",
 IF(LEN(B31)-LEN(SUBSTITUTE(B31,"_",""))&lt;3,
    MID(B31, FIND("_", B31, FIND("_", B31)+1)+1, LEN(B31)),
    MID(B31, FIND("_", B31, FIND("_", B31)+1)+1, FIND("_", B31, FIND("_", B31, FIND("_", B31)+1)+1) - FIND("_", B31, FIND("_", B31)+1) - 1)))</f>
        <v>one race</v>
      </c>
      <c r="F31" t="str">
        <f>IF(LEN(B31)-LEN(SUBSTITUTE(B31,"_",""))&lt;3, "", IF(LEN(B31)-LEN(SUBSTITUTE(B31,"_",""))&lt;4, MID(B31, FIND("_", B31, FIND("_", B31, FIND("_", B31)+1)+1)+1, LEN(B31)), MID(B31, FIND("_", B31, FIND("_", B31, FIND("_", B31)+1)+1)+1, FIND("_", B31, FIND("_", B31, FIND("_", B31, FIND("_", B31)+1)+1)+1) - FIND("_", B31, FIND("_", B31, FIND("_", B31)+1)+1) - 1)))</f>
        <v>native hawaiian and other pacific islander</v>
      </c>
      <c r="G31" t="str">
        <f>IF(LEN(B31)-LEN(SUBSTITUTE(B31,"_",""))&lt;4,"",IF(LEN(B31)-LEN(SUBSTITUTE(B31,"_",""))&lt;5,MID(B31,FIND("_",B31,FIND("_",B31,FIND("_",B31,FIND("_",B31)+1)+1)+1)+1,LEN(B31)),MID(B31,FIND("_",B31,FIND("_",B31,FIND("_",B31,FIND("_",B31)+1)+1)+1)+1,FIND("_",B31,FIND("_",B31,FIND("_",B31,FIND("_",B31,FIND("_",B31)+1)+1)+1)+1)-FIND("_",B31))))</f>
        <v>other pacific islander</v>
      </c>
      <c r="H31" t="s">
        <v>103</v>
      </c>
      <c r="I31">
        <v>7.3103208420792444E-4</v>
      </c>
    </row>
    <row r="32" spans="1:9" x14ac:dyDescent="0.35">
      <c r="A32">
        <v>30</v>
      </c>
      <c r="B32" t="s">
        <v>30</v>
      </c>
      <c r="C32">
        <f>3-COUNTBLANK(D32:G32)</f>
        <v>2</v>
      </c>
      <c r="D32" t="str">
        <f>IF(LEN(B32)-LEN(SUBSTITUTE(B32,"_",""))&lt;2, B32, LEFT(B32, FIND("_", B32, FIND("_", B32)+1)-1))</f>
        <v>race_total population</v>
      </c>
      <c r="E32" t="str">
        <f>IF(LEN(B32)-LEN(SUBSTITUTE(B32,"_",""))&lt;2, "",
 IF(LEN(B32)-LEN(SUBSTITUTE(B32,"_",""))&lt;3,
    MID(B32, FIND("_", B32, FIND("_", B32)+1)+1, LEN(B32)),
    MID(B32, FIND("_", B32, FIND("_", B32)+1)+1, FIND("_", B32, FIND("_", B32, FIND("_", B32)+1)+1) - FIND("_", B32, FIND("_", B32)+1) - 1)))</f>
        <v>one race</v>
      </c>
      <c r="F32" t="str">
        <f>IF(LEN(B32)-LEN(SUBSTITUTE(B32,"_",""))&lt;3, "", IF(LEN(B32)-LEN(SUBSTITUTE(B32,"_",""))&lt;4, MID(B32, FIND("_", B32, FIND("_", B32, FIND("_", B32)+1)+1)+1, LEN(B32)), MID(B32, FIND("_", B32, FIND("_", B32, FIND("_", B32)+1)+1)+1, FIND("_", B32, FIND("_", B32, FIND("_", B32, FIND("_", B32)+1)+1)+1) - FIND("_", B32, FIND("_", B32, FIND("_", B32)+1)+1) - 1)))</f>
        <v>some other race</v>
      </c>
      <c r="G32" t="str">
        <f>IF(LEN(B32)-LEN(SUBSTITUTE(B32,"_",""))&lt;4,"",IF(LEN(B32)-LEN(SUBSTITUTE(B32,"_",""))&lt;5,MID(B32,FIND("_",B32,FIND("_",B32,FIND("_",B32,FIND("_",B32)+1)+1)+1)+1,LEN(B32)),MID(B32,FIND("_",B32,FIND("_",B32,FIND("_",B32,FIND("_",B32)+1)+1)+1)+1,FIND("_",B32,FIND("_",B32,FIND("_",B32,FIND("_",B32,FIND("_",B32)+1)+1)+1)+1)-FIND("_",B32))))</f>
        <v/>
      </c>
      <c r="H32" t="s">
        <v>103</v>
      </c>
      <c r="I32">
        <v>0.2100506117417498</v>
      </c>
    </row>
    <row r="33" spans="1:9" x14ac:dyDescent="0.35">
      <c r="A33">
        <v>31</v>
      </c>
      <c r="B33" t="s">
        <v>31</v>
      </c>
      <c r="C33">
        <f>3-COUNTBLANK(D33:G33)</f>
        <v>2</v>
      </c>
      <c r="D33" t="str">
        <f>IF(LEN(B33)-LEN(SUBSTITUTE(B33,"_",""))&lt;2, B33, LEFT(B33, FIND("_", B33, FIND("_", B33)+1)-1))</f>
        <v>race_total population</v>
      </c>
      <c r="E33" t="str">
        <f>IF(LEN(B33)-LEN(SUBSTITUTE(B33,"_",""))&lt;2, "",
 IF(LEN(B33)-LEN(SUBSTITUTE(B33,"_",""))&lt;3,
    MID(B33, FIND("_", B33, FIND("_", B33)+1)+1, LEN(B33)),
    MID(B33, FIND("_", B33, FIND("_", B33)+1)+1, FIND("_", B33, FIND("_", B33, FIND("_", B33)+1)+1) - FIND("_", B33, FIND("_", B33)+1) - 1)))</f>
        <v>two or more races</v>
      </c>
      <c r="F33" t="str">
        <f>IF(LEN(B33)-LEN(SUBSTITUTE(B33,"_",""))&lt;3, "", IF(LEN(B33)-LEN(SUBSTITUTE(B33,"_",""))&lt;4, MID(B33, FIND("_", B33, FIND("_", B33, FIND("_", B33)+1)+1)+1, LEN(B33)), MID(B33, FIND("_", B33, FIND("_", B33, FIND("_", B33)+1)+1)+1, FIND("_", B33, FIND("_", B33, FIND("_", B33, FIND("_", B33)+1)+1)+1) - FIND("_", B33, FIND("_", B33, FIND("_", B33)+1)+1) - 1)))</f>
        <v>white and black or african american</v>
      </c>
      <c r="G33" t="str">
        <f>IF(LEN(B33)-LEN(SUBSTITUTE(B33,"_",""))&lt;4,"",IF(LEN(B33)-LEN(SUBSTITUTE(B33,"_",""))&lt;5,MID(B33,FIND("_",B33,FIND("_",B33,FIND("_",B33,FIND("_",B33)+1)+1)+1)+1,LEN(B33)),MID(B33,FIND("_",B33,FIND("_",B33,FIND("_",B33,FIND("_",B33)+1)+1)+1)+1,FIND("_",B33,FIND("_",B33,FIND("_",B33,FIND("_",B33,FIND("_",B33)+1)+1)+1)+1)-FIND("_",B33))))</f>
        <v/>
      </c>
      <c r="H33" t="s">
        <v>105</v>
      </c>
      <c r="I33">
        <v>5.3886630807605269E-3</v>
      </c>
    </row>
    <row r="34" spans="1:9" x14ac:dyDescent="0.35">
      <c r="A34">
        <v>32</v>
      </c>
      <c r="B34" t="s">
        <v>32</v>
      </c>
      <c r="C34">
        <f>3-COUNTBLANK(D34:G34)</f>
        <v>2</v>
      </c>
      <c r="D34" t="str">
        <f>IF(LEN(B34)-LEN(SUBSTITUTE(B34,"_",""))&lt;2, B34, LEFT(B34, FIND("_", B34, FIND("_", B34)+1)-1))</f>
        <v>race_total population</v>
      </c>
      <c r="E34" t="str">
        <f>IF(LEN(B34)-LEN(SUBSTITUTE(B34,"_",""))&lt;2, "",
 IF(LEN(B34)-LEN(SUBSTITUTE(B34,"_",""))&lt;3,
    MID(B34, FIND("_", B34, FIND("_", B34)+1)+1, LEN(B34)),
    MID(B34, FIND("_", B34, FIND("_", B34)+1)+1, FIND("_", B34, FIND("_", B34, FIND("_", B34)+1)+1) - FIND("_", B34, FIND("_", B34)+1) - 1)))</f>
        <v>two or more races</v>
      </c>
      <c r="F34" t="str">
        <f>IF(LEN(B34)-LEN(SUBSTITUTE(B34,"_",""))&lt;3, "", IF(LEN(B34)-LEN(SUBSTITUTE(B34,"_",""))&lt;4, MID(B34, FIND("_", B34, FIND("_", B34, FIND("_", B34)+1)+1)+1, LEN(B34)), MID(B34, FIND("_", B34, FIND("_", B34, FIND("_", B34)+1)+1)+1, FIND("_", B34, FIND("_", B34, FIND("_", B34, FIND("_", B34)+1)+1)+1) - FIND("_", B34, FIND("_", B34, FIND("_", B34)+1)+1) - 1)))</f>
        <v>white and american indian and alaska native</v>
      </c>
      <c r="G34" t="str">
        <f>IF(LEN(B34)-LEN(SUBSTITUTE(B34,"_",""))&lt;4,"",IF(LEN(B34)-LEN(SUBSTITUTE(B34,"_",""))&lt;5,MID(B34,FIND("_",B34,FIND("_",B34,FIND("_",B34,FIND("_",B34)+1)+1)+1)+1,LEN(B34)),MID(B34,FIND("_",B34,FIND("_",B34,FIND("_",B34,FIND("_",B34)+1)+1)+1)+1,FIND("_",B34,FIND("_",B34,FIND("_",B34,FIND("_",B34,FIND("_",B34)+1)+1)+1)+1)-FIND("_",B34))))</f>
        <v/>
      </c>
      <c r="H34" t="s">
        <v>105</v>
      </c>
      <c r="I34">
        <v>4.6271300642935888E-3</v>
      </c>
    </row>
    <row r="35" spans="1:9" x14ac:dyDescent="0.35">
      <c r="A35">
        <v>33</v>
      </c>
      <c r="B35" t="s">
        <v>33</v>
      </c>
      <c r="C35">
        <f>3-COUNTBLANK(D35:G35)</f>
        <v>2</v>
      </c>
      <c r="D35" t="str">
        <f>IF(LEN(B35)-LEN(SUBSTITUTE(B35,"_",""))&lt;2, B35, LEFT(B35, FIND("_", B35, FIND("_", B35)+1)-1))</f>
        <v>race_total population</v>
      </c>
      <c r="E35" t="str">
        <f>IF(LEN(B35)-LEN(SUBSTITUTE(B35,"_",""))&lt;2, "",
 IF(LEN(B35)-LEN(SUBSTITUTE(B35,"_",""))&lt;3,
    MID(B35, FIND("_", B35, FIND("_", B35)+1)+1, LEN(B35)),
    MID(B35, FIND("_", B35, FIND("_", B35)+1)+1, FIND("_", B35, FIND("_", B35, FIND("_", B35)+1)+1) - FIND("_", B35, FIND("_", B35)+1) - 1)))</f>
        <v>two or more races</v>
      </c>
      <c r="F35" t="str">
        <f>IF(LEN(B35)-LEN(SUBSTITUTE(B35,"_",""))&lt;3, "", IF(LEN(B35)-LEN(SUBSTITUTE(B35,"_",""))&lt;4, MID(B35, FIND("_", B35, FIND("_", B35, FIND("_", B35)+1)+1)+1, LEN(B35)), MID(B35, FIND("_", B35, FIND("_", B35, FIND("_", B35)+1)+1)+1, FIND("_", B35, FIND("_", B35, FIND("_", B35, FIND("_", B35)+1)+1)+1) - FIND("_", B35, FIND("_", B35, FIND("_", B35)+1)+1) - 1)))</f>
        <v>white and asian</v>
      </c>
      <c r="G35" t="str">
        <f>IF(LEN(B35)-LEN(SUBSTITUTE(B35,"_",""))&lt;4,"",IF(LEN(B35)-LEN(SUBSTITUTE(B35,"_",""))&lt;5,MID(B35,FIND("_",B35,FIND("_",B35,FIND("_",B35,FIND("_",B35)+1)+1)+1)+1,LEN(B35)),MID(B35,FIND("_",B35,FIND("_",B35,FIND("_",B35,FIND("_",B35)+1)+1)+1)+1,FIND("_",B35,FIND("_",B35,FIND("_",B35,FIND("_",B35,FIND("_",B35)+1)+1)+1)+1)-FIND("_",B35))))</f>
        <v/>
      </c>
      <c r="H35" t="s">
        <v>105</v>
      </c>
      <c r="I35">
        <v>1.059669726398715E-2</v>
      </c>
    </row>
    <row r="36" spans="1:9" x14ac:dyDescent="0.35">
      <c r="A36">
        <v>34</v>
      </c>
      <c r="B36" t="s">
        <v>34</v>
      </c>
      <c r="C36">
        <f>3-COUNTBLANK(D36:G36)</f>
        <v>2</v>
      </c>
      <c r="D36" t="str">
        <f>IF(LEN(B36)-LEN(SUBSTITUTE(B36,"_",""))&lt;2, B36, LEFT(B36, FIND("_", B36, FIND("_", B36)+1)-1))</f>
        <v>race_total population</v>
      </c>
      <c r="E36" t="str">
        <f>IF(LEN(B36)-LEN(SUBSTITUTE(B36,"_",""))&lt;2, "",
 IF(LEN(B36)-LEN(SUBSTITUTE(B36,"_",""))&lt;3,
    MID(B36, FIND("_", B36, FIND("_", B36)+1)+1, LEN(B36)),
    MID(B36, FIND("_", B36, FIND("_", B36)+1)+1, FIND("_", B36, FIND("_", B36, FIND("_", B36)+1)+1) - FIND("_", B36, FIND("_", B36)+1) - 1)))</f>
        <v>two or more races</v>
      </c>
      <c r="F36" t="str">
        <f>IF(LEN(B36)-LEN(SUBSTITUTE(B36,"_",""))&lt;3, "", IF(LEN(B36)-LEN(SUBSTITUTE(B36,"_",""))&lt;4, MID(B36, FIND("_", B36, FIND("_", B36, FIND("_", B36)+1)+1)+1, LEN(B36)), MID(B36, FIND("_", B36, FIND("_", B36, FIND("_", B36)+1)+1)+1, FIND("_", B36, FIND("_", B36, FIND("_", B36, FIND("_", B36)+1)+1)+1) - FIND("_", B36, FIND("_", B36, FIND("_", B36)+1)+1) - 1)))</f>
        <v>black or african american and american indian and alaska native</v>
      </c>
      <c r="G36" t="str">
        <f>IF(LEN(B36)-LEN(SUBSTITUTE(B36,"_",""))&lt;4,"",IF(LEN(B36)-LEN(SUBSTITUTE(B36,"_",""))&lt;5,MID(B36,FIND("_",B36,FIND("_",B36,FIND("_",B36,FIND("_",B36)+1)+1)+1)+1,LEN(B36)),MID(B36,FIND("_",B36,FIND("_",B36,FIND("_",B36,FIND("_",B36)+1)+1)+1)+1,FIND("_",B36,FIND("_",B36,FIND("_",B36,FIND("_",B36,FIND("_",B36)+1)+1)+1)+1)-FIND("_",B36))))</f>
        <v/>
      </c>
      <c r="H36" t="s">
        <v>105</v>
      </c>
      <c r="I36">
        <v>1.1045694753800039E-3</v>
      </c>
    </row>
    <row r="37" spans="1:9" x14ac:dyDescent="0.35">
      <c r="A37">
        <v>35</v>
      </c>
      <c r="B37" t="s">
        <v>35</v>
      </c>
      <c r="C37">
        <f>3-COUNTBLANK(D37:G37)</f>
        <v>0</v>
      </c>
      <c r="D37" t="str">
        <f>IF(LEN(B37)-LEN(SUBSTITUTE(B37,"_",""))&lt;2, B37, LEFT(B37, FIND("_", B37, FIND("_", B37)+1)-1))</f>
        <v>race alone or in combination with one or more other races_total population</v>
      </c>
      <c r="E37" t="str">
        <f>IF(LEN(B37)-LEN(SUBSTITUTE(B37,"_",""))&lt;2, "",
 IF(LEN(B37)-LEN(SUBSTITUTE(B37,"_",""))&lt;3,
    MID(B37, FIND("_", B37, FIND("_", B37)+1)+1, LEN(B37)),
    MID(B37, FIND("_", B37, FIND("_", B37)+1)+1, FIND("_", B37, FIND("_", B37, FIND("_", B37)+1)+1) - FIND("_", B37, FIND("_", B37)+1) - 1)))</f>
        <v/>
      </c>
      <c r="F37" t="str">
        <f>IF(LEN(B37)-LEN(SUBSTITUTE(B37,"_",""))&lt;3, "", IF(LEN(B37)-LEN(SUBSTITUTE(B37,"_",""))&lt;4, MID(B37, FIND("_", B37, FIND("_", B37, FIND("_", B37)+1)+1)+1, LEN(B37)), MID(B37, FIND("_", B37, FIND("_", B37, FIND("_", B37)+1)+1)+1, FIND("_", B37, FIND("_", B37, FIND("_", B37, FIND("_", B37)+1)+1)+1) - FIND("_", B37, FIND("_", B37, FIND("_", B37)+1)+1) - 1)))</f>
        <v/>
      </c>
      <c r="G37" t="str">
        <f>IF(LEN(B37)-LEN(SUBSTITUTE(B37,"_",""))&lt;4,"",IF(LEN(B37)-LEN(SUBSTITUTE(B37,"_",""))&lt;5,MID(B37,FIND("_",B37,FIND("_",B37,FIND("_",B37,FIND("_",B37)+1)+1)+1)+1,LEN(B37)),MID(B37,FIND("_",B37,FIND("_",B37,FIND("_",B37,FIND("_",B37)+1)+1)+1)+1,FIND("_",B37,FIND("_",B37,FIND("_",B37,FIND("_",B37,FIND("_",B37)+1)+1)+1)+1)-FIND("_",B37))))</f>
        <v/>
      </c>
      <c r="I37">
        <v>1</v>
      </c>
    </row>
    <row r="38" spans="1:9" x14ac:dyDescent="0.35">
      <c r="A38">
        <v>36</v>
      </c>
      <c r="B38" t="s">
        <v>36</v>
      </c>
      <c r="C38">
        <f>3-COUNTBLANK(D38:G38)</f>
        <v>1</v>
      </c>
      <c r="D38" t="str">
        <f>IF(LEN(B38)-LEN(SUBSTITUTE(B38,"_",""))&lt;2, B38, LEFT(B38, FIND("_", B38, FIND("_", B38)+1)-1))</f>
        <v>race alone or in combination with one or more other races_total population</v>
      </c>
      <c r="E38" t="str">
        <f>IF(LEN(B38)-LEN(SUBSTITUTE(B38,"_",""))&lt;2, "",
 IF(LEN(B38)-LEN(SUBSTITUTE(B38,"_",""))&lt;3,
    MID(B38, FIND("_", B38, FIND("_", B38)+1)+1, LEN(B38)),
    MID(B38, FIND("_", B38, FIND("_", B38)+1)+1, FIND("_", B38, FIND("_", B38, FIND("_", B38)+1)+1) - FIND("_", B38, FIND("_", B38)+1) - 1)))</f>
        <v>white</v>
      </c>
      <c r="F38" t="str">
        <f>IF(LEN(B38)-LEN(SUBSTITUTE(B38,"_",""))&lt;3, "", IF(LEN(B38)-LEN(SUBSTITUTE(B38,"_",""))&lt;4, MID(B38, FIND("_", B38, FIND("_", B38, FIND("_", B38)+1)+1)+1, LEN(B38)), MID(B38, FIND("_", B38, FIND("_", B38, FIND("_", B38)+1)+1)+1, FIND("_", B38, FIND("_", B38, FIND("_", B38, FIND("_", B38)+1)+1)+1) - FIND("_", B38, FIND("_", B38, FIND("_", B38)+1)+1) - 1)))</f>
        <v/>
      </c>
      <c r="G38" t="str">
        <f>IF(LEN(B38)-LEN(SUBSTITUTE(B38,"_",""))&lt;4,"",IF(LEN(B38)-LEN(SUBSTITUTE(B38,"_",""))&lt;5,MID(B38,FIND("_",B38,FIND("_",B38,FIND("_",B38,FIND("_",B38)+1)+1)+1)+1,LEN(B38)),MID(B38,FIND("_",B38,FIND("_",B38,FIND("_",B38,FIND("_",B38)+1)+1)+1)+1,FIND("_",B38,FIND("_",B38,FIND("_",B38,FIND("_",B38,FIND("_",B38)+1)+1)+1)+1)-FIND("_",B38))))</f>
        <v/>
      </c>
      <c r="H38" t="s">
        <v>105</v>
      </c>
      <c r="I38">
        <v>0.54447976698872214</v>
      </c>
    </row>
    <row r="39" spans="1:9" x14ac:dyDescent="0.35">
      <c r="A39">
        <v>37</v>
      </c>
      <c r="B39" t="s">
        <v>37</v>
      </c>
      <c r="C39">
        <f>3-COUNTBLANK(D39:G39)</f>
        <v>1</v>
      </c>
      <c r="D39" t="str">
        <f>IF(LEN(B39)-LEN(SUBSTITUTE(B39,"_",""))&lt;2, B39, LEFT(B39, FIND("_", B39, FIND("_", B39)+1)-1))</f>
        <v>race alone or in combination with one or more other races_total population</v>
      </c>
      <c r="E39" t="str">
        <f>IF(LEN(B39)-LEN(SUBSTITUTE(B39,"_",""))&lt;2, "",
 IF(LEN(B39)-LEN(SUBSTITUTE(B39,"_",""))&lt;3,
    MID(B39, FIND("_", B39, FIND("_", B39)+1)+1, LEN(B39)),
    MID(B39, FIND("_", B39, FIND("_", B39)+1)+1, FIND("_", B39, FIND("_", B39, FIND("_", B39)+1)+1) - FIND("_", B39, FIND("_", B39)+1) - 1)))</f>
        <v>black or african american</v>
      </c>
      <c r="F39" t="str">
        <f>IF(LEN(B39)-LEN(SUBSTITUTE(B39,"_",""))&lt;3, "", IF(LEN(B39)-LEN(SUBSTITUTE(B39,"_",""))&lt;4, MID(B39, FIND("_", B39, FIND("_", B39, FIND("_", B39)+1)+1)+1, LEN(B39)), MID(B39, FIND("_", B39, FIND("_", B39, FIND("_", B39)+1)+1)+1, FIND("_", B39, FIND("_", B39, FIND("_", B39, FIND("_", B39)+1)+1)+1) - FIND("_", B39, FIND("_", B39, FIND("_", B39)+1)+1) - 1)))</f>
        <v/>
      </c>
      <c r="G39" t="str">
        <f>IF(LEN(B39)-LEN(SUBSTITUTE(B39,"_",""))&lt;4,"",IF(LEN(B39)-LEN(SUBSTITUTE(B39,"_",""))&lt;5,MID(B39,FIND("_",B39,FIND("_",B39,FIND("_",B39,FIND("_",B39)+1)+1)+1)+1,LEN(B39)),MID(B39,FIND("_",B39,FIND("_",B39,FIND("_",B39,FIND("_",B39)+1)+1)+1)+1,FIND("_",B39,FIND("_",B39,FIND("_",B39,FIND("_",B39,FIND("_",B39)+1)+1)+1)+1)-FIND("_",B39))))</f>
        <v/>
      </c>
      <c r="H39" t="s">
        <v>105</v>
      </c>
      <c r="I39">
        <v>9.2601127425368773E-2</v>
      </c>
    </row>
    <row r="40" spans="1:9" x14ac:dyDescent="0.35">
      <c r="A40">
        <v>38</v>
      </c>
      <c r="B40" t="s">
        <v>38</v>
      </c>
      <c r="C40">
        <f>3-COUNTBLANK(D40:G40)</f>
        <v>1</v>
      </c>
      <c r="D40" t="str">
        <f>IF(LEN(B40)-LEN(SUBSTITUTE(B40,"_",""))&lt;2, B40, LEFT(B40, FIND("_", B40, FIND("_", B40)+1)-1))</f>
        <v>race alone or in combination with one or more other races_total population</v>
      </c>
      <c r="E40" t="str">
        <f>IF(LEN(B40)-LEN(SUBSTITUTE(B40,"_",""))&lt;2, "",
 IF(LEN(B40)-LEN(SUBSTITUTE(B40,"_",""))&lt;3,
    MID(B40, FIND("_", B40, FIND("_", B40)+1)+1, LEN(B40)),
    MID(B40, FIND("_", B40, FIND("_", B40)+1)+1, FIND("_", B40, FIND("_", B40, FIND("_", B40)+1)+1) - FIND("_", B40, FIND("_", B40)+1) - 1)))</f>
        <v>american indian and alaska native</v>
      </c>
      <c r="F40" t="str">
        <f>IF(LEN(B40)-LEN(SUBSTITUTE(B40,"_",""))&lt;3, "", IF(LEN(B40)-LEN(SUBSTITUTE(B40,"_",""))&lt;4, MID(B40, FIND("_", B40, FIND("_", B40, FIND("_", B40)+1)+1)+1, LEN(B40)), MID(B40, FIND("_", B40, FIND("_", B40, FIND("_", B40)+1)+1)+1, FIND("_", B40, FIND("_", B40, FIND("_", B40, FIND("_", B40)+1)+1)+1) - FIND("_", B40, FIND("_", B40, FIND("_", B40)+1)+1) - 1)))</f>
        <v/>
      </c>
      <c r="G40" t="str">
        <f>IF(LEN(B40)-LEN(SUBSTITUTE(B40,"_",""))&lt;4,"",IF(LEN(B40)-LEN(SUBSTITUTE(B40,"_",""))&lt;5,MID(B40,FIND("_",B40,FIND("_",B40,FIND("_",B40,FIND("_",B40)+1)+1)+1)+1,LEN(B40)),MID(B40,FIND("_",B40,FIND("_",B40,FIND("_",B40,FIND("_",B40)+1)+1)+1)+1,FIND("_",B40,FIND("_",B40,FIND("_",B40,FIND("_",B40,FIND("_",B40)+1)+1)+1)+1)-FIND("_",B40))))</f>
        <v/>
      </c>
      <c r="H40" t="s">
        <v>105</v>
      </c>
      <c r="I40">
        <v>1.6390587016188861E-2</v>
      </c>
    </row>
    <row r="41" spans="1:9" x14ac:dyDescent="0.35">
      <c r="A41">
        <v>39</v>
      </c>
      <c r="B41" t="s">
        <v>39</v>
      </c>
      <c r="C41">
        <f>3-COUNTBLANK(D41:G41)</f>
        <v>1</v>
      </c>
      <c r="D41" t="str">
        <f>IF(LEN(B41)-LEN(SUBSTITUTE(B41,"_",""))&lt;2, B41, LEFT(B41, FIND("_", B41, FIND("_", B41)+1)-1))</f>
        <v>race alone or in combination with one or more other races_total population</v>
      </c>
      <c r="E41" t="str">
        <f>IF(LEN(B41)-LEN(SUBSTITUTE(B41,"_",""))&lt;2, "",
 IF(LEN(B41)-LEN(SUBSTITUTE(B41,"_",""))&lt;3,
    MID(B41, FIND("_", B41, FIND("_", B41)+1)+1, LEN(B41)),
    MID(B41, FIND("_", B41, FIND("_", B41)+1)+1, FIND("_", B41, FIND("_", B41, FIND("_", B41)+1)+1) - FIND("_", B41, FIND("_", B41)+1) - 1)))</f>
        <v>asian</v>
      </c>
      <c r="F41" t="str">
        <f>IF(LEN(B41)-LEN(SUBSTITUTE(B41,"_",""))&lt;3, "", IF(LEN(B41)-LEN(SUBSTITUTE(B41,"_",""))&lt;4, MID(B41, FIND("_", B41, FIND("_", B41, FIND("_", B41)+1)+1)+1, LEN(B41)), MID(B41, FIND("_", B41, FIND("_", B41, FIND("_", B41)+1)+1)+1, FIND("_", B41, FIND("_", B41, FIND("_", B41, FIND("_", B41)+1)+1)+1) - FIND("_", B41, FIND("_", B41, FIND("_", B41)+1)+1) - 1)))</f>
        <v/>
      </c>
      <c r="G41" t="str">
        <f>IF(LEN(B41)-LEN(SUBSTITUTE(B41,"_",""))&lt;4,"",IF(LEN(B41)-LEN(SUBSTITUTE(B41,"_",""))&lt;5,MID(B41,FIND("_",B41,FIND("_",B41,FIND("_",B41,FIND("_",B41)+1)+1)+1)+1,LEN(B41)),MID(B41,FIND("_",B41,FIND("_",B41,FIND("_",B41,FIND("_",B41)+1)+1)+1)+1,FIND("_",B41,FIND("_",B41,FIND("_",B41,FIND("_",B41,FIND("_",B41)+1)+1)+1)+1)-FIND("_",B41))))</f>
        <v/>
      </c>
      <c r="H41" t="s">
        <v>105</v>
      </c>
      <c r="I41">
        <v>0.16210898894162951</v>
      </c>
    </row>
    <row r="42" spans="1:9" x14ac:dyDescent="0.35">
      <c r="A42">
        <v>40</v>
      </c>
      <c r="B42" t="s">
        <v>40</v>
      </c>
      <c r="C42">
        <f>3-COUNTBLANK(D42:G42)</f>
        <v>1</v>
      </c>
      <c r="D42" t="str">
        <f>IF(LEN(B42)-LEN(SUBSTITUTE(B42,"_",""))&lt;2, B42, LEFT(B42, FIND("_", B42, FIND("_", B42)+1)-1))</f>
        <v>race alone or in combination with one or more other races_total population</v>
      </c>
      <c r="E42" t="str">
        <f>IF(LEN(B42)-LEN(SUBSTITUTE(B42,"_",""))&lt;2, "",
 IF(LEN(B42)-LEN(SUBSTITUTE(B42,"_",""))&lt;3,
    MID(B42, FIND("_", B42, FIND("_", B42)+1)+1, LEN(B42)),
    MID(B42, FIND("_", B42, FIND("_", B42)+1)+1, FIND("_", B42, FIND("_", B42, FIND("_", B42)+1)+1) - FIND("_", B42, FIND("_", B42)+1) - 1)))</f>
        <v>native hawaiian and other pacific islander</v>
      </c>
      <c r="F42" t="str">
        <f>IF(LEN(B42)-LEN(SUBSTITUTE(B42,"_",""))&lt;3, "", IF(LEN(B42)-LEN(SUBSTITUTE(B42,"_",""))&lt;4, MID(B42, FIND("_", B42, FIND("_", B42, FIND("_", B42)+1)+1)+1, LEN(B42)), MID(B42, FIND("_", B42, FIND("_", B42, FIND("_", B42)+1)+1)+1, FIND("_", B42, FIND("_", B42, FIND("_", B42, FIND("_", B42)+1)+1)+1) - FIND("_", B42, FIND("_", B42, FIND("_", B42)+1)+1) - 1)))</f>
        <v/>
      </c>
      <c r="G42" t="str">
        <f>IF(LEN(B42)-LEN(SUBSTITUTE(B42,"_",""))&lt;4,"",IF(LEN(B42)-LEN(SUBSTITUTE(B42,"_",""))&lt;5,MID(B42,FIND("_",B42,FIND("_",B42,FIND("_",B42,FIND("_",B42)+1)+1)+1)+1,LEN(B42)),MID(B42,FIND("_",B42,FIND("_",B42,FIND("_",B42,FIND("_",B42)+1)+1)+1)+1,FIND("_",B42,FIND("_",B42,FIND("_",B42,FIND("_",B42,FIND("_",B42)+1)+1)+1)+1)-FIND("_",B42))))</f>
        <v/>
      </c>
      <c r="H42" t="s">
        <v>105</v>
      </c>
      <c r="I42">
        <v>5.4579833813491949E-3</v>
      </c>
    </row>
    <row r="43" spans="1:9" x14ac:dyDescent="0.35">
      <c r="A43">
        <v>41</v>
      </c>
      <c r="B43" t="s">
        <v>41</v>
      </c>
      <c r="C43">
        <f>3-COUNTBLANK(D43:G43)</f>
        <v>1</v>
      </c>
      <c r="D43" t="str">
        <f>IF(LEN(B43)-LEN(SUBSTITUTE(B43,"_",""))&lt;2, B43, LEFT(B43, FIND("_", B43, FIND("_", B43)+1)-1))</f>
        <v>race alone or in combination with one or more other races_total population</v>
      </c>
      <c r="E43" t="str">
        <f>IF(LEN(B43)-LEN(SUBSTITUTE(B43,"_",""))&lt;2, "",
 IF(LEN(B43)-LEN(SUBSTITUTE(B43,"_",""))&lt;3,
    MID(B43, FIND("_", B43, FIND("_", B43)+1)+1, LEN(B43)),
    MID(B43, FIND("_", B43, FIND("_", B43)+1)+1, FIND("_", B43, FIND("_", B43, FIND("_", B43)+1)+1) - FIND("_", B43, FIND("_", B43)+1) - 1)))</f>
        <v>some other race</v>
      </c>
      <c r="F43" t="str">
        <f>IF(LEN(B43)-LEN(SUBSTITUTE(B43,"_",""))&lt;3, "", IF(LEN(B43)-LEN(SUBSTITUTE(B43,"_",""))&lt;4, MID(B43, FIND("_", B43, FIND("_", B43, FIND("_", B43)+1)+1)+1, LEN(B43)), MID(B43, FIND("_", B43, FIND("_", B43, FIND("_", B43)+1)+1)+1, FIND("_", B43, FIND("_", B43, FIND("_", B43, FIND("_", B43)+1)+1)+1) - FIND("_", B43, FIND("_", B43, FIND("_", B43)+1)+1) - 1)))</f>
        <v/>
      </c>
      <c r="G43" t="str">
        <f>IF(LEN(B43)-LEN(SUBSTITUTE(B43,"_",""))&lt;4,"",IF(LEN(B43)-LEN(SUBSTITUTE(B43,"_",""))&lt;5,MID(B43,FIND("_",B43,FIND("_",B43,FIND("_",B43,FIND("_",B43)+1)+1)+1)+1,LEN(B43)),MID(B43,FIND("_",B43,FIND("_",B43,FIND("_",B43,FIND("_",B43)+1)+1)+1)+1,FIND("_",B43,FIND("_",B43,FIND("_",B43,FIND("_",B43,FIND("_",B43)+1)+1)+1)+1)-FIND("_",B43))))</f>
        <v/>
      </c>
      <c r="H43" t="s">
        <v>105</v>
      </c>
      <c r="I43">
        <v>0.2222638584154647</v>
      </c>
    </row>
    <row r="44" spans="1:9" x14ac:dyDescent="0.35">
      <c r="A44">
        <v>42</v>
      </c>
      <c r="B44" t="s">
        <v>42</v>
      </c>
      <c r="C44">
        <f>3-COUNTBLANK(D44:G44)</f>
        <v>1</v>
      </c>
      <c r="D44" t="str">
        <f>IF(LEN(B44)-LEN(SUBSTITUTE(B44,"_",""))&lt;2, B44, LEFT(B44, FIND("_", B44, FIND("_", B44)+1)-1))</f>
        <v>hispanic or latino and race_total population</v>
      </c>
      <c r="E44" t="str">
        <f>IF(LEN(B44)-LEN(SUBSTITUTE(B44,"_",""))&lt;2, "",
 IF(LEN(B44)-LEN(SUBSTITUTE(B44,"_",""))&lt;3,
    MID(B44, FIND("_", B44, FIND("_", B44)+1)+1, LEN(B44)),
    MID(B44, FIND("_", B44, FIND("_", B44)+1)+1, FIND("_", B44, FIND("_", B44, FIND("_", B44)+1)+1) - FIND("_", B44, FIND("_", B44)+1) - 1)))</f>
        <v>hispanic or latino (of any race)</v>
      </c>
      <c r="F44" t="str">
        <f>IF(LEN(B44)-LEN(SUBSTITUTE(B44,"_",""))&lt;3, "", IF(LEN(B44)-LEN(SUBSTITUTE(B44,"_",""))&lt;4, MID(B44, FIND("_", B44, FIND("_", B44, FIND("_", B44)+1)+1)+1, LEN(B44)), MID(B44, FIND("_", B44, FIND("_", B44, FIND("_", B44)+1)+1)+1, FIND("_", B44, FIND("_", B44, FIND("_", B44, FIND("_", B44)+1)+1)+1) - FIND("_", B44, FIND("_", B44, FIND("_", B44)+1)+1) - 1)))</f>
        <v/>
      </c>
      <c r="G44" t="str">
        <f>IF(LEN(B44)-LEN(SUBSTITUTE(B44,"_",""))&lt;4,"",IF(LEN(B44)-LEN(SUBSTITUTE(B44,"_",""))&lt;5,MID(B44,FIND("_",B44,FIND("_",B44,FIND("_",B44,FIND("_",B44)+1)+1)+1)+1,LEN(B44)),MID(B44,FIND("_",B44,FIND("_",B44,FIND("_",B44,FIND("_",B44)+1)+1)+1)+1,FIND("_",B44,FIND("_",B44,FIND("_",B44,FIND("_",B44,FIND("_",B44)+1)+1)+1)+1)-FIND("_",B44))))</f>
        <v/>
      </c>
      <c r="I44">
        <v>0.48460861560229629</v>
      </c>
    </row>
    <row r="45" spans="1:9" x14ac:dyDescent="0.35">
      <c r="A45">
        <v>43</v>
      </c>
      <c r="B45" t="s">
        <v>43</v>
      </c>
      <c r="C45">
        <f>3-COUNTBLANK(D45:G45)</f>
        <v>2</v>
      </c>
      <c r="D45" t="str">
        <f>IF(LEN(B45)-LEN(SUBSTITUTE(B45,"_",""))&lt;2, B45, LEFT(B45, FIND("_", B45, FIND("_", B45)+1)-1))</f>
        <v>hispanic or latino and race_total population</v>
      </c>
      <c r="E45" t="str">
        <f>IF(LEN(B45)-LEN(SUBSTITUTE(B45,"_",""))&lt;2, "",
 IF(LEN(B45)-LEN(SUBSTITUTE(B45,"_",""))&lt;3,
    MID(B45, FIND("_", B45, FIND("_", B45)+1)+1, LEN(B45)),
    MID(B45, FIND("_", B45, FIND("_", B45)+1)+1, FIND("_", B45, FIND("_", B45, FIND("_", B45)+1)+1) - FIND("_", B45, FIND("_", B45)+1) - 1)))</f>
        <v>hispanic or latino (of any race)</v>
      </c>
      <c r="F45" t="str">
        <f>IF(LEN(B45)-LEN(SUBSTITUTE(B45,"_",""))&lt;3, "", IF(LEN(B45)-LEN(SUBSTITUTE(B45,"_",""))&lt;4, MID(B45, FIND("_", B45, FIND("_", B45, FIND("_", B45)+1)+1)+1, LEN(B45)), MID(B45, FIND("_", B45, FIND("_", B45, FIND("_", B45)+1)+1)+1, FIND("_", B45, FIND("_", B45, FIND("_", B45, FIND("_", B45)+1)+1)+1) - FIND("_", B45, FIND("_", B45, FIND("_", B45)+1)+1) - 1)))</f>
        <v>mexican</v>
      </c>
      <c r="G45" t="str">
        <f>IF(LEN(B45)-LEN(SUBSTITUTE(B45,"_",""))&lt;4,"",IF(LEN(B45)-LEN(SUBSTITUTE(B45,"_",""))&lt;5,MID(B45,FIND("_",B45,FIND("_",B45,FIND("_",B45,FIND("_",B45)+1)+1)+1)+1,LEN(B45)),MID(B45,FIND("_",B45,FIND("_",B45,FIND("_",B45,FIND("_",B45)+1)+1)+1)+1,FIND("_",B45,FIND("_",B45,FIND("_",B45,FIND("_",B45,FIND("_",B45)+1)+1)+1)+1)-FIND("_",B45))))</f>
        <v/>
      </c>
      <c r="H45" t="s">
        <v>103</v>
      </c>
      <c r="I45">
        <v>0.36799414382100631</v>
      </c>
    </row>
    <row r="46" spans="1:9" x14ac:dyDescent="0.35">
      <c r="A46">
        <v>44</v>
      </c>
      <c r="B46" t="s">
        <v>44</v>
      </c>
      <c r="C46">
        <f>3-COUNTBLANK(D46:G46)</f>
        <v>2</v>
      </c>
      <c r="D46" t="str">
        <f>IF(LEN(B46)-LEN(SUBSTITUTE(B46,"_",""))&lt;2, B46, LEFT(B46, FIND("_", B46, FIND("_", B46)+1)-1))</f>
        <v>hispanic or latino and race_total population</v>
      </c>
      <c r="E46" t="str">
        <f>IF(LEN(B46)-LEN(SUBSTITUTE(B46,"_",""))&lt;2, "",
 IF(LEN(B46)-LEN(SUBSTITUTE(B46,"_",""))&lt;3,
    MID(B46, FIND("_", B46, FIND("_", B46)+1)+1, LEN(B46)),
    MID(B46, FIND("_", B46, FIND("_", B46)+1)+1, FIND("_", B46, FIND("_", B46, FIND("_", B46)+1)+1) - FIND("_", B46, FIND("_", B46)+1) - 1)))</f>
        <v>hispanic or latino (of any race)</v>
      </c>
      <c r="F46" t="str">
        <f>IF(LEN(B46)-LEN(SUBSTITUTE(B46,"_",""))&lt;3, "", IF(LEN(B46)-LEN(SUBSTITUTE(B46,"_",""))&lt;4, MID(B46, FIND("_", B46, FIND("_", B46, FIND("_", B46)+1)+1)+1, LEN(B46)), MID(B46, FIND("_", B46, FIND("_", B46, FIND("_", B46)+1)+1)+1, FIND("_", B46, FIND("_", B46, FIND("_", B46, FIND("_", B46)+1)+1)+1) - FIND("_", B46, FIND("_", B46, FIND("_", B46)+1)+1) - 1)))</f>
        <v>puerto rican</v>
      </c>
      <c r="G46" t="str">
        <f>IF(LEN(B46)-LEN(SUBSTITUTE(B46,"_",""))&lt;4,"",IF(LEN(B46)-LEN(SUBSTITUTE(B46,"_",""))&lt;5,MID(B46,FIND("_",B46,FIND("_",B46,FIND("_",B46,FIND("_",B46)+1)+1)+1)+1,LEN(B46)),MID(B46,FIND("_",B46,FIND("_",B46,FIND("_",B46,FIND("_",B46)+1)+1)+1)+1,FIND("_",B46,FIND("_",B46,FIND("_",B46,FIND("_",B46,FIND("_",B46)+1)+1)+1)+1)-FIND("_",B46))))</f>
        <v/>
      </c>
      <c r="H46" t="s">
        <v>103</v>
      </c>
      <c r="I46">
        <v>4.4739321999926326E-3</v>
      </c>
    </row>
    <row r="47" spans="1:9" x14ac:dyDescent="0.35">
      <c r="A47">
        <v>45</v>
      </c>
      <c r="B47" t="s">
        <v>45</v>
      </c>
      <c r="C47">
        <f>3-COUNTBLANK(D47:G47)</f>
        <v>2</v>
      </c>
      <c r="D47" t="str">
        <f>IF(LEN(B47)-LEN(SUBSTITUTE(B47,"_",""))&lt;2, B47, LEFT(B47, FIND("_", B47, FIND("_", B47)+1)-1))</f>
        <v>hispanic or latino and race_total population</v>
      </c>
      <c r="E47" t="str">
        <f>IF(LEN(B47)-LEN(SUBSTITUTE(B47,"_",""))&lt;2, "",
 IF(LEN(B47)-LEN(SUBSTITUTE(B47,"_",""))&lt;3,
    MID(B47, FIND("_", B47, FIND("_", B47)+1)+1, LEN(B47)),
    MID(B47, FIND("_", B47, FIND("_", B47)+1)+1, FIND("_", B47, FIND("_", B47, FIND("_", B47)+1)+1) - FIND("_", B47, FIND("_", B47)+1) - 1)))</f>
        <v>hispanic or latino (of any race)</v>
      </c>
      <c r="F47" t="str">
        <f>IF(LEN(B47)-LEN(SUBSTITUTE(B47,"_",""))&lt;3, "", IF(LEN(B47)-LEN(SUBSTITUTE(B47,"_",""))&lt;4, MID(B47, FIND("_", B47, FIND("_", B47, FIND("_", B47)+1)+1)+1, LEN(B47)), MID(B47, FIND("_", B47, FIND("_", B47, FIND("_", B47)+1)+1)+1, FIND("_", B47, FIND("_", B47, FIND("_", B47, FIND("_", B47)+1)+1)+1) - FIND("_", B47, FIND("_", B47, FIND("_", B47)+1)+1) - 1)))</f>
        <v>cuban</v>
      </c>
      <c r="G47" t="str">
        <f>IF(LEN(B47)-LEN(SUBSTITUTE(B47,"_",""))&lt;4,"",IF(LEN(B47)-LEN(SUBSTITUTE(B47,"_",""))&lt;5,MID(B47,FIND("_",B47,FIND("_",B47,FIND("_",B47,FIND("_",B47)+1)+1)+1)+1,LEN(B47)),MID(B47,FIND("_",B47,FIND("_",B47,FIND("_",B47,FIND("_",B47)+1)+1)+1)+1,FIND("_",B47,FIND("_",B47,FIND("_",B47,FIND("_",B47,FIND("_",B47)+1)+1)+1)+1)-FIND("_",B47))))</f>
        <v/>
      </c>
      <c r="H47" t="s">
        <v>103</v>
      </c>
      <c r="I47">
        <v>4.000969691976235E-3</v>
      </c>
    </row>
    <row r="48" spans="1:9" x14ac:dyDescent="0.35">
      <c r="A48">
        <v>46</v>
      </c>
      <c r="B48" t="s">
        <v>46</v>
      </c>
      <c r="C48">
        <f>3-COUNTBLANK(D48:G48)</f>
        <v>2</v>
      </c>
      <c r="D48" t="str">
        <f>IF(LEN(B48)-LEN(SUBSTITUTE(B48,"_",""))&lt;2, B48, LEFT(B48, FIND("_", B48, FIND("_", B48)+1)-1))</f>
        <v>hispanic or latino and race_total population</v>
      </c>
      <c r="E48" t="str">
        <f>IF(LEN(B48)-LEN(SUBSTITUTE(B48,"_",""))&lt;2, "",
 IF(LEN(B48)-LEN(SUBSTITUTE(B48,"_",""))&lt;3,
    MID(B48, FIND("_", B48, FIND("_", B48)+1)+1, LEN(B48)),
    MID(B48, FIND("_", B48, FIND("_", B48)+1)+1, FIND("_", B48, FIND("_", B48, FIND("_", B48)+1)+1) - FIND("_", B48, FIND("_", B48)+1) - 1)))</f>
        <v>hispanic or latino (of any race)</v>
      </c>
      <c r="F48" t="str">
        <f>IF(LEN(B48)-LEN(SUBSTITUTE(B48,"_",""))&lt;3, "", IF(LEN(B48)-LEN(SUBSTITUTE(B48,"_",""))&lt;4, MID(B48, FIND("_", B48, FIND("_", B48, FIND("_", B48)+1)+1)+1, LEN(B48)), MID(B48, FIND("_", B48, FIND("_", B48, FIND("_", B48)+1)+1)+1, FIND("_", B48, FIND("_", B48, FIND("_", B48, FIND("_", B48)+1)+1)+1) - FIND("_", B48, FIND("_", B48, FIND("_", B48)+1)+1) - 1)))</f>
        <v>other hispanic or latino</v>
      </c>
      <c r="G48" t="str">
        <f>IF(LEN(B48)-LEN(SUBSTITUTE(B48,"_",""))&lt;4,"",IF(LEN(B48)-LEN(SUBSTITUTE(B48,"_",""))&lt;5,MID(B48,FIND("_",B48,FIND("_",B48,FIND("_",B48,FIND("_",B48)+1)+1)+1)+1,LEN(B48)),MID(B48,FIND("_",B48,FIND("_",B48,FIND("_",B48,FIND("_",B48)+1)+1)+1)+1,FIND("_",B48,FIND("_",B48,FIND("_",B48,FIND("_",B48,FIND("_",B48)+1)+1)+1)+1)-FIND("_",B48))))</f>
        <v/>
      </c>
      <c r="H48" t="s">
        <v>103</v>
      </c>
      <c r="I48">
        <v>0.1081395698893212</v>
      </c>
    </row>
    <row r="49" spans="1:9" x14ac:dyDescent="0.35">
      <c r="A49">
        <v>47</v>
      </c>
      <c r="B49" t="s">
        <v>47</v>
      </c>
      <c r="C49">
        <f>3-COUNTBLANK(D49:G49)</f>
        <v>1</v>
      </c>
      <c r="D49" t="str">
        <f>IF(LEN(B49)-LEN(SUBSTITUTE(B49,"_",""))&lt;2, B49, LEFT(B49, FIND("_", B49, FIND("_", B49)+1)-1))</f>
        <v>hispanic or latino and race_total population</v>
      </c>
      <c r="E49" t="str">
        <f>IF(LEN(B49)-LEN(SUBSTITUTE(B49,"_",""))&lt;2, "",
 IF(LEN(B49)-LEN(SUBSTITUTE(B49,"_",""))&lt;3,
    MID(B49, FIND("_", B49, FIND("_", B49)+1)+1, LEN(B49)),
    MID(B49, FIND("_", B49, FIND("_", B49)+1)+1, FIND("_", B49, FIND("_", B49, FIND("_", B49)+1)+1) - FIND("_", B49, FIND("_", B49)+1) - 1)))</f>
        <v>not hispanic or latino</v>
      </c>
      <c r="F49" t="str">
        <f>IF(LEN(B49)-LEN(SUBSTITUTE(B49,"_",""))&lt;3, "", IF(LEN(B49)-LEN(SUBSTITUTE(B49,"_",""))&lt;4, MID(B49, FIND("_", B49, FIND("_", B49, FIND("_", B49)+1)+1)+1, LEN(B49)), MID(B49, FIND("_", B49, FIND("_", B49, FIND("_", B49)+1)+1)+1, FIND("_", B49, FIND("_", B49, FIND("_", B49, FIND("_", B49)+1)+1)+1) - FIND("_", B49, FIND("_", B49, FIND("_", B49)+1)+1) - 1)))</f>
        <v/>
      </c>
      <c r="G49" t="str">
        <f>IF(LEN(B49)-LEN(SUBSTITUTE(B49,"_",""))&lt;4,"",IF(LEN(B49)-LEN(SUBSTITUTE(B49,"_",""))&lt;5,MID(B49,FIND("_",B49,FIND("_",B49,FIND("_",B49,FIND("_",B49)+1)+1)+1)+1,LEN(B49)),MID(B49,FIND("_",B49,FIND("_",B49,FIND("_",B49,FIND("_",B49)+1)+1)+1)+1,FIND("_",B49,FIND("_",B49,FIND("_",B49,FIND("_",B49,FIND("_",B49)+1)+1)+1)+1)-FIND("_",B49))))</f>
        <v/>
      </c>
      <c r="I49">
        <v>0.5153913843977036</v>
      </c>
    </row>
    <row r="50" spans="1:9" x14ac:dyDescent="0.35">
      <c r="A50">
        <v>48</v>
      </c>
      <c r="B50" t="s">
        <v>48</v>
      </c>
      <c r="C50">
        <f>3-COUNTBLANK(D50:G50)</f>
        <v>2</v>
      </c>
      <c r="D50" t="str">
        <f>IF(LEN(B50)-LEN(SUBSTITUTE(B50,"_",""))&lt;2, B50, LEFT(B50, FIND("_", B50, FIND("_", B50)+1)-1))</f>
        <v>hispanic or latino and race_total population</v>
      </c>
      <c r="E50" t="str">
        <f>IF(LEN(B50)-LEN(SUBSTITUTE(B50,"_",""))&lt;2, "",
 IF(LEN(B50)-LEN(SUBSTITUTE(B50,"_",""))&lt;3,
    MID(B50, FIND("_", B50, FIND("_", B50)+1)+1, LEN(B50)),
    MID(B50, FIND("_", B50, FIND("_", B50)+1)+1, FIND("_", B50, FIND("_", B50, FIND("_", B50)+1)+1) - FIND("_", B50, FIND("_", B50)+1) - 1)))</f>
        <v>not hispanic or latino</v>
      </c>
      <c r="F50" t="str">
        <f>IF(LEN(B50)-LEN(SUBSTITUTE(B50,"_",""))&lt;3, "", IF(LEN(B50)-LEN(SUBSTITUTE(B50,"_",""))&lt;4, MID(B50, FIND("_", B50, FIND("_", B50, FIND("_", B50)+1)+1)+1, LEN(B50)), MID(B50, FIND("_", B50, FIND("_", B50, FIND("_", B50)+1)+1)+1, FIND("_", B50, FIND("_", B50, FIND("_", B50, FIND("_", B50)+1)+1)+1) - FIND("_", B50, FIND("_", B50, FIND("_", B50)+1)+1) - 1)))</f>
        <v>white alone</v>
      </c>
      <c r="G50" t="str">
        <f>IF(LEN(B50)-LEN(SUBSTITUTE(B50,"_",""))&lt;4,"",IF(LEN(B50)-LEN(SUBSTITUTE(B50,"_",""))&lt;5,MID(B50,FIND("_",B50,FIND("_",B50,FIND("_",B50,FIND("_",B50)+1)+1)+1)+1,LEN(B50)),MID(B50,FIND("_",B50,FIND("_",B50,FIND("_",B50,FIND("_",B50)+1)+1)+1)+1,FIND("_",B50,FIND("_",B50,FIND("_",B50,FIND("_",B50,FIND("_",B50)+1)+1)+1)+1)-FIND("_",B50))))</f>
        <v/>
      </c>
      <c r="H50" t="s">
        <v>103</v>
      </c>
      <c r="I50">
        <v>0.26332326274414108</v>
      </c>
    </row>
    <row r="51" spans="1:9" x14ac:dyDescent="0.35">
      <c r="A51">
        <v>49</v>
      </c>
      <c r="B51" t="s">
        <v>49</v>
      </c>
      <c r="C51">
        <f>3-COUNTBLANK(D51:G51)</f>
        <v>2</v>
      </c>
      <c r="D51" t="str">
        <f>IF(LEN(B51)-LEN(SUBSTITUTE(B51,"_",""))&lt;2, B51, LEFT(B51, FIND("_", B51, FIND("_", B51)+1)-1))</f>
        <v>hispanic or latino and race_total population</v>
      </c>
      <c r="E51" t="str">
        <f>IF(LEN(B51)-LEN(SUBSTITUTE(B51,"_",""))&lt;2, "",
 IF(LEN(B51)-LEN(SUBSTITUTE(B51,"_",""))&lt;3,
    MID(B51, FIND("_", B51, FIND("_", B51)+1)+1, LEN(B51)),
    MID(B51, FIND("_", B51, FIND("_", B51)+1)+1, FIND("_", B51, FIND("_", B51, FIND("_", B51)+1)+1) - FIND("_", B51, FIND("_", B51)+1) - 1)))</f>
        <v>not hispanic or latino</v>
      </c>
      <c r="F51" t="str">
        <f>IF(LEN(B51)-LEN(SUBSTITUTE(B51,"_",""))&lt;3, "", IF(LEN(B51)-LEN(SUBSTITUTE(B51,"_",""))&lt;4, MID(B51, FIND("_", B51, FIND("_", B51, FIND("_", B51)+1)+1)+1, LEN(B51)), MID(B51, FIND("_", B51, FIND("_", B51, FIND("_", B51)+1)+1)+1, FIND("_", B51, FIND("_", B51, FIND("_", B51, FIND("_", B51)+1)+1)+1) - FIND("_", B51, FIND("_", B51, FIND("_", B51)+1)+1) - 1)))</f>
        <v>black or african american alone</v>
      </c>
      <c r="G51" t="str">
        <f>IF(LEN(B51)-LEN(SUBSTITUTE(B51,"_",""))&lt;4,"",IF(LEN(B51)-LEN(SUBSTITUTE(B51,"_",""))&lt;5,MID(B51,FIND("_",B51,FIND("_",B51,FIND("_",B51,FIND("_",B51)+1)+1)+1)+1,LEN(B51)),MID(B51,FIND("_",B51,FIND("_",B51,FIND("_",B51,FIND("_",B51)+1)+1)+1)+1,FIND("_",B51,FIND("_",B51,FIND("_",B51,FIND("_",B51,FIND("_",B51)+1)+1)+1)+1)-FIND("_",B51))))</f>
        <v/>
      </c>
      <c r="H51" t="s">
        <v>103</v>
      </c>
      <c r="I51">
        <v>7.8778065313983334E-2</v>
      </c>
    </row>
    <row r="52" spans="1:9" x14ac:dyDescent="0.35">
      <c r="A52">
        <v>50</v>
      </c>
      <c r="B52" t="s">
        <v>50</v>
      </c>
      <c r="C52">
        <f>3-COUNTBLANK(D52:G52)</f>
        <v>2</v>
      </c>
      <c r="D52" t="str">
        <f>IF(LEN(B52)-LEN(SUBSTITUTE(B52,"_",""))&lt;2, B52, LEFT(B52, FIND("_", B52, FIND("_", B52)+1)-1))</f>
        <v>hispanic or latino and race_total population</v>
      </c>
      <c r="E52" t="str">
        <f>IF(LEN(B52)-LEN(SUBSTITUTE(B52,"_",""))&lt;2, "",
 IF(LEN(B52)-LEN(SUBSTITUTE(B52,"_",""))&lt;3,
    MID(B52, FIND("_", B52, FIND("_", B52)+1)+1, LEN(B52)),
    MID(B52, FIND("_", B52, FIND("_", B52)+1)+1, FIND("_", B52, FIND("_", B52, FIND("_", B52)+1)+1) - FIND("_", B52, FIND("_", B52)+1) - 1)))</f>
        <v>not hispanic or latino</v>
      </c>
      <c r="F52" t="str">
        <f>IF(LEN(B52)-LEN(SUBSTITUTE(B52,"_",""))&lt;3, "", IF(LEN(B52)-LEN(SUBSTITUTE(B52,"_",""))&lt;4, MID(B52, FIND("_", B52, FIND("_", B52, FIND("_", B52)+1)+1)+1, LEN(B52)), MID(B52, FIND("_", B52, FIND("_", B52, FIND("_", B52)+1)+1)+1, FIND("_", B52, FIND("_", B52, FIND("_", B52, FIND("_", B52)+1)+1)+1) - FIND("_", B52, FIND("_", B52, FIND("_", B52)+1)+1) - 1)))</f>
        <v>american indian and alaska native alone</v>
      </c>
      <c r="G52" t="str">
        <f>IF(LEN(B52)-LEN(SUBSTITUTE(B52,"_",""))&lt;4,"",IF(LEN(B52)-LEN(SUBSTITUTE(B52,"_",""))&lt;5,MID(B52,FIND("_",B52,FIND("_",B52,FIND("_",B52,FIND("_",B52)+1)+1)+1)+1,LEN(B52)),MID(B52,FIND("_",B52,FIND("_",B52,FIND("_",B52,FIND("_",B52)+1)+1)+1)+1,FIND("_",B52,FIND("_",B52,FIND("_",B52,FIND("_",B52,FIND("_",B52)+1)+1)+1)+1)-FIND("_",B52))))</f>
        <v/>
      </c>
      <c r="H52" t="s">
        <v>103</v>
      </c>
      <c r="I52">
        <v>2.010981920077259E-3</v>
      </c>
    </row>
    <row r="53" spans="1:9" x14ac:dyDescent="0.35">
      <c r="A53">
        <v>51</v>
      </c>
      <c r="B53" t="s">
        <v>51</v>
      </c>
      <c r="C53">
        <f>3-COUNTBLANK(D53:G53)</f>
        <v>2</v>
      </c>
      <c r="D53" t="str">
        <f>IF(LEN(B53)-LEN(SUBSTITUTE(B53,"_",""))&lt;2, B53, LEFT(B53, FIND("_", B53, FIND("_", B53)+1)-1))</f>
        <v>hispanic or latino and race_total population</v>
      </c>
      <c r="E53" t="str">
        <f>IF(LEN(B53)-LEN(SUBSTITUTE(B53,"_",""))&lt;2, "",
 IF(LEN(B53)-LEN(SUBSTITUTE(B53,"_",""))&lt;3,
    MID(B53, FIND("_", B53, FIND("_", B53)+1)+1, LEN(B53)),
    MID(B53, FIND("_", B53, FIND("_", B53)+1)+1, FIND("_", B53, FIND("_", B53, FIND("_", B53)+1)+1) - FIND("_", B53, FIND("_", B53)+1) - 1)))</f>
        <v>not hispanic or latino</v>
      </c>
      <c r="F53" t="str">
        <f>IF(LEN(B53)-LEN(SUBSTITUTE(B53,"_",""))&lt;3, "", IF(LEN(B53)-LEN(SUBSTITUTE(B53,"_",""))&lt;4, MID(B53, FIND("_", B53, FIND("_", B53, FIND("_", B53)+1)+1)+1, LEN(B53)), MID(B53, FIND("_", B53, FIND("_", B53, FIND("_", B53)+1)+1)+1, FIND("_", B53, FIND("_", B53, FIND("_", B53, FIND("_", B53)+1)+1)+1) - FIND("_", B53, FIND("_", B53, FIND("_", B53)+1)+1) - 1)))</f>
        <v>asian alone</v>
      </c>
      <c r="G53" t="str">
        <f>IF(LEN(B53)-LEN(SUBSTITUTE(B53,"_",""))&lt;4,"",IF(LEN(B53)-LEN(SUBSTITUTE(B53,"_",""))&lt;5,MID(B53,FIND("_",B53,FIND("_",B53,FIND("_",B53,FIND("_",B53)+1)+1)+1)+1,LEN(B53)),MID(B53,FIND("_",B53,FIND("_",B53,FIND("_",B53,FIND("_",B53)+1)+1)+1)+1,FIND("_",B53,FIND("_",B53,FIND("_",B53,FIND("_",B53,FIND("_",B53)+1)+1)+1)+1)-FIND("_",B53))))</f>
        <v/>
      </c>
      <c r="H53" t="s">
        <v>103</v>
      </c>
      <c r="I53">
        <v>0.1437465364606956</v>
      </c>
    </row>
    <row r="54" spans="1:9" x14ac:dyDescent="0.35">
      <c r="A54">
        <v>52</v>
      </c>
      <c r="B54" t="s">
        <v>52</v>
      </c>
      <c r="C54">
        <f>3-COUNTBLANK(D54:G54)</f>
        <v>2</v>
      </c>
      <c r="D54" t="str">
        <f>IF(LEN(B54)-LEN(SUBSTITUTE(B54,"_",""))&lt;2, B54, LEFT(B54, FIND("_", B54, FIND("_", B54)+1)-1))</f>
        <v>hispanic or latino and race_total population</v>
      </c>
      <c r="E54" t="str">
        <f>IF(LEN(B54)-LEN(SUBSTITUTE(B54,"_",""))&lt;2, "",
 IF(LEN(B54)-LEN(SUBSTITUTE(B54,"_",""))&lt;3,
    MID(B54, FIND("_", B54, FIND("_", B54)+1)+1, LEN(B54)),
    MID(B54, FIND("_", B54, FIND("_", B54)+1)+1, FIND("_", B54, FIND("_", B54, FIND("_", B54)+1)+1) - FIND("_", B54, FIND("_", B54)+1) - 1)))</f>
        <v>not hispanic or latino</v>
      </c>
      <c r="F54" t="str">
        <f>IF(LEN(B54)-LEN(SUBSTITUTE(B54,"_",""))&lt;3, "", IF(LEN(B54)-LEN(SUBSTITUTE(B54,"_",""))&lt;4, MID(B54, FIND("_", B54, FIND("_", B54, FIND("_", B54)+1)+1)+1, LEN(B54)), MID(B54, FIND("_", B54, FIND("_", B54, FIND("_", B54)+1)+1)+1, FIND("_", B54, FIND("_", B54, FIND("_", B54, FIND("_", B54)+1)+1)+1) - FIND("_", B54, FIND("_", B54, FIND("_", B54)+1)+1) - 1)))</f>
        <v>native hawaiian and other pacific islander alone</v>
      </c>
      <c r="G54" t="str">
        <f>IF(LEN(B54)-LEN(SUBSTITUTE(B54,"_",""))&lt;4,"",IF(LEN(B54)-LEN(SUBSTITUTE(B54,"_",""))&lt;5,MID(B54,FIND("_",B54,FIND("_",B54,FIND("_",B54,FIND("_",B54)+1)+1)+1)+1,LEN(B54)),MID(B54,FIND("_",B54,FIND("_",B54,FIND("_",B54,FIND("_",B54)+1)+1)+1)+1,FIND("_",B54,FIND("_",B54,FIND("_",B54,FIND("_",B54,FIND("_",B54)+1)+1)+1)+1)-FIND("_",B54))))</f>
        <v/>
      </c>
      <c r="H54" t="s">
        <v>103</v>
      </c>
      <c r="I54">
        <v>2.4579988298733262E-3</v>
      </c>
    </row>
    <row r="55" spans="1:9" x14ac:dyDescent="0.35">
      <c r="A55">
        <v>53</v>
      </c>
      <c r="B55" t="s">
        <v>53</v>
      </c>
      <c r="C55">
        <f>3-COUNTBLANK(D55:G55)</f>
        <v>2</v>
      </c>
      <c r="D55" t="str">
        <f>IF(LEN(B55)-LEN(SUBSTITUTE(B55,"_",""))&lt;2, B55, LEFT(B55, FIND("_", B55, FIND("_", B55)+1)-1))</f>
        <v>hispanic or latino and race_total population</v>
      </c>
      <c r="E55" t="str">
        <f>IF(LEN(B55)-LEN(SUBSTITUTE(B55,"_",""))&lt;2, "",
 IF(LEN(B55)-LEN(SUBSTITUTE(B55,"_",""))&lt;3,
    MID(B55, FIND("_", B55, FIND("_", B55)+1)+1, LEN(B55)),
    MID(B55, FIND("_", B55, FIND("_", B55)+1)+1, FIND("_", B55, FIND("_", B55, FIND("_", B55)+1)+1) - FIND("_", B55, FIND("_", B55)+1) - 1)))</f>
        <v>not hispanic or latino</v>
      </c>
      <c r="F55" t="str">
        <f>IF(LEN(B55)-LEN(SUBSTITUTE(B55,"_",""))&lt;3, "", IF(LEN(B55)-LEN(SUBSTITUTE(B55,"_",""))&lt;4, MID(B55, FIND("_", B55, FIND("_", B55, FIND("_", B55)+1)+1)+1, LEN(B55)), MID(B55, FIND("_", B55, FIND("_", B55, FIND("_", B55)+1)+1)+1, FIND("_", B55, FIND("_", B55, FIND("_", B55, FIND("_", B55)+1)+1)+1) - FIND("_", B55, FIND("_", B55, FIND("_", B55)+1)+1) - 1)))</f>
        <v>some other race alone</v>
      </c>
      <c r="G55" t="str">
        <f>IF(LEN(B55)-LEN(SUBSTITUTE(B55,"_",""))&lt;4,"",IF(LEN(B55)-LEN(SUBSTITUTE(B55,"_",""))&lt;5,MID(B55,FIND("_",B55,FIND("_",B55,FIND("_",B55,FIND("_",B55)+1)+1)+1)+1,LEN(B55)),MID(B55,FIND("_",B55,FIND("_",B55,FIND("_",B55,FIND("_",B55)+1)+1)+1)+1,FIND("_",B55,FIND("_",B55,FIND("_",B55,FIND("_",B55,FIND("_",B55)+1)+1)+1)+1)-FIND("_",B55))))</f>
        <v/>
      </c>
      <c r="H55" t="s">
        <v>103</v>
      </c>
      <c r="I55">
        <v>2.9633438211647159E-3</v>
      </c>
    </row>
    <row r="56" spans="1:9" x14ac:dyDescent="0.35">
      <c r="A56">
        <v>54</v>
      </c>
      <c r="B56" t="s">
        <v>54</v>
      </c>
      <c r="C56">
        <f>3-COUNTBLANK(D56:G56)</f>
        <v>2</v>
      </c>
      <c r="D56" t="str">
        <f>IF(LEN(B56)-LEN(SUBSTITUTE(B56,"_",""))&lt;2, B56, LEFT(B56, FIND("_", B56, FIND("_", B56)+1)-1))</f>
        <v>hispanic or latino and race_total population</v>
      </c>
      <c r="E56" t="str">
        <f>IF(LEN(B56)-LEN(SUBSTITUTE(B56,"_",""))&lt;2, "",
 IF(LEN(B56)-LEN(SUBSTITUTE(B56,"_",""))&lt;3,
    MID(B56, FIND("_", B56, FIND("_", B56)+1)+1, LEN(B56)),
    MID(B56, FIND("_", B56, FIND("_", B56)+1)+1, FIND("_", B56, FIND("_", B56, FIND("_", B56)+1)+1) - FIND("_", B56, FIND("_", B56)+1) - 1)))</f>
        <v>not hispanic or latino</v>
      </c>
      <c r="F56" t="str">
        <f>IF(LEN(B56)-LEN(SUBSTITUTE(B56,"_",""))&lt;3, "", IF(LEN(B56)-LEN(SUBSTITUTE(B56,"_",""))&lt;4, MID(B56, FIND("_", B56, FIND("_", B56, FIND("_", B56)+1)+1)+1, LEN(B56)), MID(B56, FIND("_", B56, FIND("_", B56, FIND("_", B56)+1)+1)+1, FIND("_", B56, FIND("_", B56, FIND("_", B56, FIND("_", B56)+1)+1)+1) - FIND("_", B56, FIND("_", B56, FIND("_", B56)+1)+1) - 1)))</f>
        <v>two or more races</v>
      </c>
      <c r="G56" t="str">
        <f>IF(LEN(B56)-LEN(SUBSTITUTE(B56,"_",""))&lt;4,"",IF(LEN(B56)-LEN(SUBSTITUTE(B56,"_",""))&lt;5,MID(B56,FIND("_",B56,FIND("_",B56,FIND("_",B56,FIND("_",B56)+1)+1)+1)+1,LEN(B56)),MID(B56,FIND("_",B56,FIND("_",B56,FIND("_",B56,FIND("_",B56)+1)+1)+1)+1,FIND("_",B56,FIND("_",B56,FIND("_",B56,FIND("_",B56,FIND("_",B56)+1)+1)+1)+1)-FIND("_",B56))))</f>
        <v/>
      </c>
      <c r="H56" t="s">
        <v>103</v>
      </c>
      <c r="I56">
        <v>2.2111195307768269E-2</v>
      </c>
    </row>
    <row r="57" spans="1:9" x14ac:dyDescent="0.35">
      <c r="A57">
        <v>55</v>
      </c>
      <c r="B57" t="s">
        <v>55</v>
      </c>
      <c r="C57">
        <f>3-COUNTBLANK(D57:G57)</f>
        <v>3</v>
      </c>
      <c r="D57" t="str">
        <f>IF(LEN(B57)-LEN(SUBSTITUTE(B57,"_",""))&lt;2, B57, LEFT(B57, FIND("_", B57, FIND("_", B57)+1)-1))</f>
        <v>hispanic or latino and race_total population</v>
      </c>
      <c r="E57" t="str">
        <f>IF(LEN(B57)-LEN(SUBSTITUTE(B57,"_",""))&lt;2, "",
 IF(LEN(B57)-LEN(SUBSTITUTE(B57,"_",""))&lt;3,
    MID(B57, FIND("_", B57, FIND("_", B57)+1)+1, LEN(B57)),
    MID(B57, FIND("_", B57, FIND("_", B57)+1)+1, FIND("_", B57, FIND("_", B57, FIND("_", B57)+1)+1) - FIND("_", B57, FIND("_", B57)+1) - 1)))</f>
        <v>not hispanic or latino</v>
      </c>
      <c r="F57" t="str">
        <f>IF(LEN(B57)-LEN(SUBSTITUTE(B57,"_",""))&lt;3, "", IF(LEN(B57)-LEN(SUBSTITUTE(B57,"_",""))&lt;4, MID(B57, FIND("_", B57, FIND("_", B57, FIND("_", B57)+1)+1)+1, LEN(B57)), MID(B57, FIND("_", B57, FIND("_", B57, FIND("_", B57)+1)+1)+1, FIND("_", B57, FIND("_", B57, FIND("_", B57, FIND("_", B57)+1)+1)+1) - FIND("_", B57, FIND("_", B57, FIND("_", B57)+1)+1) - 1)))</f>
        <v>two or more races</v>
      </c>
      <c r="G57" t="str">
        <f>IF(LEN(B57)-LEN(SUBSTITUTE(B57,"_",""))&lt;4,"",IF(LEN(B57)-LEN(SUBSTITUTE(B57,"_",""))&lt;5,MID(B57,FIND("_",B57,FIND("_",B57,FIND("_",B57,FIND("_",B57)+1)+1)+1)+1,LEN(B57)),MID(B57,FIND("_",B57,FIND("_",B57,FIND("_",B57,FIND("_",B57)+1)+1)+1)+1,FIND("_",B57,FIND("_",B57,FIND("_",B57,FIND("_",B57,FIND("_",B57)+1)+1)+1)+1)-FIND("_",B57))))</f>
        <v>two races including some other race</v>
      </c>
      <c r="H57" t="s">
        <v>105</v>
      </c>
      <c r="I57">
        <v>1.3435264544092271E-3</v>
      </c>
    </row>
    <row r="58" spans="1:9" x14ac:dyDescent="0.35">
      <c r="A58">
        <v>56</v>
      </c>
      <c r="B58" t="s">
        <v>56</v>
      </c>
      <c r="C58">
        <f>3-COUNTBLANK(D58:G58)</f>
        <v>3</v>
      </c>
      <c r="D58" t="str">
        <f>IF(LEN(B58)-LEN(SUBSTITUTE(B58,"_",""))&lt;2, B58, LEFT(B58, FIND("_", B58, FIND("_", B58)+1)-1))</f>
        <v>hispanic or latino and race_total population</v>
      </c>
      <c r="E58" t="str">
        <f>IF(LEN(B58)-LEN(SUBSTITUTE(B58,"_",""))&lt;2, "",
 IF(LEN(B58)-LEN(SUBSTITUTE(B58,"_",""))&lt;3,
    MID(B58, FIND("_", B58, FIND("_", B58)+1)+1, LEN(B58)),
    MID(B58, FIND("_", B58, FIND("_", B58)+1)+1, FIND("_", B58, FIND("_", B58, FIND("_", B58)+1)+1) - FIND("_", B58, FIND("_", B58)+1) - 1)))</f>
        <v>not hispanic or latino</v>
      </c>
      <c r="F58" t="str">
        <f>IF(LEN(B58)-LEN(SUBSTITUTE(B58,"_",""))&lt;3, "", IF(LEN(B58)-LEN(SUBSTITUTE(B58,"_",""))&lt;4, MID(B58, FIND("_", B58, FIND("_", B58, FIND("_", B58)+1)+1)+1, LEN(B58)), MID(B58, FIND("_", B58, FIND("_", B58, FIND("_", B58)+1)+1)+1, FIND("_", B58, FIND("_", B58, FIND("_", B58, FIND("_", B58)+1)+1)+1) - FIND("_", B58, FIND("_", B58, FIND("_", B58)+1)+1) - 1)))</f>
        <v>two or more races</v>
      </c>
      <c r="G58" t="str">
        <f>IF(LEN(B58)-LEN(SUBSTITUTE(B58,"_",""))&lt;4,"",IF(LEN(B58)-LEN(SUBSTITUTE(B58,"_",""))&lt;5,MID(B58,FIND("_",B58,FIND("_",B58,FIND("_",B58,FIND("_",B58)+1)+1)+1)+1,LEN(B58)),MID(B58,FIND("_",B58,FIND("_",B58,FIND("_",B58,FIND("_",B58)+1)+1)+1)+1,FIND("_",B58,FIND("_",B58,FIND("_",B58,FIND("_",B58,FIND("_",B58)+1)+1)+1)+1)-FIND("_",B58))))</f>
        <v>two races excluding some other race -  and three or more races</v>
      </c>
      <c r="H58" t="s">
        <v>103</v>
      </c>
      <c r="I58">
        <v>2.0767668853359039E-2</v>
      </c>
    </row>
    <row r="59" spans="1:9" x14ac:dyDescent="0.35">
      <c r="A59">
        <v>57</v>
      </c>
      <c r="B59" t="s">
        <v>57</v>
      </c>
      <c r="C59">
        <f>3-COUNTBLANK(D59:G59)</f>
        <v>0</v>
      </c>
      <c r="D59" t="str">
        <f>IF(LEN(B59)-LEN(SUBSTITUTE(B59,"_",""))&lt;2, B59, LEFT(B59, FIND("_", B59, FIND("_", B59)+1)-1))</f>
        <v>total housing units</v>
      </c>
      <c r="E59" t="str">
        <f>IF(LEN(B59)-LEN(SUBSTITUTE(B59,"_",""))&lt;2, "",
 IF(LEN(B59)-LEN(SUBSTITUTE(B59,"_",""))&lt;3,
    MID(B59, FIND("_", B59, FIND("_", B59)+1)+1, LEN(B59)),
    MID(B59, FIND("_", B59, FIND("_", B59)+1)+1, FIND("_", B59, FIND("_", B59, FIND("_", B59)+1)+1) - FIND("_", B59, FIND("_", B59)+1) - 1)))</f>
        <v/>
      </c>
      <c r="F59" t="str">
        <f>IF(LEN(B59)-LEN(SUBSTITUTE(B59,"_",""))&lt;3, "", MID(B59, FIND("_", B59, FIND("_", B59, FIND("_", B59)+1)+1)+1, FIND("_", B59, FIND("_", B59, FIND("_", B59, FIND("_", B59)+1)+1)+1) - FIND("_", B59, FIND("_", B59, FIND("_", B59)+1)+1) - 1))</f>
        <v/>
      </c>
      <c r="G59" t="str">
        <f>IF(LEN(B59)-LEN(SUBSTITUTE(B59,"_",""))&lt;4, "", MID(B59,FIND("_",B59,FIND("_",B59,FIND("_",B59,FIND("_",B59)+1)+1)+1)+1,FIND("_",B59,FIND("_",B59,FIND("_",B59,FIND("_",B59,FIND("_",B59)+1)+1)+1)+1)-FIND("_",B59,FIND("_",B59,FIND("_",B59,FIND("_",B59)+1)+1)+1)-1))</f>
        <v/>
      </c>
      <c r="I59">
        <v>0.34900998727279281</v>
      </c>
    </row>
    <row r="60" spans="1:9" x14ac:dyDescent="0.35">
      <c r="A60">
        <v>58</v>
      </c>
      <c r="B60" t="s">
        <v>58</v>
      </c>
      <c r="C60">
        <f>3-COUNTBLANK(D60:G60)</f>
        <v>0</v>
      </c>
      <c r="D60" t="str">
        <f>IF(LEN(B60)-LEN(SUBSTITUTE(B60,"_",""))&lt;2, B60, LEFT(B60, FIND("_", B60, FIND("_", B60)+1)-1))</f>
        <v>citizen -  voting age population_citizen -  18 and over population</v>
      </c>
      <c r="E60" t="str">
        <f>IF(LEN(B60)-LEN(SUBSTITUTE(B60,"_",""))&lt;2, "",
 IF(LEN(B60)-LEN(SUBSTITUTE(B60,"_",""))&lt;3,
    MID(B60, FIND("_", B60, FIND("_", B60)+1)+1, LEN(B60)),
    MID(B60, FIND("_", B60, FIND("_", B60)+1)+1, FIND("_", B60, FIND("_", B60, FIND("_", B60)+1)+1) - FIND("_", B60, FIND("_", B60)+1) - 1)))</f>
        <v/>
      </c>
      <c r="F60" t="str">
        <f>IF(LEN(B60)-LEN(SUBSTITUTE(B60,"_",""))&lt;3, "", IF(LEN(B60)-LEN(SUBSTITUTE(B60,"_",""))&lt;4, MID(B60, FIND("_", B60, FIND("_", B60, FIND("_", B60)+1)+1)+1, LEN(B60)), MID(B60, FIND("_", B60, FIND("_", B60, FIND("_", B60)+1)+1)+1, FIND("_", B60, FIND("_", B60, FIND("_", B60, FIND("_", B60)+1)+1)+1) - FIND("_", B60, FIND("_", B60, FIND("_", B60)+1)+1) - 1)))</f>
        <v/>
      </c>
      <c r="G60" t="str">
        <f>IF(LEN(B60)-LEN(SUBSTITUTE(B60,"_",""))&lt;4,"",IF(LEN(B60)-LEN(SUBSTITUTE(B60,"_",""))&lt;5,MID(B60,FIND("_",B60,FIND("_",B60,FIND("_",B60,FIND("_",B60)+1)+1)+1)+1,LEN(B60)),MID(B60,FIND("_",B60,FIND("_",B60,FIND("_",B60,FIND("_",B60)+1)+1)+1)+1,FIND("_",B60,FIND("_",B60,FIND("_",B60,FIND("_",B60,FIND("_",B60)+1)+1)+1)+1)-FIND("_",B60))))</f>
        <v/>
      </c>
      <c r="I60">
        <v>0.62114683109177893</v>
      </c>
    </row>
    <row r="61" spans="1:9" x14ac:dyDescent="0.35">
      <c r="A61">
        <v>59</v>
      </c>
      <c r="B61" t="s">
        <v>59</v>
      </c>
      <c r="C61">
        <f>3-COUNTBLANK(D61:G61)</f>
        <v>1</v>
      </c>
      <c r="D61" t="str">
        <f>IF(LEN(B61)-LEN(SUBSTITUTE(B61,"_",""))&lt;2, B61, LEFT(B61, FIND("_", B61, FIND("_", B61)+1)-1))</f>
        <v>citizen -  voting age population_citizen -  18 and over population</v>
      </c>
      <c r="E61" t="str">
        <f>IF(LEN(B61)-LEN(SUBSTITUTE(B61,"_",""))&lt;2, "",
 IF(LEN(B61)-LEN(SUBSTITUTE(B61,"_",""))&lt;3,
    MID(B61, FIND("_", B61, FIND("_", B61)+1)+1, LEN(B61)),
    MID(B61, FIND("_", B61, FIND("_", B61)+1)+1, FIND("_", B61, FIND("_", B61, FIND("_", B61)+1)+1) - FIND("_", B61, FIND("_", B61)+1) - 1)))</f>
        <v>male</v>
      </c>
      <c r="F61" t="str">
        <f>IF(LEN(B61)-LEN(SUBSTITUTE(B61,"_",""))&lt;3, "", IF(LEN(B61)-LEN(SUBSTITUTE(B61,"_",""))&lt;4, MID(B61, FIND("_", B61, FIND("_", B61, FIND("_", B61)+1)+1)+1, LEN(B61)), MID(B61, FIND("_", B61, FIND("_", B61, FIND("_", B61)+1)+1)+1, FIND("_", B61, FIND("_", B61, FIND("_", B61, FIND("_", B61)+1)+1)+1) - FIND("_", B61, FIND("_", B61, FIND("_", B61)+1)+1) - 1)))</f>
        <v/>
      </c>
      <c r="G61" t="str">
        <f>IF(LEN(B61)-LEN(SUBSTITUTE(B61,"_",""))&lt;4,"",IF(LEN(B61)-LEN(SUBSTITUTE(B61,"_",""))&lt;5,MID(B61,FIND("_",B61,FIND("_",B61,FIND("_",B61,FIND("_",B61)+1)+1)+1)+1,LEN(B61)),MID(B61,FIND("_",B61,FIND("_",B61,FIND("_",B61,FIND("_",B61)+1)+1)+1)+1,FIND("_",B61,FIND("_",B61,FIND("_",B61,FIND("_",B61,FIND("_",B61)+1)+1)+1)+1)-FIND("_",B61))))</f>
        <v/>
      </c>
      <c r="H61" t="s">
        <v>103</v>
      </c>
      <c r="I61">
        <v>0.30066769313526998</v>
      </c>
    </row>
    <row r="62" spans="1:9" x14ac:dyDescent="0.35">
      <c r="A62">
        <v>60</v>
      </c>
      <c r="B62" t="s">
        <v>60</v>
      </c>
      <c r="C62">
        <f>3-COUNTBLANK(D62:G62)</f>
        <v>1</v>
      </c>
      <c r="D62" t="str">
        <f>IF(LEN(B62)-LEN(SUBSTITUTE(B62,"_",""))&lt;2, B62, LEFT(B62, FIND("_", B62, FIND("_", B62)+1)-1))</f>
        <v>citizen -  voting age population_citizen -  18 and over population</v>
      </c>
      <c r="E62" t="str">
        <f>IF(LEN(B62)-LEN(SUBSTITUTE(B62,"_",""))&lt;2, "",
 IF(LEN(B62)-LEN(SUBSTITUTE(B62,"_",""))&lt;3,
    MID(B62, FIND("_", B62, FIND("_", B62)+1)+1, LEN(B62)),
    MID(B62, FIND("_", B62, FIND("_", B62)+1)+1, FIND("_", B62, FIND("_", B62, FIND("_", B62)+1)+1) - FIND("_", B62, FIND("_", B62)+1) - 1)))</f>
        <v>female</v>
      </c>
      <c r="F62" t="str">
        <f>IF(LEN(B62)-LEN(SUBSTITUTE(B62,"_",""))&lt;3, "", IF(LEN(B62)-LEN(SUBSTITUTE(B62,"_",""))&lt;4, MID(B62, FIND("_", B62, FIND("_", B62, FIND("_", B62)+1)+1)+1, LEN(B62)), MID(B62, FIND("_", B62, FIND("_", B62, FIND("_", B62)+1)+1)+1, FIND("_", B62, FIND("_", B62, FIND("_", B62, FIND("_", B62)+1)+1)+1) - FIND("_", B62, FIND("_", B62, FIND("_", B62)+1)+1) - 1)))</f>
        <v/>
      </c>
      <c r="G62" t="str">
        <f>IF(LEN(B62)-LEN(SUBSTITUTE(B62,"_",""))&lt;4,"",IF(LEN(B62)-LEN(SUBSTITUTE(B62,"_",""))&lt;5,MID(B62,FIND("_",B62,FIND("_",B62,FIND("_",B62,FIND("_",B62)+1)+1)+1)+1,LEN(B62)),MID(B62,FIND("_",B62,FIND("_",B62,FIND("_",B62,FIND("_",B62)+1)+1)+1)+1,FIND("_",B62,FIND("_",B62,FIND("_",B62,FIND("_",B62,FIND("_",B62)+1)+1)+1)+1)-FIND("_",B62))))</f>
        <v/>
      </c>
      <c r="H62" t="s">
        <v>103</v>
      </c>
      <c r="I62">
        <v>0.32047913795650879</v>
      </c>
    </row>
    <row r="63" spans="1:9" x14ac:dyDescent="0.35">
      <c r="A63">
        <v>61</v>
      </c>
      <c r="B63" t="s">
        <v>61</v>
      </c>
      <c r="C63">
        <f>3-COUNTBLANK(D63:G63)</f>
        <v>1</v>
      </c>
      <c r="D63" t="str">
        <f>IF(LEN(B63)-LEN(SUBSTITUTE(B63,"_",""))&lt;2, B63, LEFT(B63, FIND("_", B63, FIND("_", B63)+1)-1))</f>
        <v>sex and age_total population</v>
      </c>
      <c r="E63" t="str">
        <f>IF(LEN(B63)-LEN(SUBSTITUTE(B63,"_",""))&lt;2, "",
 IF(LEN(B63)-LEN(SUBSTITUTE(B63,"_",""))&lt;3,
    MID(B63, FIND("_", B63, FIND("_", B63)+1)+1, LEN(B63)),
    MID(B63, FIND("_", B63, FIND("_", B63)+1)+1, FIND("_", B63, FIND("_", B63, FIND("_", B63)+1)+1) - FIND("_", B63, FIND("_", B63)+1) - 1)))</f>
        <v>male</v>
      </c>
      <c r="F63" t="str">
        <f>IF(LEN(B63)-LEN(SUBSTITUTE(B63,"_",""))&lt;3, "", IF(LEN(B63)-LEN(SUBSTITUTE(B63,"_",""))&lt;4, MID(B63, FIND("_", B63, FIND("_", B63, FIND("_", B63)+1)+1)+1, LEN(B63)), MID(B63, FIND("_", B63, FIND("_", B63, FIND("_", B63)+1)+1)+1, FIND("_", B63, FIND("_", B63, FIND("_", B63, FIND("_", B63)+1)+1)+1) - FIND("_", B63, FIND("_", B63, FIND("_", B63)+1)+1) - 1)))</f>
        <v/>
      </c>
      <c r="G63" t="str">
        <f>IF(LEN(B63)-LEN(SUBSTITUTE(B63,"_",""))&lt;4,"",IF(LEN(B63)-LEN(SUBSTITUTE(B63,"_",""))&lt;5,MID(B63,FIND("_",B63,FIND("_",B63,FIND("_",B63,FIND("_",B63)+1)+1)+1)+1,LEN(B63)),MID(B63,FIND("_",B63,FIND("_",B63,FIND("_",B63,FIND("_",B63)+1)+1)+1)+1,FIND("_",B63,FIND("_",B63,FIND("_",B63,FIND("_",B63,FIND("_",B63)+1)+1)+1)+1)-FIND("_",B63))))</f>
        <v/>
      </c>
      <c r="H63" t="s">
        <v>106</v>
      </c>
      <c r="I63">
        <v>0.49284634303725122</v>
      </c>
    </row>
    <row r="64" spans="1:9" x14ac:dyDescent="0.35">
      <c r="A64">
        <v>62</v>
      </c>
      <c r="B64" t="s">
        <v>62</v>
      </c>
      <c r="C64">
        <f>3-COUNTBLANK(D64:G64)</f>
        <v>1</v>
      </c>
      <c r="D64" t="str">
        <f>IF(LEN(B64)-LEN(SUBSTITUTE(B64,"_",""))&lt;2, B64, LEFT(B64, FIND("_", B64, FIND("_", B64)+1)-1))</f>
        <v>sex and age_total population</v>
      </c>
      <c r="E64" t="str">
        <f>IF(LEN(B64)-LEN(SUBSTITUTE(B64,"_",""))&lt;2, "",
 IF(LEN(B64)-LEN(SUBSTITUTE(B64,"_",""))&lt;3,
    MID(B64, FIND("_", B64, FIND("_", B64)+1)+1, LEN(B64)),
    MID(B64, FIND("_", B64, FIND("_", B64)+1)+1, FIND("_", B64, FIND("_", B64, FIND("_", B64)+1)+1) - FIND("_", B64, FIND("_", B64)+1) - 1)))</f>
        <v>female</v>
      </c>
      <c r="F64" t="str">
        <f>IF(LEN(B64)-LEN(SUBSTITUTE(B64,"_",""))&lt;3, "", IF(LEN(B64)-LEN(SUBSTITUTE(B64,"_",""))&lt;4, MID(B64, FIND("_", B64, FIND("_", B64, FIND("_", B64)+1)+1)+1, LEN(B64)), MID(B64, FIND("_", B64, FIND("_", B64, FIND("_", B64)+1)+1)+1, FIND("_", B64, FIND("_", B64, FIND("_", B64, FIND("_", B64)+1)+1)+1) - FIND("_", B64, FIND("_", B64, FIND("_", B64)+1)+1) - 1)))</f>
        <v/>
      </c>
      <c r="G64" t="str">
        <f>IF(LEN(B64)-LEN(SUBSTITUTE(B64,"_",""))&lt;4,"",IF(LEN(B64)-LEN(SUBSTITUTE(B64,"_",""))&lt;5,MID(B64,FIND("_",B64,FIND("_",B64,FIND("_",B64,FIND("_",B64)+1)+1)+1)+1,LEN(B64)),MID(B64,FIND("_",B64,FIND("_",B64,FIND("_",B64,FIND("_",B64)+1)+1)+1)+1,FIND("_",B64,FIND("_",B64,FIND("_",B64,FIND("_",B64,FIND("_",B64)+1)+1)+1)+1)-FIND("_",B64))))</f>
        <v/>
      </c>
      <c r="H64" t="s">
        <v>106</v>
      </c>
      <c r="I64">
        <v>0.50715365696274883</v>
      </c>
    </row>
    <row r="65" spans="1:9" x14ac:dyDescent="0.35">
      <c r="A65">
        <v>63</v>
      </c>
      <c r="B65" t="s">
        <v>63</v>
      </c>
      <c r="C65">
        <f>3-COUNTBLANK(D65:G65)</f>
        <v>1</v>
      </c>
      <c r="D65" t="str">
        <f>IF(LEN(B65)-LEN(SUBSTITUTE(B65,"_",""))&lt;2, B65, LEFT(B65, FIND("_", B65, FIND("_", B65)+1)-1))</f>
        <v>sex and age_total population</v>
      </c>
      <c r="E65" t="str">
        <f>IF(LEN(B65)-LEN(SUBSTITUTE(B65,"_",""))&lt;2, "",
 IF(LEN(B65)-LEN(SUBSTITUTE(B65,"_",""))&lt;3,
    MID(B65, FIND("_", B65, FIND("_", B65)+1)+1, LEN(B65)),
    MID(B65, FIND("_", B65, FIND("_", B65)+1)+1, FIND("_", B65, FIND("_", B65, FIND("_", B65)+1)+1) - FIND("_", B65, FIND("_", B65)+1) - 1)))</f>
        <v>sex ratio (males per 100 females)</v>
      </c>
      <c r="F65" t="str">
        <f>IF(LEN(B65)-LEN(SUBSTITUTE(B65,"_",""))&lt;3, "", IF(LEN(B65)-LEN(SUBSTITUTE(B65,"_",""))&lt;4, MID(B65, FIND("_", B65, FIND("_", B65, FIND("_", B65)+1)+1)+1, LEN(B65)), MID(B65, FIND("_", B65, FIND("_", B65, FIND("_", B65)+1)+1)+1, FIND("_", B65, FIND("_", B65, FIND("_", B65, FIND("_", B65)+1)+1)+1) - FIND("_", B65, FIND("_", B65, FIND("_", B65)+1)+1) - 1)))</f>
        <v/>
      </c>
      <c r="G65" t="str">
        <f>IF(LEN(B65)-LEN(SUBSTITUTE(B65,"_",""))&lt;4,"",IF(LEN(B65)-LEN(SUBSTITUTE(B65,"_",""))&lt;5,MID(B65,FIND("_",B65,FIND("_",B65,FIND("_",B65,FIND("_",B65)+1)+1)+1)+1,LEN(B65)),MID(B65,FIND("_",B65,FIND("_",B65,FIND("_",B65,FIND("_",B65)+1)+1)+1)+1,FIND("_",B65,FIND("_",B65,FIND("_",B65,FIND("_",B65,FIND("_",B65)+1)+1)+1)+1)-FIND("_",B65))))</f>
        <v/>
      </c>
      <c r="H65" t="s">
        <v>105</v>
      </c>
      <c r="I65">
        <v>97.2</v>
      </c>
    </row>
    <row r="66" spans="1:9" x14ac:dyDescent="0.35">
      <c r="A66">
        <v>64</v>
      </c>
      <c r="B66" t="s">
        <v>64</v>
      </c>
      <c r="C66">
        <f>3-COUNTBLANK(D66:G66)</f>
        <v>1</v>
      </c>
      <c r="D66" t="str">
        <f>IF(LEN(B66)-LEN(SUBSTITUTE(B66,"_",""))&lt;2, B66, LEFT(B66, FIND("_", B66, FIND("_", B66)+1)-1))</f>
        <v>sex and age_total population</v>
      </c>
      <c r="E66" t="str">
        <f>IF(LEN(B66)-LEN(SUBSTITUTE(B66,"_",""))&lt;2, "",
 IF(LEN(B66)-LEN(SUBSTITUTE(B66,"_",""))&lt;3,
    MID(B66, FIND("_", B66, FIND("_", B66)+1)+1, LEN(B66)),
    MID(B66, FIND("_", B66, FIND("_", B66)+1)+1, FIND("_", B66, FIND("_", B66, FIND("_", B66)+1)+1) - FIND("_", B66, FIND("_", B66)+1) - 1)))</f>
        <v>under 5 years</v>
      </c>
      <c r="F66" t="str">
        <f>IF(LEN(B66)-LEN(SUBSTITUTE(B66,"_",""))&lt;3, "", IF(LEN(B66)-LEN(SUBSTITUTE(B66,"_",""))&lt;4, MID(B66, FIND("_", B66, FIND("_", B66, FIND("_", B66)+1)+1)+1, LEN(B66)), MID(B66, FIND("_", B66, FIND("_", B66, FIND("_", B66)+1)+1)+1, FIND("_", B66, FIND("_", B66, FIND("_", B66, FIND("_", B66)+1)+1)+1) - FIND("_", B66, FIND("_", B66, FIND("_", B66)+1)+1) - 1)))</f>
        <v/>
      </c>
      <c r="G66" t="str">
        <f>IF(LEN(B66)-LEN(SUBSTITUTE(B66,"_",""))&lt;4,"",IF(LEN(B66)-LEN(SUBSTITUTE(B66,"_",""))&lt;5,MID(B66,FIND("_",B66,FIND("_",B66,FIND("_",B66,FIND("_",B66)+1)+1)+1)+1,LEN(B66)),MID(B66,FIND("_",B66,FIND("_",B66,FIND("_",B66,FIND("_",B66)+1)+1)+1)+1,FIND("_",B66,FIND("_",B66,FIND("_",B66,FIND("_",B66,FIND("_",B66)+1)+1)+1)+1)-FIND("_",B66))))</f>
        <v/>
      </c>
      <c r="H66" t="s">
        <v>105</v>
      </c>
      <c r="I66">
        <v>6.186787313038198E-2</v>
      </c>
    </row>
    <row r="67" spans="1:9" x14ac:dyDescent="0.35">
      <c r="A67">
        <v>65</v>
      </c>
      <c r="B67" t="s">
        <v>65</v>
      </c>
      <c r="C67">
        <f>3-COUNTBLANK(D67:G67)</f>
        <v>1</v>
      </c>
      <c r="D67" t="str">
        <f>IF(LEN(B67)-LEN(SUBSTITUTE(B67,"_",""))&lt;2, B67, LEFT(B67, FIND("_", B67, FIND("_", B67)+1)-1))</f>
        <v>sex and age_total population</v>
      </c>
      <c r="E67" t="str">
        <f>IF(LEN(B67)-LEN(SUBSTITUTE(B67,"_",""))&lt;2, "",
 IF(LEN(B67)-LEN(SUBSTITUTE(B67,"_",""))&lt;3,
    MID(B67, FIND("_", B67, FIND("_", B67)+1)+1, LEN(B67)),
    MID(B67, FIND("_", B67, FIND("_", B67)+1)+1, FIND("_", B67, FIND("_", B67, FIND("_", B67)+1)+1) - FIND("_", B67, FIND("_", B67)+1) - 1)))</f>
        <v>5 to 9 years</v>
      </c>
      <c r="F67" t="str">
        <f>IF(LEN(B67)-LEN(SUBSTITUTE(B67,"_",""))&lt;3, "", IF(LEN(B67)-LEN(SUBSTITUTE(B67,"_",""))&lt;4, MID(B67, FIND("_", B67, FIND("_", B67, FIND("_", B67)+1)+1)+1, LEN(B67)), MID(B67, FIND("_", B67, FIND("_", B67, FIND("_", B67)+1)+1)+1, FIND("_", B67, FIND("_", B67, FIND("_", B67, FIND("_", B67)+1)+1)+1) - FIND("_", B67, FIND("_", B67, FIND("_", B67)+1)+1) - 1)))</f>
        <v/>
      </c>
      <c r="G67" t="str">
        <f>IF(LEN(B67)-LEN(SUBSTITUTE(B67,"_",""))&lt;4,"",IF(LEN(B67)-LEN(SUBSTITUTE(B67,"_",""))&lt;5,MID(B67,FIND("_",B67,FIND("_",B67,FIND("_",B67,FIND("_",B67)+1)+1)+1)+1,LEN(B67)),MID(B67,FIND("_",B67,FIND("_",B67,FIND("_",B67,FIND("_",B67)+1)+1)+1)+1,FIND("_",B67,FIND("_",B67,FIND("_",B67,FIND("_",B67,FIND("_",B67)+1)+1)+1)+1)-FIND("_",B67))))</f>
        <v/>
      </c>
      <c r="H67" t="s">
        <v>103</v>
      </c>
      <c r="I67">
        <v>6.0200224756220312E-2</v>
      </c>
    </row>
    <row r="68" spans="1:9" x14ac:dyDescent="0.35">
      <c r="A68">
        <v>66</v>
      </c>
      <c r="B68" t="s">
        <v>66</v>
      </c>
      <c r="C68">
        <f>3-COUNTBLANK(D68:G68)</f>
        <v>1</v>
      </c>
      <c r="D68" t="str">
        <f>IF(LEN(B68)-LEN(SUBSTITUTE(B68,"_",""))&lt;2, B68, LEFT(B68, FIND("_", B68, FIND("_", B68)+1)-1))</f>
        <v>sex and age_total population</v>
      </c>
      <c r="E68" t="str">
        <f>IF(LEN(B68)-LEN(SUBSTITUTE(B68,"_",""))&lt;2, "",
 IF(LEN(B68)-LEN(SUBSTITUTE(B68,"_",""))&lt;3,
    MID(B68, FIND("_", B68, FIND("_", B68)+1)+1, LEN(B68)),
    MID(B68, FIND("_", B68, FIND("_", B68)+1)+1, FIND("_", B68, FIND("_", B68, FIND("_", B68)+1)+1) - FIND("_", B68, FIND("_", B68)+1) - 1)))</f>
        <v>10 to 14 years</v>
      </c>
      <c r="F68" t="str">
        <f>IF(LEN(B68)-LEN(SUBSTITUTE(B68,"_",""))&lt;3, "", IF(LEN(B68)-LEN(SUBSTITUTE(B68,"_",""))&lt;4, MID(B68, FIND("_", B68, FIND("_", B68, FIND("_", B68)+1)+1)+1, LEN(B68)), MID(B68, FIND("_", B68, FIND("_", B68, FIND("_", B68)+1)+1)+1, FIND("_", B68, FIND("_", B68, FIND("_", B68, FIND("_", B68)+1)+1)+1) - FIND("_", B68, FIND("_", B68, FIND("_", B68)+1)+1) - 1)))</f>
        <v/>
      </c>
      <c r="G68" t="str">
        <f>IF(LEN(B68)-LEN(SUBSTITUTE(B68,"_",""))&lt;4,"",IF(LEN(B68)-LEN(SUBSTITUTE(B68,"_",""))&lt;5,MID(B68,FIND("_",B68,FIND("_",B68,FIND("_",B68,FIND("_",B68)+1)+1)+1)+1,LEN(B68)),MID(B68,FIND("_",B68,FIND("_",B68,FIND("_",B68,FIND("_",B68)+1)+1)+1)+1,FIND("_",B68,FIND("_",B68,FIND("_",B68,FIND("_",B68,FIND("_",B68)+1)+1)+1)+1)-FIND("_",B68))))</f>
        <v/>
      </c>
      <c r="H68" t="s">
        <v>103</v>
      </c>
      <c r="I68">
        <v>6.2050977752936901E-2</v>
      </c>
    </row>
    <row r="69" spans="1:9" x14ac:dyDescent="0.35">
      <c r="A69">
        <v>67</v>
      </c>
      <c r="B69" t="s">
        <v>67</v>
      </c>
      <c r="C69">
        <f>3-COUNTBLANK(D69:G69)</f>
        <v>1</v>
      </c>
      <c r="D69" t="str">
        <f>IF(LEN(B69)-LEN(SUBSTITUTE(B69,"_",""))&lt;2, B69, LEFT(B69, FIND("_", B69, FIND("_", B69)+1)-1))</f>
        <v>sex and age_total population</v>
      </c>
      <c r="E69" t="str">
        <f>IF(LEN(B69)-LEN(SUBSTITUTE(B69,"_",""))&lt;2, "",
 IF(LEN(B69)-LEN(SUBSTITUTE(B69,"_",""))&lt;3,
    MID(B69, FIND("_", B69, FIND("_", B69)+1)+1, LEN(B69)),
    MID(B69, FIND("_", B69, FIND("_", B69)+1)+1, FIND("_", B69, FIND("_", B69, FIND("_", B69)+1)+1) - FIND("_", B69, FIND("_", B69)+1) - 1)))</f>
        <v>15 to 19 years</v>
      </c>
      <c r="F69" t="str">
        <f>IF(LEN(B69)-LEN(SUBSTITUTE(B69,"_",""))&lt;3, "", IF(LEN(B69)-LEN(SUBSTITUTE(B69,"_",""))&lt;4, MID(B69, FIND("_", B69, FIND("_", B69, FIND("_", B69)+1)+1)+1, LEN(B69)), MID(B69, FIND("_", B69, FIND("_", B69, FIND("_", B69)+1)+1)+1, FIND("_", B69, FIND("_", B69, FIND("_", B69, FIND("_", B69)+1)+1)+1) - FIND("_", B69, FIND("_", B69, FIND("_", B69)+1)+1) - 1)))</f>
        <v/>
      </c>
      <c r="G69" t="str">
        <f>IF(LEN(B69)-LEN(SUBSTITUTE(B69,"_",""))&lt;4,"",IF(LEN(B69)-LEN(SUBSTITUTE(B69,"_",""))&lt;5,MID(B69,FIND("_",B69,FIND("_",B69,FIND("_",B69,FIND("_",B69)+1)+1)+1)+1,LEN(B69)),MID(B69,FIND("_",B69,FIND("_",B69,FIND("_",B69,FIND("_",B69)+1)+1)+1)+1,FIND("_",B69,FIND("_",B69,FIND("_",B69,FIND("_",B69,FIND("_",B69)+1)+1)+1)+1)-FIND("_",B69))))</f>
        <v/>
      </c>
      <c r="H69" t="s">
        <v>103</v>
      </c>
      <c r="I69">
        <v>6.4854389737743476E-2</v>
      </c>
    </row>
    <row r="70" spans="1:9" x14ac:dyDescent="0.35">
      <c r="A70">
        <v>68</v>
      </c>
      <c r="B70" t="s">
        <v>68</v>
      </c>
      <c r="C70">
        <f>3-COUNTBLANK(D70:G70)</f>
        <v>1</v>
      </c>
      <c r="D70" t="str">
        <f>IF(LEN(B70)-LEN(SUBSTITUTE(B70,"_",""))&lt;2, B70, LEFT(B70, FIND("_", B70, FIND("_", B70)+1)-1))</f>
        <v>sex and age_total population</v>
      </c>
      <c r="E70" t="str">
        <f>IF(LEN(B70)-LEN(SUBSTITUTE(B70,"_",""))&lt;2, "",
 IF(LEN(B70)-LEN(SUBSTITUTE(B70,"_",""))&lt;3,
    MID(B70, FIND("_", B70, FIND("_", B70)+1)+1, LEN(B70)),
    MID(B70, FIND("_", B70, FIND("_", B70)+1)+1, FIND("_", B70, FIND("_", B70, FIND("_", B70)+1)+1) - FIND("_", B70, FIND("_", B70)+1) - 1)))</f>
        <v>20 to 24 years</v>
      </c>
      <c r="F70" t="str">
        <f>IF(LEN(B70)-LEN(SUBSTITUTE(B70,"_",""))&lt;3, "", IF(LEN(B70)-LEN(SUBSTITUTE(B70,"_",""))&lt;4, MID(B70, FIND("_", B70, FIND("_", B70, FIND("_", B70)+1)+1)+1, LEN(B70)), MID(B70, FIND("_", B70, FIND("_", B70, FIND("_", B70)+1)+1)+1, FIND("_", B70, FIND("_", B70, FIND("_", B70, FIND("_", B70)+1)+1)+1) - FIND("_", B70, FIND("_", B70, FIND("_", B70)+1)+1) - 1)))</f>
        <v/>
      </c>
      <c r="G70" t="str">
        <f>IF(LEN(B70)-LEN(SUBSTITUTE(B70,"_",""))&lt;4,"",IF(LEN(B70)-LEN(SUBSTITUTE(B70,"_",""))&lt;5,MID(B70,FIND("_",B70,FIND("_",B70,FIND("_",B70,FIND("_",B70)+1)+1)+1)+1,LEN(B70)),MID(B70,FIND("_",B70,FIND("_",B70,FIND("_",B70,FIND("_",B70)+1)+1)+1)+1,FIND("_",B70,FIND("_",B70,FIND("_",B70,FIND("_",B70,FIND("_",B70)+1)+1)+1)+1)-FIND("_",B70))))</f>
        <v/>
      </c>
      <c r="H70" t="s">
        <v>103</v>
      </c>
      <c r="I70">
        <v>7.312459868497409E-2</v>
      </c>
    </row>
    <row r="71" spans="1:9" x14ac:dyDescent="0.35">
      <c r="A71">
        <v>69</v>
      </c>
      <c r="B71" t="s">
        <v>69</v>
      </c>
      <c r="C71">
        <f>3-COUNTBLANK(D71:G71)</f>
        <v>1</v>
      </c>
      <c r="D71" t="str">
        <f>IF(LEN(B71)-LEN(SUBSTITUTE(B71,"_",""))&lt;2, B71, LEFT(B71, FIND("_", B71, FIND("_", B71)+1)-1))</f>
        <v>sex and age_total population</v>
      </c>
      <c r="E71" t="str">
        <f>IF(LEN(B71)-LEN(SUBSTITUTE(B71,"_",""))&lt;2, "",
 IF(LEN(B71)-LEN(SUBSTITUTE(B71,"_",""))&lt;3,
    MID(B71, FIND("_", B71, FIND("_", B71)+1)+1, LEN(B71)),
    MID(B71, FIND("_", B71, FIND("_", B71)+1)+1, FIND("_", B71, FIND("_", B71, FIND("_", B71)+1)+1) - FIND("_", B71, FIND("_", B71)+1) - 1)))</f>
        <v>25 to 34 years</v>
      </c>
      <c r="F71" t="str">
        <f>IF(LEN(B71)-LEN(SUBSTITUTE(B71,"_",""))&lt;3, "", IF(LEN(B71)-LEN(SUBSTITUTE(B71,"_",""))&lt;4, MID(B71, FIND("_", B71, FIND("_", B71, FIND("_", B71)+1)+1)+1, LEN(B71)), MID(B71, FIND("_", B71, FIND("_", B71, FIND("_", B71)+1)+1)+1, FIND("_", B71, FIND("_", B71, FIND("_", B71, FIND("_", B71)+1)+1)+1) - FIND("_", B71, FIND("_", B71, FIND("_", B71)+1)+1) - 1)))</f>
        <v/>
      </c>
      <c r="G71" t="str">
        <f>IF(LEN(B71)-LEN(SUBSTITUTE(B71,"_",""))&lt;4,"",IF(LEN(B71)-LEN(SUBSTITUTE(B71,"_",""))&lt;5,MID(B71,FIND("_",B71,FIND("_",B71,FIND("_",B71,FIND("_",B71)+1)+1)+1)+1,LEN(B71)),MID(B71,FIND("_",B71,FIND("_",B71,FIND("_",B71,FIND("_",B71)+1)+1)+1)+1,FIND("_",B71,FIND("_",B71,FIND("_",B71,FIND("_",B71,FIND("_",B71)+1)+1)+1)+1)-FIND("_",B71))))</f>
        <v/>
      </c>
      <c r="H71" t="s">
        <v>103</v>
      </c>
      <c r="I71">
        <v>0.1594302544688817</v>
      </c>
    </row>
    <row r="72" spans="1:9" x14ac:dyDescent="0.35">
      <c r="A72">
        <v>70</v>
      </c>
      <c r="B72" t="s">
        <v>70</v>
      </c>
      <c r="C72">
        <f>3-COUNTBLANK(D72:G72)</f>
        <v>1</v>
      </c>
      <c r="D72" t="str">
        <f>IF(LEN(B72)-LEN(SUBSTITUTE(B72,"_",""))&lt;2, B72, LEFT(B72, FIND("_", B72, FIND("_", B72)+1)-1))</f>
        <v>sex and age_total population</v>
      </c>
      <c r="E72" t="str">
        <f>IF(LEN(B72)-LEN(SUBSTITUTE(B72,"_",""))&lt;2, "",
 IF(LEN(B72)-LEN(SUBSTITUTE(B72,"_",""))&lt;3,
    MID(B72, FIND("_", B72, FIND("_", B72)+1)+1, LEN(B72)),
    MID(B72, FIND("_", B72, FIND("_", B72)+1)+1, FIND("_", B72, FIND("_", B72, FIND("_", B72)+1)+1) - FIND("_", B72, FIND("_", B72)+1) - 1)))</f>
        <v>35 to 44 years</v>
      </c>
      <c r="F72" t="str">
        <f>IF(LEN(B72)-LEN(SUBSTITUTE(B72,"_",""))&lt;3, "", IF(LEN(B72)-LEN(SUBSTITUTE(B72,"_",""))&lt;4, MID(B72, FIND("_", B72, FIND("_", B72, FIND("_", B72)+1)+1)+1, LEN(B72)), MID(B72, FIND("_", B72, FIND("_", B72, FIND("_", B72)+1)+1)+1, FIND("_", B72, FIND("_", B72, FIND("_", B72, FIND("_", B72)+1)+1)+1) - FIND("_", B72, FIND("_", B72, FIND("_", B72)+1)+1) - 1)))</f>
        <v/>
      </c>
      <c r="G72" t="str">
        <f>IF(LEN(B72)-LEN(SUBSTITUTE(B72,"_",""))&lt;4,"",IF(LEN(B72)-LEN(SUBSTITUTE(B72,"_",""))&lt;5,MID(B72,FIND("_",B72,FIND("_",B72,FIND("_",B72,FIND("_",B72)+1)+1)+1)+1,LEN(B72)),MID(B72,FIND("_",B72,FIND("_",B72,FIND("_",B72,FIND("_",B72)+1)+1)+1)+1,FIND("_",B72,FIND("_",B72,FIND("_",B72,FIND("_",B72,FIND("_",B72)+1)+1)+1)+1)-FIND("_",B72))))</f>
        <v/>
      </c>
      <c r="H72" t="s">
        <v>103</v>
      </c>
      <c r="I72">
        <v>0.13739818333278539</v>
      </c>
    </row>
    <row r="73" spans="1:9" x14ac:dyDescent="0.35">
      <c r="A73">
        <v>71</v>
      </c>
      <c r="B73" t="s">
        <v>71</v>
      </c>
      <c r="C73">
        <f>3-COUNTBLANK(D73:G73)</f>
        <v>1</v>
      </c>
      <c r="D73" t="str">
        <f>IF(LEN(B73)-LEN(SUBSTITUTE(B73,"_",""))&lt;2, B73, LEFT(B73, FIND("_", B73, FIND("_", B73)+1)-1))</f>
        <v>sex and age_total population</v>
      </c>
      <c r="E73" t="str">
        <f>IF(LEN(B73)-LEN(SUBSTITUTE(B73,"_",""))&lt;2, "",
 IF(LEN(B73)-LEN(SUBSTITUTE(B73,"_",""))&lt;3,
    MID(B73, FIND("_", B73, FIND("_", B73)+1)+1, LEN(B73)),
    MID(B73, FIND("_", B73, FIND("_", B73)+1)+1, FIND("_", B73, FIND("_", B73, FIND("_", B73)+1)+1) - FIND("_", B73, FIND("_", B73)+1) - 1)))</f>
        <v>45 to 54 years</v>
      </c>
      <c r="F73" t="str">
        <f>IF(LEN(B73)-LEN(SUBSTITUTE(B73,"_",""))&lt;3, "", IF(LEN(B73)-LEN(SUBSTITUTE(B73,"_",""))&lt;4, MID(B73, FIND("_", B73, FIND("_", B73, FIND("_", B73)+1)+1)+1, LEN(B73)), MID(B73, FIND("_", B73, FIND("_", B73, FIND("_", B73)+1)+1)+1, FIND("_", B73, FIND("_", B73, FIND("_", B73, FIND("_", B73)+1)+1)+1) - FIND("_", B73, FIND("_", B73, FIND("_", B73)+1)+1) - 1)))</f>
        <v/>
      </c>
      <c r="G73" t="str">
        <f>IF(LEN(B73)-LEN(SUBSTITUTE(B73,"_",""))&lt;4,"",IF(LEN(B73)-LEN(SUBSTITUTE(B73,"_",""))&lt;5,MID(B73,FIND("_",B73,FIND("_",B73,FIND("_",B73,FIND("_",B73)+1)+1)+1)+1,LEN(B73)),MID(B73,FIND("_",B73,FIND("_",B73,FIND("_",B73,FIND("_",B73)+1)+1)+1)+1,FIND("_",B73,FIND("_",B73,FIND("_",B73,FIND("_",B73,FIND("_",B73)+1)+1)+1)+1)-FIND("_",B73))))</f>
        <v/>
      </c>
      <c r="H73" t="s">
        <v>103</v>
      </c>
      <c r="I73">
        <v>0.13565368845397111</v>
      </c>
    </row>
    <row r="74" spans="1:9" x14ac:dyDescent="0.35">
      <c r="A74">
        <v>72</v>
      </c>
      <c r="B74" t="s">
        <v>72</v>
      </c>
      <c r="C74">
        <f>3-COUNTBLANK(D74:G74)</f>
        <v>1</v>
      </c>
      <c r="D74" t="str">
        <f>IF(LEN(B74)-LEN(SUBSTITUTE(B74,"_",""))&lt;2, B74, LEFT(B74, FIND("_", B74, FIND("_", B74)+1)-1))</f>
        <v>sex and age_total population</v>
      </c>
      <c r="E74" t="str">
        <f>IF(LEN(B74)-LEN(SUBSTITUTE(B74,"_",""))&lt;2, "",
 IF(LEN(B74)-LEN(SUBSTITUTE(B74,"_",""))&lt;3,
    MID(B74, FIND("_", B74, FIND("_", B74)+1)+1, LEN(B74)),
    MID(B74, FIND("_", B74, FIND("_", B74)+1)+1, FIND("_", B74, FIND("_", B74, FIND("_", B74)+1)+1) - FIND("_", B74, FIND("_", B74)+1) - 1)))</f>
        <v>55 to 59 years</v>
      </c>
      <c r="F74" t="str">
        <f>IF(LEN(B74)-LEN(SUBSTITUTE(B74,"_",""))&lt;3, "", IF(LEN(B74)-LEN(SUBSTITUTE(B74,"_",""))&lt;4, MID(B74, FIND("_", B74, FIND("_", B74, FIND("_", B74)+1)+1)+1, LEN(B74)), MID(B74, FIND("_", B74, FIND("_", B74, FIND("_", B74)+1)+1)+1, FIND("_", B74, FIND("_", B74, FIND("_", B74, FIND("_", B74)+1)+1)+1) - FIND("_", B74, FIND("_", B74, FIND("_", B74)+1)+1) - 1)))</f>
        <v/>
      </c>
      <c r="G74" t="str">
        <f>IF(LEN(B74)-LEN(SUBSTITUTE(B74,"_",""))&lt;4,"",IF(LEN(B74)-LEN(SUBSTITUTE(B74,"_",""))&lt;5,MID(B74,FIND("_",B74,FIND("_",B74,FIND("_",B74,FIND("_",B74)+1)+1)+1)+1,LEN(B74)),MID(B74,FIND("_",B74,FIND("_",B74,FIND("_",B74,FIND("_",B74)+1)+1)+1)+1,FIND("_",B74,FIND("_",B74,FIND("_",B74,FIND("_",B74,FIND("_",B74)+1)+1)+1)+1)-FIND("_",B74))))</f>
        <v/>
      </c>
      <c r="H74" t="s">
        <v>103</v>
      </c>
      <c r="I74">
        <v>6.2509184939828003E-2</v>
      </c>
    </row>
    <row r="75" spans="1:9" x14ac:dyDescent="0.35">
      <c r="A75">
        <v>73</v>
      </c>
      <c r="B75" t="s">
        <v>73</v>
      </c>
      <c r="C75">
        <f>3-COUNTBLANK(D75:G75)</f>
        <v>1</v>
      </c>
      <c r="D75" t="str">
        <f>IF(LEN(B75)-LEN(SUBSTITUTE(B75,"_",""))&lt;2, B75, LEFT(B75, FIND("_", B75, FIND("_", B75)+1)-1))</f>
        <v>sex and age_total population</v>
      </c>
      <c r="E75" t="str">
        <f>IF(LEN(B75)-LEN(SUBSTITUTE(B75,"_",""))&lt;2, "",
 IF(LEN(B75)-LEN(SUBSTITUTE(B75,"_",""))&lt;3,
    MID(B75, FIND("_", B75, FIND("_", B75)+1)+1, LEN(B75)),
    MID(B75, FIND("_", B75, FIND("_", B75)+1)+1, FIND("_", B75, FIND("_", B75, FIND("_", B75)+1)+1) - FIND("_", B75, FIND("_", B75)+1) - 1)))</f>
        <v>60 to 64 years</v>
      </c>
      <c r="F75" t="str">
        <f>IF(LEN(B75)-LEN(SUBSTITUTE(B75,"_",""))&lt;3, "", IF(LEN(B75)-LEN(SUBSTITUTE(B75,"_",""))&lt;4, MID(B75, FIND("_", B75, FIND("_", B75, FIND("_", B75)+1)+1)+1, LEN(B75)), MID(B75, FIND("_", B75, FIND("_", B75, FIND("_", B75)+1)+1)+1, FIND("_", B75, FIND("_", B75, FIND("_", B75, FIND("_", B75)+1)+1)+1) - FIND("_", B75, FIND("_", B75, FIND("_", B75)+1)+1) - 1)))</f>
        <v/>
      </c>
      <c r="G75" t="str">
        <f>IF(LEN(B75)-LEN(SUBSTITUTE(B75,"_",""))&lt;4,"",IF(LEN(B75)-LEN(SUBSTITUTE(B75,"_",""))&lt;5,MID(B75,FIND("_",B75,FIND("_",B75,FIND("_",B75,FIND("_",B75)+1)+1)+1)+1,LEN(B75)),MID(B75,FIND("_",B75,FIND("_",B75,FIND("_",B75,FIND("_",B75)+1)+1)+1)+1,FIND("_",B75,FIND("_",B75,FIND("_",B75,FIND("_",B75,FIND("_",B75)+1)+1)+1)+1)-FIND("_",B75))))</f>
        <v/>
      </c>
      <c r="H75" t="s">
        <v>103</v>
      </c>
      <c r="I75">
        <v>5.4244521616644482E-2</v>
      </c>
    </row>
    <row r="76" spans="1:9" x14ac:dyDescent="0.35">
      <c r="A76">
        <v>74</v>
      </c>
      <c r="B76" t="s">
        <v>74</v>
      </c>
      <c r="C76">
        <f>3-COUNTBLANK(D76:G76)</f>
        <v>1</v>
      </c>
      <c r="D76" t="str">
        <f>IF(LEN(B76)-LEN(SUBSTITUTE(B76,"_",""))&lt;2, B76, LEFT(B76, FIND("_", B76, FIND("_", B76)+1)-1))</f>
        <v>sex and age_total population</v>
      </c>
      <c r="E76" t="str">
        <f>IF(LEN(B76)-LEN(SUBSTITUTE(B76,"_",""))&lt;2, "",
 IF(LEN(B76)-LEN(SUBSTITUTE(B76,"_",""))&lt;3,
    MID(B76, FIND("_", B76, FIND("_", B76)+1)+1, LEN(B76)),
    MID(B76, FIND("_", B76, FIND("_", B76)+1)+1, FIND("_", B76, FIND("_", B76, FIND("_", B76)+1)+1) - FIND("_", B76, FIND("_", B76)+1) - 1)))</f>
        <v>65 to 74 years</v>
      </c>
      <c r="F76" t="str">
        <f>IF(LEN(B76)-LEN(SUBSTITUTE(B76,"_",""))&lt;3, "", IF(LEN(B76)-LEN(SUBSTITUTE(B76,"_",""))&lt;4, MID(B76, FIND("_", B76, FIND("_", B76, FIND("_", B76)+1)+1)+1, LEN(B76)), MID(B76, FIND("_", B76, FIND("_", B76, FIND("_", B76)+1)+1)+1, FIND("_", B76, FIND("_", B76, FIND("_", B76, FIND("_", B76)+1)+1)+1) - FIND("_", B76, FIND("_", B76, FIND("_", B76)+1)+1) - 1)))</f>
        <v/>
      </c>
      <c r="G76" t="str">
        <f>IF(LEN(B76)-LEN(SUBSTITUTE(B76,"_",""))&lt;4,"",IF(LEN(B76)-LEN(SUBSTITUTE(B76,"_",""))&lt;5,MID(B76,FIND("_",B76,FIND("_",B76,FIND("_",B76,FIND("_",B76)+1)+1)+1)+1,LEN(B76)),MID(B76,FIND("_",B76,FIND("_",B76,FIND("_",B76,FIND("_",B76)+1)+1)+1)+1,FIND("_",B76,FIND("_",B76,FIND("_",B76,FIND("_",B76,FIND("_",B76)+1)+1)+1)+1)-FIND("_",B76))))</f>
        <v/>
      </c>
      <c r="H76" t="s">
        <v>103</v>
      </c>
      <c r="I76">
        <v>7.2726205014590928E-2</v>
      </c>
    </row>
    <row r="77" spans="1:9" x14ac:dyDescent="0.35">
      <c r="A77">
        <v>75</v>
      </c>
      <c r="B77" t="s">
        <v>75</v>
      </c>
      <c r="C77">
        <f>3-COUNTBLANK(D77:G77)</f>
        <v>1</v>
      </c>
      <c r="D77" t="str">
        <f>IF(LEN(B77)-LEN(SUBSTITUTE(B77,"_",""))&lt;2, B77, LEFT(B77, FIND("_", B77, FIND("_", B77)+1)-1))</f>
        <v>sex and age_total population</v>
      </c>
      <c r="E77" t="str">
        <f>IF(LEN(B77)-LEN(SUBSTITUTE(B77,"_",""))&lt;2, "",
 IF(LEN(B77)-LEN(SUBSTITUTE(B77,"_",""))&lt;3,
    MID(B77, FIND("_", B77, FIND("_", B77)+1)+1, LEN(B77)),
    MID(B77, FIND("_", B77, FIND("_", B77)+1)+1, FIND("_", B77, FIND("_", B77, FIND("_", B77)+1)+1) - FIND("_", B77, FIND("_", B77)+1) - 1)))</f>
        <v>75 to 84 years</v>
      </c>
      <c r="F77" t="str">
        <f>IF(LEN(B77)-LEN(SUBSTITUTE(B77,"_",""))&lt;3, "", IF(LEN(B77)-LEN(SUBSTITUTE(B77,"_",""))&lt;4, MID(B77, FIND("_", B77, FIND("_", B77, FIND("_", B77)+1)+1)+1, LEN(B77)), MID(B77, FIND("_", B77, FIND("_", B77, FIND("_", B77)+1)+1)+1, FIND("_", B77, FIND("_", B77, FIND("_", B77, FIND("_", B77)+1)+1)+1) - FIND("_", B77, FIND("_", B77, FIND("_", B77)+1)+1) - 1)))</f>
        <v/>
      </c>
      <c r="G77" t="str">
        <f>IF(LEN(B77)-LEN(SUBSTITUTE(B77,"_",""))&lt;4,"",IF(LEN(B77)-LEN(SUBSTITUTE(B77,"_",""))&lt;5,MID(B77,FIND("_",B77,FIND("_",B77,FIND("_",B77,FIND("_",B77)+1)+1)+1)+1,LEN(B77)),MID(B77,FIND("_",B77,FIND("_",B77,FIND("_",B77,FIND("_",B77)+1)+1)+1)+1,FIND("_",B77,FIND("_",B77,FIND("_",B77,FIND("_",B77,FIND("_",B77)+1)+1)+1)+1)-FIND("_",B77))))</f>
        <v/>
      </c>
      <c r="H77" t="s">
        <v>103</v>
      </c>
      <c r="I77">
        <v>3.8096456623515108E-2</v>
      </c>
    </row>
    <row r="78" spans="1:9" x14ac:dyDescent="0.35">
      <c r="A78">
        <v>76</v>
      </c>
      <c r="B78" t="s">
        <v>76</v>
      </c>
      <c r="C78">
        <f>3-COUNTBLANK(D78:G78)</f>
        <v>1</v>
      </c>
      <c r="D78" t="str">
        <f>IF(LEN(B78)-LEN(SUBSTITUTE(B78,"_",""))&lt;2, B78, LEFT(B78, FIND("_", B78, FIND("_", B78)+1)-1))</f>
        <v>sex and age_total population</v>
      </c>
      <c r="E78" t="str">
        <f>IF(LEN(B78)-LEN(SUBSTITUTE(B78,"_",""))&lt;2, "",
 IF(LEN(B78)-LEN(SUBSTITUTE(B78,"_",""))&lt;3,
    MID(B78, FIND("_", B78, FIND("_", B78)+1)+1, LEN(B78)),
    MID(B78, FIND("_", B78, FIND("_", B78)+1)+1, FIND("_", B78, FIND("_", B78, FIND("_", B78)+1)+1) - FIND("_", B78, FIND("_", B78)+1) - 1)))</f>
        <v>85 years and over</v>
      </c>
      <c r="F78" t="str">
        <f>IF(LEN(B78)-LEN(SUBSTITUTE(B78,"_",""))&lt;3, "", IF(LEN(B78)-LEN(SUBSTITUTE(B78,"_",""))&lt;4, MID(B78, FIND("_", B78, FIND("_", B78, FIND("_", B78)+1)+1)+1, LEN(B78)), MID(B78, FIND("_", B78, FIND("_", B78, FIND("_", B78)+1)+1)+1, FIND("_", B78, FIND("_", B78, FIND("_", B78, FIND("_", B78)+1)+1)+1) - FIND("_", B78, FIND("_", B78, FIND("_", B78)+1)+1) - 1)))</f>
        <v/>
      </c>
      <c r="G78" t="str">
        <f>IF(LEN(B78)-LEN(SUBSTITUTE(B78,"_",""))&lt;4,"",IF(LEN(B78)-LEN(SUBSTITUTE(B78,"_",""))&lt;5,MID(B78,FIND("_",B78,FIND("_",B78,FIND("_",B78,FIND("_",B78)+1)+1)+1)+1,LEN(B78)),MID(B78,FIND("_",B78,FIND("_",B78,FIND("_",B78,FIND("_",B78)+1)+1)+1)+1,FIND("_",B78,FIND("_",B78,FIND("_",B78,FIND("_",B78,FIND("_",B78)+1)+1)+1)+1)-FIND("_",B78))))</f>
        <v/>
      </c>
      <c r="H78" t="s">
        <v>103</v>
      </c>
      <c r="I78">
        <v>1.784344148752651E-2</v>
      </c>
    </row>
    <row r="79" spans="1:9" x14ac:dyDescent="0.35">
      <c r="A79">
        <v>77</v>
      </c>
      <c r="B79" t="s">
        <v>77</v>
      </c>
      <c r="C79">
        <f>3-COUNTBLANK(D79:G79)</f>
        <v>1</v>
      </c>
      <c r="D79" t="str">
        <f>IF(LEN(B79)-LEN(SUBSTITUTE(B79,"_",""))&lt;2, B79, LEFT(B79, FIND("_", B79, FIND("_", B79)+1)-1))</f>
        <v>sex and age_total population</v>
      </c>
      <c r="E79" t="str">
        <f>IF(LEN(B79)-LEN(SUBSTITUTE(B79,"_",""))&lt;2, "",
 IF(LEN(B79)-LEN(SUBSTITUTE(B79,"_",""))&lt;3,
    MID(B79, FIND("_", B79, FIND("_", B79)+1)+1, LEN(B79)),
    MID(B79, FIND("_", B79, FIND("_", B79)+1)+1, FIND("_", B79, FIND("_", B79, FIND("_", B79)+1)+1) - FIND("_", B79, FIND("_", B79)+1) - 1)))</f>
        <v>median age (years)</v>
      </c>
      <c r="F79" t="str">
        <f>IF(LEN(B79)-LEN(SUBSTITUTE(B79,"_",""))&lt;3, "", IF(LEN(B79)-LEN(SUBSTITUTE(B79,"_",""))&lt;4, MID(B79, FIND("_", B79, FIND("_", B79, FIND("_", B79)+1)+1)+1, LEN(B79)), MID(B79, FIND("_", B79, FIND("_", B79, FIND("_", B79)+1)+1)+1, FIND("_", B79, FIND("_", B79, FIND("_", B79, FIND("_", B79)+1)+1)+1) - FIND("_", B79, FIND("_", B79, FIND("_", B79)+1)+1) - 1)))</f>
        <v/>
      </c>
      <c r="G79" t="str">
        <f>IF(LEN(B79)-LEN(SUBSTITUTE(B79,"_",""))&lt;4,"",IF(LEN(B79)-LEN(SUBSTITUTE(B79,"_",""))&lt;5,MID(B79,FIND("_",B79,FIND("_",B79,FIND("_",B79,FIND("_",B79)+1)+1)+1)+1,LEN(B79)),MID(B79,FIND("_",B79,FIND("_",B79,FIND("_",B79,FIND("_",B79)+1)+1)+1)+1,FIND("_",B79,FIND("_",B79,FIND("_",B79,FIND("_",B79,FIND("_",B79)+1)+1)+1)+1)-FIND("_",B79))))</f>
        <v/>
      </c>
      <c r="H79" t="s">
        <v>105</v>
      </c>
      <c r="I79">
        <v>3.5848498304425452E-6</v>
      </c>
    </row>
    <row r="80" spans="1:9" x14ac:dyDescent="0.35">
      <c r="A80">
        <v>78</v>
      </c>
      <c r="B80" t="s">
        <v>78</v>
      </c>
      <c r="C80">
        <f>3-COUNTBLANK(D80:G80)</f>
        <v>1</v>
      </c>
      <c r="D80" t="str">
        <f>IF(LEN(B80)-LEN(SUBSTITUTE(B80,"_",""))&lt;2, B80, LEFT(B80, FIND("_", B80, FIND("_", B80)+1)-1))</f>
        <v>sex and age_total population</v>
      </c>
      <c r="E80" t="str">
        <f>IF(LEN(B80)-LEN(SUBSTITUTE(B80,"_",""))&lt;2, "",
 IF(LEN(B80)-LEN(SUBSTITUTE(B80,"_",""))&lt;3,
    MID(B80, FIND("_", B80, FIND("_", B80)+1)+1, LEN(B80)),
    MID(B80, FIND("_", B80, FIND("_", B80)+1)+1, FIND("_", B80, FIND("_", B80, FIND("_", B80)+1)+1) - FIND("_", B80, FIND("_", B80)+1) - 1)))</f>
        <v>under 18 years</v>
      </c>
      <c r="F80" t="str">
        <f>IF(LEN(B80)-LEN(SUBSTITUTE(B80,"_",""))&lt;3, "", IF(LEN(B80)-LEN(SUBSTITUTE(B80,"_",""))&lt;4, MID(B80, FIND("_", B80, FIND("_", B80, FIND("_", B80)+1)+1)+1, LEN(B80)), MID(B80, FIND("_", B80, FIND("_", B80, FIND("_", B80)+1)+1)+1, FIND("_", B80, FIND("_", B80, FIND("_", B80, FIND("_", B80)+1)+1)+1) - FIND("_", B80, FIND("_", B80, FIND("_", B80)+1)+1) - 1)))</f>
        <v/>
      </c>
      <c r="G80" t="str">
        <f>IF(LEN(B80)-LEN(SUBSTITUTE(B80,"_",""))&lt;4,"",IF(LEN(B80)-LEN(SUBSTITUTE(B80,"_",""))&lt;5,MID(B80,FIND("_",B80,FIND("_",B80,FIND("_",B80,FIND("_",B80)+1)+1)+1)+1,LEN(B80)),MID(B80,FIND("_",B80,FIND("_",B80,FIND("_",B80,FIND("_",B80)+1)+1)+1)+1,FIND("_",B80,FIND("_",B80,FIND("_",B80,FIND("_",B80,FIND("_",B80)+1)+1)+1)+1)-FIND("_",B80))))</f>
        <v/>
      </c>
      <c r="H80" t="s">
        <v>105</v>
      </c>
      <c r="I80">
        <v>0.2224707299982214</v>
      </c>
    </row>
    <row r="81" spans="1:9" x14ac:dyDescent="0.35">
      <c r="A81">
        <v>79</v>
      </c>
      <c r="B81" t="s">
        <v>79</v>
      </c>
      <c r="C81">
        <f>3-COUNTBLANK(D81:G81)</f>
        <v>1</v>
      </c>
      <c r="D81" t="str">
        <f>IF(LEN(B81)-LEN(SUBSTITUTE(B81,"_",""))&lt;2, B81, LEFT(B81, FIND("_", B81, FIND("_", B81)+1)-1))</f>
        <v>sex and age_total population</v>
      </c>
      <c r="E81" t="str">
        <f>IF(LEN(B81)-LEN(SUBSTITUTE(B81,"_",""))&lt;2, "",
 IF(LEN(B81)-LEN(SUBSTITUTE(B81,"_",""))&lt;3,
    MID(B81, FIND("_", B81, FIND("_", B81)+1)+1, LEN(B81)),
    MID(B81, FIND("_", B81, FIND("_", B81)+1)+1, FIND("_", B81, FIND("_", B81, FIND("_", B81)+1)+1) - FIND("_", B81, FIND("_", B81)+1) - 1)))</f>
        <v>16 years and over</v>
      </c>
      <c r="F81" t="str">
        <f>IF(LEN(B81)-LEN(SUBSTITUTE(B81,"_",""))&lt;3, "", IF(LEN(B81)-LEN(SUBSTITUTE(B81,"_",""))&lt;4, MID(B81, FIND("_", B81, FIND("_", B81, FIND("_", B81)+1)+1)+1, LEN(B81)), MID(B81, FIND("_", B81, FIND("_", B81, FIND("_", B81)+1)+1)+1, FIND("_", B81, FIND("_", B81, FIND("_", B81, FIND("_", B81)+1)+1)+1) - FIND("_", B81, FIND("_", B81, FIND("_", B81)+1)+1) - 1)))</f>
        <v/>
      </c>
      <c r="G81" t="str">
        <f>IF(LEN(B81)-LEN(SUBSTITUTE(B81,"_",""))&lt;4,"",IF(LEN(B81)-LEN(SUBSTITUTE(B81,"_",""))&lt;5,MID(B81,FIND("_",B81,FIND("_",B81,FIND("_",B81,FIND("_",B81)+1)+1)+1)+1,LEN(B81)),MID(B81,FIND("_",B81,FIND("_",B81,FIND("_",B81,FIND("_",B81)+1)+1)+1)+1,FIND("_",B81,FIND("_",B81,FIND("_",B81,FIND("_",B81,FIND("_",B81)+1)+1)+1)+1)-FIND("_",B81))))</f>
        <v/>
      </c>
      <c r="H81" t="s">
        <v>105</v>
      </c>
      <c r="I81">
        <v>0.80363598840647676</v>
      </c>
    </row>
    <row r="82" spans="1:9" x14ac:dyDescent="0.35">
      <c r="A82">
        <v>80</v>
      </c>
      <c r="B82" t="s">
        <v>80</v>
      </c>
      <c r="C82">
        <f>3-COUNTBLANK(D82:G82)</f>
        <v>1</v>
      </c>
      <c r="D82" t="str">
        <f>IF(LEN(B82)-LEN(SUBSTITUTE(B82,"_",""))&lt;2, B82, LEFT(B82, FIND("_", B82, FIND("_", B82)+1)-1))</f>
        <v>sex and age_total population</v>
      </c>
      <c r="E82" t="str">
        <f>IF(LEN(B82)-LEN(SUBSTITUTE(B82,"_",""))&lt;2, "",
 IF(LEN(B82)-LEN(SUBSTITUTE(B82,"_",""))&lt;3,
    MID(B82, FIND("_", B82, FIND("_", B82)+1)+1, LEN(B82)),
    MID(B82, FIND("_", B82, FIND("_", B82)+1)+1, FIND("_", B82, FIND("_", B82, FIND("_", B82)+1)+1) - FIND("_", B82, FIND("_", B82)+1) - 1)))</f>
        <v>18 years and over</v>
      </c>
      <c r="F82" t="str">
        <f>IF(LEN(B82)-LEN(SUBSTITUTE(B82,"_",""))&lt;3, "", IF(LEN(B82)-LEN(SUBSTITUTE(B82,"_",""))&lt;4, MID(B82, FIND("_", B82, FIND("_", B82, FIND("_", B82)+1)+1)+1, LEN(B82)), MID(B82, FIND("_", B82, FIND("_", B82, FIND("_", B82)+1)+1)+1, FIND("_", B82, FIND("_", B82, FIND("_", B82, FIND("_", B82)+1)+1)+1) - FIND("_", B82, FIND("_", B82, FIND("_", B82)+1)+1) - 1)))</f>
        <v/>
      </c>
      <c r="G82" t="str">
        <f>IF(LEN(B82)-LEN(SUBSTITUTE(B82,"_",""))&lt;4,"",IF(LEN(B82)-LEN(SUBSTITUTE(B82,"_",""))&lt;5,MID(B82,FIND("_",B82,FIND("_",B82,FIND("_",B82,FIND("_",B82)+1)+1)+1)+1,LEN(B82)),MID(B82,FIND("_",B82,FIND("_",B82,FIND("_",B82,FIND("_",B82)+1)+1)+1)+1,FIND("_",B82,FIND("_",B82,FIND("_",B82,FIND("_",B82,FIND("_",B82)+1)+1)+1)+1)-FIND("_",B82))))</f>
        <v/>
      </c>
      <c r="H82" t="s">
        <v>105</v>
      </c>
      <c r="I82">
        <v>0.77752927000177852</v>
      </c>
    </row>
    <row r="83" spans="1:9" x14ac:dyDescent="0.35">
      <c r="A83">
        <v>81</v>
      </c>
      <c r="B83" t="s">
        <v>81</v>
      </c>
      <c r="C83">
        <f>3-COUNTBLANK(D83:G83)</f>
        <v>1</v>
      </c>
      <c r="D83" t="str">
        <f>IF(LEN(B83)-LEN(SUBSTITUTE(B83,"_",""))&lt;2, B83, LEFT(B83, FIND("_", B83, FIND("_", B83)+1)-1))</f>
        <v>sex and age_total population</v>
      </c>
      <c r="E83" t="str">
        <f>IF(LEN(B83)-LEN(SUBSTITUTE(B83,"_",""))&lt;2, "",
 IF(LEN(B83)-LEN(SUBSTITUTE(B83,"_",""))&lt;3,
    MID(B83, FIND("_", B83, FIND("_", B83)+1)+1, LEN(B83)),
    MID(B83, FIND("_", B83, FIND("_", B83)+1)+1, FIND("_", B83, FIND("_", B83, FIND("_", B83)+1)+1) - FIND("_", B83, FIND("_", B83)+1) - 1)))</f>
        <v>21 years and over</v>
      </c>
      <c r="F83" t="str">
        <f>IF(LEN(B83)-LEN(SUBSTITUTE(B83,"_",""))&lt;3, "", IF(LEN(B83)-LEN(SUBSTITUTE(B83,"_",""))&lt;4, MID(B83, FIND("_", B83, FIND("_", B83, FIND("_", B83)+1)+1)+1, LEN(B83)), MID(B83, FIND("_", B83, FIND("_", B83, FIND("_", B83)+1)+1)+1, FIND("_", B83, FIND("_", B83, FIND("_", B83, FIND("_", B83)+1)+1)+1) - FIND("_", B83, FIND("_", B83, FIND("_", B83)+1)+1) - 1)))</f>
        <v/>
      </c>
      <c r="G83" t="str">
        <f>IF(LEN(B83)-LEN(SUBSTITUTE(B83,"_",""))&lt;4,"",IF(LEN(B83)-LEN(SUBSTITUTE(B83,"_",""))&lt;5,MID(B83,FIND("_",B83,FIND("_",B83,FIND("_",B83,FIND("_",B83)+1)+1)+1)+1,LEN(B83)),MID(B83,FIND("_",B83,FIND("_",B83,FIND("_",B83,FIND("_",B83)+1)+1)+1)+1,FIND("_",B83,FIND("_",B83,FIND("_",B83,FIND("_",B83,FIND("_",B83)+1)+1)+1)+1)-FIND("_",B83))))</f>
        <v/>
      </c>
      <c r="H83" t="s">
        <v>105</v>
      </c>
      <c r="I83">
        <v>0.73611544087909231</v>
      </c>
    </row>
    <row r="84" spans="1:9" x14ac:dyDescent="0.35">
      <c r="A84">
        <v>82</v>
      </c>
      <c r="B84" t="s">
        <v>82</v>
      </c>
      <c r="C84">
        <f>3-COUNTBLANK(D84:G84)</f>
        <v>1</v>
      </c>
      <c r="D84" t="str">
        <f>IF(LEN(B84)-LEN(SUBSTITUTE(B84,"_",""))&lt;2, B84, LEFT(B84, FIND("_", B84, FIND("_", B84)+1)-1))</f>
        <v>sex and age_total population</v>
      </c>
      <c r="E84" t="str">
        <f>IF(LEN(B84)-LEN(SUBSTITUTE(B84,"_",""))&lt;2, "",
 IF(LEN(B84)-LEN(SUBSTITUTE(B84,"_",""))&lt;3,
    MID(B84, FIND("_", B84, FIND("_", B84)+1)+1, LEN(B84)),
    MID(B84, FIND("_", B84, FIND("_", B84)+1)+1, FIND("_", B84, FIND("_", B84, FIND("_", B84)+1)+1) - FIND("_", B84, FIND("_", B84)+1) - 1)))</f>
        <v>62 years and over</v>
      </c>
      <c r="F84" t="str">
        <f>IF(LEN(B84)-LEN(SUBSTITUTE(B84,"_",""))&lt;3, "", IF(LEN(B84)-LEN(SUBSTITUTE(B84,"_",""))&lt;4, MID(B84, FIND("_", B84, FIND("_", B84, FIND("_", B84)+1)+1)+1, LEN(B84)), MID(B84, FIND("_", B84, FIND("_", B84, FIND("_", B84)+1)+1)+1, FIND("_", B84, FIND("_", B84, FIND("_", B84, FIND("_", B84)+1)+1)+1) - FIND("_", B84, FIND("_", B84, FIND("_", B84)+1)+1) - 1)))</f>
        <v/>
      </c>
      <c r="G84" t="str">
        <f>IF(LEN(B84)-LEN(SUBSTITUTE(B84,"_",""))&lt;4,"",IF(LEN(B84)-LEN(SUBSTITUTE(B84,"_",""))&lt;5,MID(B84,FIND("_",B84,FIND("_",B84,FIND("_",B84,FIND("_",B84)+1)+1)+1)+1,LEN(B84)),MID(B84,FIND("_",B84,FIND("_",B84,FIND("_",B84,FIND("_",B84)+1)+1)+1)+1,FIND("_",B84,FIND("_",B84,FIND("_",B84,FIND("_",B84,FIND("_",B84)+1)+1)+1)+1)-FIND("_",B84))))</f>
        <v/>
      </c>
      <c r="H84" t="s">
        <v>105</v>
      </c>
      <c r="I84">
        <v>0.15949907962446619</v>
      </c>
    </row>
    <row r="85" spans="1:9" x14ac:dyDescent="0.35">
      <c r="A85">
        <v>83</v>
      </c>
      <c r="B85" t="s">
        <v>83</v>
      </c>
      <c r="C85">
        <f>3-COUNTBLANK(D85:G85)</f>
        <v>1</v>
      </c>
      <c r="D85" t="str">
        <f>IF(LEN(B85)-LEN(SUBSTITUTE(B85,"_",""))&lt;2, B85, LEFT(B85, FIND("_", B85, FIND("_", B85)+1)-1))</f>
        <v>sex and age_total population</v>
      </c>
      <c r="E85" t="str">
        <f>IF(LEN(B85)-LEN(SUBSTITUTE(B85,"_",""))&lt;2, "",
 IF(LEN(B85)-LEN(SUBSTITUTE(B85,"_",""))&lt;3,
    MID(B85, FIND("_", B85, FIND("_", B85)+1)+1, LEN(B85)),
    MID(B85, FIND("_", B85, FIND("_", B85)+1)+1, FIND("_", B85, FIND("_", B85, FIND("_", B85)+1)+1) - FIND("_", B85, FIND("_", B85)+1) - 1)))</f>
        <v>65 years and over</v>
      </c>
      <c r="F85" t="str">
        <f>IF(LEN(B85)-LEN(SUBSTITUTE(B85,"_",""))&lt;3, "", IF(LEN(B85)-LEN(SUBSTITUTE(B85,"_",""))&lt;4, MID(B85, FIND("_", B85, FIND("_", B85, FIND("_", B85)+1)+1)+1, LEN(B85)), MID(B85, FIND("_", B85, FIND("_", B85, FIND("_", B85)+1)+1)+1, FIND("_", B85, FIND("_", B85, FIND("_", B85, FIND("_", B85)+1)+1)+1) - FIND("_", B85, FIND("_", B85, FIND("_", B85)+1)+1) - 1)))</f>
        <v/>
      </c>
      <c r="G85" t="str">
        <f>IF(LEN(B85)-LEN(SUBSTITUTE(B85,"_",""))&lt;4,"",IF(LEN(B85)-LEN(SUBSTITUTE(B85,"_",""))&lt;5,MID(B85,FIND("_",B85,FIND("_",B85,FIND("_",B85,FIND("_",B85)+1)+1)+1)+1,LEN(B85)),MID(B85,FIND("_",B85,FIND("_",B85,FIND("_",B85,FIND("_",B85)+1)+1)+1)+1,FIND("_",B85,FIND("_",B85,FIND("_",B85,FIND("_",B85,FIND("_",B85)+1)+1)+1)+1)-FIND("_",B85))))</f>
        <v/>
      </c>
      <c r="H85" t="s">
        <v>105</v>
      </c>
      <c r="I85">
        <v>0.12866610312563251</v>
      </c>
    </row>
    <row r="86" spans="1:9" x14ac:dyDescent="0.35">
      <c r="A86">
        <v>84</v>
      </c>
      <c r="B86" t="s">
        <v>84</v>
      </c>
      <c r="C86">
        <f>3-COUNTBLANK(D86:G86)</f>
        <v>2</v>
      </c>
      <c r="D86" t="str">
        <f>IF(LEN(B86)-LEN(SUBSTITUTE(B86,"_",""))&lt;2, B86, LEFT(B86, FIND("_", B86, FIND("_", B86)+1)-1))</f>
        <v>sex and age_total population</v>
      </c>
      <c r="E86" t="str">
        <f>IF(LEN(B86)-LEN(SUBSTITUTE(B86,"_",""))&lt;2, "",
 IF(LEN(B86)-LEN(SUBSTITUTE(B86,"_",""))&lt;3,
    MID(B86, FIND("_", B86, FIND("_", B86)+1)+1, LEN(B86)),
    MID(B86, FIND("_", B86, FIND("_", B86)+1)+1, FIND("_", B86, FIND("_", B86, FIND("_", B86)+1)+1) - FIND("_", B86, FIND("_", B86)+1) - 1)))</f>
        <v>18 years and over</v>
      </c>
      <c r="F86" t="str">
        <f>IF(LEN(B86)-LEN(SUBSTITUTE(B86,"_",""))&lt;3, "", IF(LEN(B86)-LEN(SUBSTITUTE(B86,"_",""))&lt;4, MID(B86, FIND("_", B86, FIND("_", B86, FIND("_", B86)+1)+1)+1, LEN(B86)), MID(B86, FIND("_", B86, FIND("_", B86, FIND("_", B86)+1)+1)+1, FIND("_", B86, FIND("_", B86, FIND("_", B86, FIND("_", B86)+1)+1)+1) - FIND("_", B86, FIND("_", B86, FIND("_", B86)+1)+1) - 1)))</f>
        <v>male</v>
      </c>
      <c r="G86" t="str">
        <f>IF(LEN(B86)-LEN(SUBSTITUTE(B86,"_",""))&lt;4,"",IF(LEN(B86)-LEN(SUBSTITUTE(B86,"_",""))&lt;5,MID(B86,FIND("_",B86,FIND("_",B86,FIND("_",B86,FIND("_",B86)+1)+1)+1)+1,LEN(B86)),MID(B86,FIND("_",B86,FIND("_",B86,FIND("_",B86,FIND("_",B86)+1)+1)+1)+1,FIND("_",B86,FIND("_",B86,FIND("_",B86,FIND("_",B86,FIND("_",B86)+1)+1)+1)+1)-FIND("_",B86))))</f>
        <v/>
      </c>
      <c r="H86" t="s">
        <v>103</v>
      </c>
      <c r="I86">
        <v>0.37906112980998707</v>
      </c>
    </row>
    <row r="87" spans="1:9" x14ac:dyDescent="0.35">
      <c r="A87">
        <v>85</v>
      </c>
      <c r="B87" t="s">
        <v>85</v>
      </c>
      <c r="C87">
        <f>3-COUNTBLANK(D87:G87)</f>
        <v>2</v>
      </c>
      <c r="D87" t="str">
        <f>IF(LEN(B87)-LEN(SUBSTITUTE(B87,"_",""))&lt;2, B87, LEFT(B87, FIND("_", B87, FIND("_", B87)+1)-1))</f>
        <v>sex and age_total population</v>
      </c>
      <c r="E87" t="str">
        <f>IF(LEN(B87)-LEN(SUBSTITUTE(B87,"_",""))&lt;2, "",
 IF(LEN(B87)-LEN(SUBSTITUTE(B87,"_",""))&lt;3,
    MID(B87, FIND("_", B87, FIND("_", B87)+1)+1, LEN(B87)),
    MID(B87, FIND("_", B87, FIND("_", B87)+1)+1, FIND("_", B87, FIND("_", B87, FIND("_", B87)+1)+1) - FIND("_", B87, FIND("_", B87)+1) - 1)))</f>
        <v>18 years and over</v>
      </c>
      <c r="F87" t="str">
        <f>IF(LEN(B87)-LEN(SUBSTITUTE(B87,"_",""))&lt;3, "", IF(LEN(B87)-LEN(SUBSTITUTE(B87,"_",""))&lt;4, MID(B87, FIND("_", B87, FIND("_", B87, FIND("_", B87)+1)+1)+1, LEN(B87)), MID(B87, FIND("_", B87, FIND("_", B87, FIND("_", B87)+1)+1)+1, FIND("_", B87, FIND("_", B87, FIND("_", B87, FIND("_", B87)+1)+1)+1) - FIND("_", B87, FIND("_", B87, FIND("_", B87)+1)+1) - 1)))</f>
        <v>female</v>
      </c>
      <c r="G87" t="str">
        <f>IF(LEN(B87)-LEN(SUBSTITUTE(B87,"_",""))&lt;4,"",IF(LEN(B87)-LEN(SUBSTITUTE(B87,"_",""))&lt;5,MID(B87,FIND("_",B87,FIND("_",B87,FIND("_",B87,FIND("_",B87)+1)+1)+1)+1,LEN(B87)),MID(B87,FIND("_",B87,FIND("_",B87,FIND("_",B87,FIND("_",B87)+1)+1)+1)+1,FIND("_",B87,FIND("_",B87,FIND("_",B87,FIND("_",B87,FIND("_",B87)+1)+1)+1)+1)-FIND("_",B87))))</f>
        <v/>
      </c>
      <c r="H87" t="s">
        <v>103</v>
      </c>
      <c r="I87">
        <v>0.39846814019179139</v>
      </c>
    </row>
    <row r="88" spans="1:9" x14ac:dyDescent="0.35">
      <c r="A88">
        <v>86</v>
      </c>
      <c r="B88" t="s">
        <v>86</v>
      </c>
      <c r="C88">
        <f>3-COUNTBLANK(D88:G88)</f>
        <v>2</v>
      </c>
      <c r="D88" t="str">
        <f>IF(LEN(B88)-LEN(SUBSTITUTE(B88,"_",""))&lt;2, B88, LEFT(B88, FIND("_", B88, FIND("_", B88)+1)-1))</f>
        <v>sex and age_total population</v>
      </c>
      <c r="E88" t="str">
        <f>IF(LEN(B88)-LEN(SUBSTITUTE(B88,"_",""))&lt;2, "",
 IF(LEN(B88)-LEN(SUBSTITUTE(B88,"_",""))&lt;3,
    MID(B88, FIND("_", B88, FIND("_", B88)+1)+1, LEN(B88)),
    MID(B88, FIND("_", B88, FIND("_", B88)+1)+1, FIND("_", B88, FIND("_", B88, FIND("_", B88)+1)+1) - FIND("_", B88, FIND("_", B88)+1) - 1)))</f>
        <v>18 years and over</v>
      </c>
      <c r="F88" t="str">
        <f>IF(LEN(B88)-LEN(SUBSTITUTE(B88,"_",""))&lt;3, "", IF(LEN(B88)-LEN(SUBSTITUTE(B88,"_",""))&lt;4, MID(B88, FIND("_", B88, FIND("_", B88, FIND("_", B88)+1)+1)+1, LEN(B88)), MID(B88, FIND("_", B88, FIND("_", B88, FIND("_", B88)+1)+1)+1, FIND("_", B88, FIND("_", B88, FIND("_", B88, FIND("_", B88)+1)+1)+1) - FIND("_", B88, FIND("_", B88, FIND("_", B88)+1)+1) - 1)))</f>
        <v>sex ratio (males per 100 females)</v>
      </c>
      <c r="G88" t="str">
        <f>IF(LEN(B88)-LEN(SUBSTITUTE(B88,"_",""))&lt;4,"",IF(LEN(B88)-LEN(SUBSTITUTE(B88,"_",""))&lt;5,MID(B88,FIND("_",B88,FIND("_",B88,FIND("_",B88,FIND("_",B88)+1)+1)+1)+1,LEN(B88)),MID(B88,FIND("_",B88,FIND("_",B88,FIND("_",B88,FIND("_",B88)+1)+1)+1)+1,FIND("_",B88,FIND("_",B88,FIND("_",B88,FIND("_",B88,FIND("_",B88)+1)+1)+1)+1)-FIND("_",B88))))</f>
        <v/>
      </c>
      <c r="H88" t="s">
        <v>105</v>
      </c>
      <c r="I88">
        <v>95.1</v>
      </c>
    </row>
    <row r="89" spans="1:9" x14ac:dyDescent="0.35">
      <c r="A89">
        <v>87</v>
      </c>
      <c r="B89" t="s">
        <v>87</v>
      </c>
      <c r="C89">
        <f>3-COUNTBLANK(D89:G89)</f>
        <v>2</v>
      </c>
      <c r="D89" t="str">
        <f>IF(LEN(B89)-LEN(SUBSTITUTE(B89,"_",""))&lt;2, B89, LEFT(B89, FIND("_", B89, FIND("_", B89)+1)-1))</f>
        <v>sex and age_total population</v>
      </c>
      <c r="E89" t="str">
        <f>IF(LEN(B89)-LEN(SUBSTITUTE(B89,"_",""))&lt;2, "",
 IF(LEN(B89)-LEN(SUBSTITUTE(B89,"_",""))&lt;3,
    MID(B89, FIND("_", B89, FIND("_", B89)+1)+1, LEN(B89)),
    MID(B89, FIND("_", B89, FIND("_", B89)+1)+1, FIND("_", B89, FIND("_", B89, FIND("_", B89)+1)+1) - FIND("_", B89, FIND("_", B89)+1) - 1)))</f>
        <v>65 years and over</v>
      </c>
      <c r="F89" t="str">
        <f>IF(LEN(B89)-LEN(SUBSTITUTE(B89,"_",""))&lt;3, "", IF(LEN(B89)-LEN(SUBSTITUTE(B89,"_",""))&lt;4, MID(B89, FIND("_", B89, FIND("_", B89, FIND("_", B89)+1)+1)+1, LEN(B89)), MID(B89, FIND("_", B89, FIND("_", B89, FIND("_", B89)+1)+1)+1, FIND("_", B89, FIND("_", B89, FIND("_", B89, FIND("_", B89)+1)+1)+1) - FIND("_", B89, FIND("_", B89, FIND("_", B89)+1)+1) - 1)))</f>
        <v>male</v>
      </c>
      <c r="G89" t="str">
        <f>IF(LEN(B89)-LEN(SUBSTITUTE(B89,"_",""))&lt;4,"",IF(LEN(B89)-LEN(SUBSTITUTE(B89,"_",""))&lt;5,MID(B89,FIND("_",B89,FIND("_",B89,FIND("_",B89,FIND("_",B89)+1)+1)+1)+1,LEN(B89)),MID(B89,FIND("_",B89,FIND("_",B89,FIND("_",B89,FIND("_",B89)+1)+1)+1)+1,FIND("_",B89,FIND("_",B89,FIND("_",B89,FIND("_",B89,FIND("_",B89)+1)+1)+1)+1)-FIND("_",B89))))</f>
        <v/>
      </c>
      <c r="H89" t="s">
        <v>103</v>
      </c>
      <c r="I89">
        <v>5.5555863645780391E-2</v>
      </c>
    </row>
    <row r="90" spans="1:9" x14ac:dyDescent="0.35">
      <c r="A90">
        <v>88</v>
      </c>
      <c r="B90" t="s">
        <v>88</v>
      </c>
      <c r="C90">
        <f>3-COUNTBLANK(D90:G90)</f>
        <v>2</v>
      </c>
      <c r="D90" t="str">
        <f>IF(LEN(B90)-LEN(SUBSTITUTE(B90,"_",""))&lt;2, B90, LEFT(B90, FIND("_", B90, FIND("_", B90)+1)-1))</f>
        <v>sex and age_total population</v>
      </c>
      <c r="E90" t="str">
        <f>IF(LEN(B90)-LEN(SUBSTITUTE(B90,"_",""))&lt;2, "",
 IF(LEN(B90)-LEN(SUBSTITUTE(B90,"_",""))&lt;3,
    MID(B90, FIND("_", B90, FIND("_", B90)+1)+1, LEN(B90)),
    MID(B90, FIND("_", B90, FIND("_", B90)+1)+1, FIND("_", B90, FIND("_", B90, FIND("_", B90)+1)+1) - FIND("_", B90, FIND("_", B90)+1) - 1)))</f>
        <v>65 years and over</v>
      </c>
      <c r="F90" t="str">
        <f>IF(LEN(B90)-LEN(SUBSTITUTE(B90,"_",""))&lt;3, "", IF(LEN(B90)-LEN(SUBSTITUTE(B90,"_",""))&lt;4, MID(B90, FIND("_", B90, FIND("_", B90, FIND("_", B90)+1)+1)+1, LEN(B90)), MID(B90, FIND("_", B90, FIND("_", B90, FIND("_", B90)+1)+1)+1, FIND("_", B90, FIND("_", B90, FIND("_", B90, FIND("_", B90)+1)+1)+1) - FIND("_", B90, FIND("_", B90, FIND("_", B90)+1)+1) - 1)))</f>
        <v>female</v>
      </c>
      <c r="G90" t="str">
        <f>IF(LEN(B90)-LEN(SUBSTITUTE(B90,"_",""))&lt;4,"",IF(LEN(B90)-LEN(SUBSTITUTE(B90,"_",""))&lt;5,MID(B90,FIND("_",B90,FIND("_",B90,FIND("_",B90,FIND("_",B90)+1)+1)+1)+1,LEN(B90)),MID(B90,FIND("_",B90,FIND("_",B90,FIND("_",B90,FIND("_",B90)+1)+1)+1)+1,FIND("_",B90,FIND("_",B90,FIND("_",B90,FIND("_",B90,FIND("_",B90)+1)+1)+1)+1)-FIND("_",B90))))</f>
        <v/>
      </c>
      <c r="H90" t="s">
        <v>103</v>
      </c>
      <c r="I90">
        <v>7.3110239479852152E-2</v>
      </c>
    </row>
    <row r="91" spans="1:9" x14ac:dyDescent="0.35">
      <c r="A91">
        <v>89</v>
      </c>
      <c r="B91" t="s">
        <v>89</v>
      </c>
      <c r="C91">
        <f>3-COUNTBLANK(D91:G91)</f>
        <v>0</v>
      </c>
      <c r="D91" t="str">
        <f>IF(LEN(B91)-LEN(SUBSTITUTE(B91,"_",""))&lt;2, B91, LEFT(B91, FIND("_", B91, FIND("_", B91)+1)-1))</f>
        <v>Region</v>
      </c>
      <c r="E91" t="str">
        <f>IF(LEN(B91)-LEN(SUBSTITUTE(B91,"_",""))&lt;2, "",
 IF(LEN(B91)-LEN(SUBSTITUTE(B91,"_",""))&lt;3,
    MID(B91, FIND("_", B91, FIND("_", B91)+1)+1, LEN(B91)),
    MID(B91, FIND("_", B91, FIND("_", B91)+1)+1, FIND("_", B91, FIND("_", B91, FIND("_", B91)+1)+1) - FIND("_", B91, FIND("_", B91)+1) - 1)))</f>
        <v/>
      </c>
      <c r="F91" t="str">
        <f>IF(LEN(B91)-LEN(SUBSTITUTE(B91,"_",""))&lt;3, "", IF(LEN(B91)-LEN(SUBSTITUTE(B91,"_",""))&lt;4, MID(B91, FIND("_", B91, FIND("_", B91, FIND("_", B91)+1)+1)+1, LEN(B91)), MID(B91, FIND("_", B91, FIND("_", B91, FIND("_", B91)+1)+1)+1, FIND("_", B91, FIND("_", B91, FIND("_", B91, FIND("_", B91)+1)+1)+1) - FIND("_", B91, FIND("_", B91, FIND("_", B91)+1)+1) - 1)))</f>
        <v/>
      </c>
      <c r="G91" t="str">
        <f>IF(LEN(B91)-LEN(SUBSTITUTE(B91,"_",""))&lt;4,"",IF(LEN(B91)-LEN(SUBSTITUTE(B91,"_",""))&lt;5,MID(B91,FIND("_",B91,FIND("_",B91,FIND("_",B91,FIND("_",B91)+1)+1)+1)+1,LEN(B91)),MID(B91,FIND("_",B91,FIND("_",B91,FIND("_",B91,FIND("_",B91)+1)+1)+1)+1,FIND("_",B91,FIND("_",B91,FIND("_",B91,FIND("_",B91,FIND("_",B91)+1)+1)+1)+1)-FIND("_",B91))))</f>
        <v/>
      </c>
      <c r="I91" t="s">
        <v>94</v>
      </c>
    </row>
    <row r="92" spans="1:9" x14ac:dyDescent="0.35">
      <c r="E92" t="str">
        <f>IF(LEN(B92)-LEN(SUBSTITUTE(B92,"_",""))&lt;2, "",
 IF(LEN(B92)-LEN(SUBSTITUTE(B92,"_",""))&lt;3,
    MID(B92, FIND("_", B92, FIND("_", B92)+1)+1, LEN(B92)),
    MID(B92, FIND("_", B92, FIND("_", B92)+1)+1, FIND("_", B92, FIND("_", B92, FIND("_", B92)+1)+1) - FIND("_", B92, FIND("_", B92)+1) - 1)))</f>
        <v/>
      </c>
      <c r="F92" t="str">
        <f>IF(LEN(B92)-LEN(SUBSTITUTE(B92,"_",""))&lt;3, "", MID(B92, FIND("_", B92, FIND("_", B92, FIND("_", B92)+1)+1)+1, FIND("_", B92, FIND("_", B92, FIND("_", B92, FIND("_", B92)+1)+1)+1) - FIND("_", B92, FIND("_", B92, FIND("_", B92)+1)+1) - 1))</f>
        <v/>
      </c>
      <c r="G92" t="str">
        <f>IF(LEN(B92)-LEN(SUBSTITUTE(B92,"_",""))&lt;4, "", MID(B92,FIND("_",B92,FIND("_",B92,FIND("_",B92,FIND("_",B92)+1)+1)+1)+1,FIND("_",B92,FIND("_",B92,FIND("_",B92,FIND("_",B92,FIND("_",B92)+1)+1)+1)+1)-FIND("_",B92,FIND("_",B92,FIND("_",B92,FIND("_",B92)+1)+1)+1)-1))</f>
        <v/>
      </c>
    </row>
    <row r="93" spans="1:9" x14ac:dyDescent="0.35">
      <c r="G93" t="str">
        <f>IF((LEN(B93)-LEN(SUBSTITUTE(B93,"_","")))&lt;5, "", MID(B93, FIND("_", B93, FIND("_", B93, FIND("_", B93, FIND("_", B93)+1)+1)+1)+1, FIND("_", B93, FIND("_", B93, FIND("_", B93, FIND("_", B93, FIND("_", B93)+1)+1)+1)+1) - FIND("_", B93, FIND("_", B93, FIND("_", B93, FIND("_", B93)+1)+1)+1) - 1))</f>
        <v/>
      </c>
    </row>
    <row r="94" spans="1:9" x14ac:dyDescent="0.35">
      <c r="G94" t="str">
        <f>IF((LEN(B94)-LEN(SUBSTITUTE(B94,"_","")))&lt;5, "", MID(B94, FIND("_", B94, FIND("_", B94, FIND("_", B94, FIND("_", B94)+1)+1)+1)+1, FIND("_", B94, FIND("_", B94, FIND("_", B94, FIND("_", B94, FIND("_", B94)+1)+1)+1)+1) - FIND("_", B94, FIND("_", B94, FIND("_", B94, FIND("_", B94)+1)+1)+1) - 1))</f>
        <v/>
      </c>
    </row>
    <row r="95" spans="1:9" x14ac:dyDescent="0.35">
      <c r="G95" t="str">
        <f>IF((LEN(B95)-LEN(SUBSTITUTE(B95,"_","")))&lt;5, "", MID(B95, FIND("_", B95, FIND("_", B95, FIND("_", B95, FIND("_", B95)+1)+1)+1)+1, FIND("_", B95, FIND("_", B95, FIND("_", B95, FIND("_", B95, FIND("_", B95)+1)+1)+1)+1) - FIND("_", B95, FIND("_", B95, FIND("_", B95, FIND("_", B95)+1)+1)+1) - 1))</f>
        <v/>
      </c>
    </row>
    <row r="96" spans="1:9" x14ac:dyDescent="0.35">
      <c r="G96" t="str">
        <f>IF((LEN(B96)-LEN(SUBSTITUTE(B96,"_","")))&lt;5, "", MID(B96, FIND("_", B96, FIND("_", B96, FIND("_", B96, FIND("_", B96)+1)+1)+1)+1, FIND("_", B96, FIND("_", B96, FIND("_", B96, FIND("_", B96, FIND("_", B96)+1)+1)+1)+1) - FIND("_", B96, FIND("_", B96, FIND("_", B96, FIND("_", B96)+1)+1)+1) - 1))</f>
        <v/>
      </c>
    </row>
    <row r="97" spans="7:7" x14ac:dyDescent="0.35">
      <c r="G97" t="str">
        <f>IF((LEN(B97)-LEN(SUBSTITUTE(B97,"_","")))&lt;5, "", MID(B97, FIND("_", B97, FIND("_", B97, FIND("_", B97, FIND("_", B97)+1)+1)+1)+1, FIND("_", B97, FIND("_", B97, FIND("_", B97, FIND("_", B97, FIND("_", B97)+1)+1)+1)+1) - FIND("_", B97, FIND("_", B97, FIND("_", B97, FIND("_", B97)+1)+1)+1) - 1))</f>
        <v/>
      </c>
    </row>
    <row r="98" spans="7:7" x14ac:dyDescent="0.35">
      <c r="G98" t="str">
        <f>IF((LEN(B98)-LEN(SUBSTITUTE(B98,"_","")))&lt;5, "", MID(B98, FIND("_", B98, FIND("_", B98, FIND("_", B98, FIND("_", B98)+1)+1)+1)+1, FIND("_", B98, FIND("_", B98, FIND("_", B98, FIND("_", B98, FIND("_", B98)+1)+1)+1)+1) - FIND("_", B98, FIND("_", B98, FIND("_", B98, FIND("_", B98)+1)+1)+1) - 1))</f>
        <v/>
      </c>
    </row>
    <row r="99" spans="7:7" x14ac:dyDescent="0.35">
      <c r="G99" t="str">
        <f>IF((LEN(B99)-LEN(SUBSTITUTE(B99,"_","")))&lt;5, "", MID(B99, FIND("_", B99, FIND("_", B99, FIND("_", B99, FIND("_", B99)+1)+1)+1)+1, FIND("_", B99, FIND("_", B99, FIND("_", B99, FIND("_", B99, FIND("_", B99)+1)+1)+1)+1) - FIND("_", B99, FIND("_", B99, FIND("_", B99, FIND("_", B99)+1)+1)+1) - 1))</f>
        <v/>
      </c>
    </row>
    <row r="100" spans="7:7" x14ac:dyDescent="0.35">
      <c r="G100" t="str">
        <f>IF((LEN(B100)-LEN(SUBSTITUTE(B100,"_","")))&lt;5, "", MID(B100, FIND("_", B100, FIND("_", B100, FIND("_", B100, FIND("_", B100)+1)+1)+1)+1, FIND("_", B100, FIND("_", B100, FIND("_", B100, FIND("_", B100, FIND("_", B100)+1)+1)+1)+1) - FIND("_", B100, FIND("_", B100, FIND("_", B100, FIND("_", B100)+1)+1)+1) - 1))</f>
        <v/>
      </c>
    </row>
    <row r="101" spans="7:7" x14ac:dyDescent="0.35">
      <c r="G101" t="str">
        <f>IF((LEN(B101)-LEN(SUBSTITUTE(B101,"_","")))&lt;5, "", MID(B101, FIND("_", B101, FIND("_", B101, FIND("_", B101, FIND("_", B101)+1)+1)+1)+1, FIND("_", B101, FIND("_", B101, FIND("_", B101, FIND("_", B101, FIND("_", B101)+1)+1)+1)+1) - FIND("_", B101, FIND("_", B101, FIND("_", B101, FIND("_", B101)+1)+1)+1) - 1))</f>
        <v/>
      </c>
    </row>
    <row r="102" spans="7:7" x14ac:dyDescent="0.35">
      <c r="G102" t="str">
        <f>IF((LEN(B102)-LEN(SUBSTITUTE(B102,"_","")))&lt;5, "", MID(B102, FIND("_", B102, FIND("_", B102, FIND("_", B102, FIND("_", B102)+1)+1)+1)+1, FIND("_", B102, FIND("_", B102, FIND("_", B102, FIND("_", B102, FIND("_", B102)+1)+1)+1)+1) - FIND("_", B102, FIND("_", B102, FIND("_", B102, FIND("_", B102)+1)+1)+1) - 1))</f>
        <v/>
      </c>
    </row>
    <row r="103" spans="7:7" x14ac:dyDescent="0.35">
      <c r="G103" t="str">
        <f>IF((LEN(B103)-LEN(SUBSTITUTE(B103,"_","")))&lt;5, "", MID(B103, FIND("_", B103, FIND("_", B103, FIND("_", B103, FIND("_", B103)+1)+1)+1)+1, FIND("_", B103, FIND("_", B103, FIND("_", B103, FIND("_", B103, FIND("_", B103)+1)+1)+1)+1) - FIND("_", B103, FIND("_", B103, FIND("_", B103, FIND("_", B103)+1)+1)+1) - 1))</f>
        <v/>
      </c>
    </row>
    <row r="104" spans="7:7" x14ac:dyDescent="0.35">
      <c r="G104" t="str">
        <f>IF((LEN(B104)-LEN(SUBSTITUTE(B104,"_","")))&lt;5, "", MID(B104, FIND("_", B104, FIND("_", B104, FIND("_", B104, FIND("_", B104)+1)+1)+1)+1, FIND("_", B104, FIND("_", B104, FIND("_", B104, FIND("_", B104, FIND("_", B104)+1)+1)+1)+1) - FIND("_", B104, FIND("_", B104, FIND("_", B104, FIND("_", B104)+1)+1)+1) - 1))</f>
        <v/>
      </c>
    </row>
    <row r="105" spans="7:7" x14ac:dyDescent="0.35">
      <c r="G105" t="str">
        <f>IF((LEN(B105)-LEN(SUBSTITUTE(B105,"_","")))&lt;5, "", MID(B105, FIND("_", B105, FIND("_", B105, FIND("_", B105, FIND("_", B105)+1)+1)+1)+1, FIND("_", B105, FIND("_", B105, FIND("_", B105, FIND("_", B105, FIND("_", B105)+1)+1)+1)+1) - FIND("_", B105, FIND("_", B105, FIND("_", B105, FIND("_", B105)+1)+1)+1) - 1))</f>
        <v/>
      </c>
    </row>
    <row r="106" spans="7:7" x14ac:dyDescent="0.35">
      <c r="G106" t="str">
        <f>IF((LEN(B106)-LEN(SUBSTITUTE(B106,"_","")))&lt;5, "", MID(B106, FIND("_", B106, FIND("_", B106, FIND("_", B106, FIND("_", B106)+1)+1)+1)+1, FIND("_", B106, FIND("_", B106, FIND("_", B106, FIND("_", B106, FIND("_", B106)+1)+1)+1)+1) - FIND("_", B106, FIND("_", B106, FIND("_", B106, FIND("_", B106)+1)+1)+1) - 1))</f>
        <v/>
      </c>
    </row>
    <row r="107" spans="7:7" x14ac:dyDescent="0.35">
      <c r="G107" t="str">
        <f>IF((LEN(B107)-LEN(SUBSTITUTE(B107,"_","")))&lt;5, "", MID(B107, FIND("_", B107, FIND("_", B107, FIND("_", B107, FIND("_", B107)+1)+1)+1)+1, FIND("_", B107, FIND("_", B107, FIND("_", B107, FIND("_", B107, FIND("_", B107)+1)+1)+1)+1) - FIND("_", B107, FIND("_", B107, FIND("_", B107, FIND("_", B107)+1)+1)+1) - 1))</f>
        <v/>
      </c>
    </row>
    <row r="108" spans="7:7" x14ac:dyDescent="0.35">
      <c r="G108" t="str">
        <f>IF((LEN(B108)-LEN(SUBSTITUTE(B108,"_","")))&lt;5, "", MID(B108, FIND("_", B108, FIND("_", B108, FIND("_", B108, FIND("_", B108)+1)+1)+1)+1, FIND("_", B108, FIND("_", B108, FIND("_", B108, FIND("_", B108, FIND("_", B108)+1)+1)+1)+1) - FIND("_", B108, FIND("_", B108, FIND("_", B108, FIND("_", B108)+1)+1)+1) - 1))</f>
        <v/>
      </c>
    </row>
    <row r="109" spans="7:7" x14ac:dyDescent="0.35">
      <c r="G109" t="str">
        <f>IF((LEN(B109)-LEN(SUBSTITUTE(B109,"_","")))&lt;5, "", MID(B109, FIND("_", B109, FIND("_", B109, FIND("_", B109, FIND("_", B109)+1)+1)+1)+1, FIND("_", B109, FIND("_", B109, FIND("_", B109, FIND("_", B109, FIND("_", B109)+1)+1)+1)+1) - FIND("_", B109, FIND("_", B109, FIND("_", B109, FIND("_", B109)+1)+1)+1) - 1))</f>
        <v/>
      </c>
    </row>
    <row r="110" spans="7:7" x14ac:dyDescent="0.35">
      <c r="G110" t="str">
        <f>IF((LEN(B110)-LEN(SUBSTITUTE(B110,"_","")))&lt;5, "", MID(B110, FIND("_", B110, FIND("_", B110, FIND("_", B110, FIND("_", B110)+1)+1)+1)+1, FIND("_", B110, FIND("_", B110, FIND("_", B110, FIND("_", B110, FIND("_", B110)+1)+1)+1)+1) - FIND("_", B110, FIND("_", B110, FIND("_", B110, FIND("_", B110)+1)+1)+1) - 1))</f>
        <v/>
      </c>
    </row>
    <row r="111" spans="7:7" x14ac:dyDescent="0.35">
      <c r="G111" t="str">
        <f>IF((LEN(B111)-LEN(SUBSTITUTE(B111,"_","")))&lt;5, "", MID(B111, FIND("_", B111, FIND("_", B111, FIND("_", B111, FIND("_", B111)+1)+1)+1)+1, FIND("_", B111, FIND("_", B111, FIND("_", B111, FIND("_", B111, FIND("_", B111)+1)+1)+1)+1) - FIND("_", B111, FIND("_", B111, FIND("_", B111, FIND("_", B111)+1)+1)+1) - 1))</f>
        <v/>
      </c>
    </row>
    <row r="112" spans="7:7" x14ac:dyDescent="0.35">
      <c r="G112" t="str">
        <f>IF((LEN(B112)-LEN(SUBSTITUTE(B112,"_","")))&lt;5, "", MID(B112, FIND("_", B112, FIND("_", B112, FIND("_", B112, FIND("_", B112)+1)+1)+1)+1, FIND("_", B112, FIND("_", B112, FIND("_", B112, FIND("_", B112, FIND("_", B112)+1)+1)+1)+1) - FIND("_", B112, FIND("_", B112, FIND("_", B112, FIND("_", B112)+1)+1)+1) - 1))</f>
        <v/>
      </c>
    </row>
    <row r="113" spans="7:7" x14ac:dyDescent="0.35">
      <c r="G113" t="str">
        <f>IF((LEN(B113)-LEN(SUBSTITUTE(B113,"_","")))&lt;5, "", MID(B113, FIND("_", B113, FIND("_", B113, FIND("_", B113, FIND("_", B113)+1)+1)+1)+1, FIND("_", B113, FIND("_", B113, FIND("_", B113, FIND("_", B113, FIND("_", B113)+1)+1)+1)+1) - FIND("_", B113, FIND("_", B113, FIND("_", B113, FIND("_", B113)+1)+1)+1) - 1))</f>
        <v/>
      </c>
    </row>
    <row r="114" spans="7:7" x14ac:dyDescent="0.35">
      <c r="G114" t="str">
        <f>IF((LEN(B114)-LEN(SUBSTITUTE(B114,"_","")))&lt;5, "", MID(B114, FIND("_", B114, FIND("_", B114, FIND("_", B114, FIND("_", B114)+1)+1)+1)+1, FIND("_", B114, FIND("_", B114, FIND("_", B114, FIND("_", B114, FIND("_", B114)+1)+1)+1)+1) - FIND("_", B114, FIND("_", B114, FIND("_", B114, FIND("_", B114)+1)+1)+1) - 1))</f>
        <v/>
      </c>
    </row>
    <row r="115" spans="7:7" x14ac:dyDescent="0.35">
      <c r="G115" t="str">
        <f>IF((LEN(B115)-LEN(SUBSTITUTE(B115,"_","")))&lt;5, "", MID(B115, FIND("_", B115, FIND("_", B115, FIND("_", B115, FIND("_", B115)+1)+1)+1)+1, FIND("_", B115, FIND("_", B115, FIND("_", B115, FIND("_", B115, FIND("_", B115)+1)+1)+1)+1) - FIND("_", B115, FIND("_", B115, FIND("_", B115, FIND("_", B115)+1)+1)+1) - 1))</f>
        <v/>
      </c>
    </row>
    <row r="116" spans="7:7" x14ac:dyDescent="0.35">
      <c r="G116" t="str">
        <f>IF((LEN(B116)-LEN(SUBSTITUTE(B116,"_","")))&lt;5, "", MID(B116, FIND("_", B116, FIND("_", B116, FIND("_", B116, FIND("_", B116)+1)+1)+1)+1, FIND("_", B116, FIND("_", B116, FIND("_", B116, FIND("_", B116, FIND("_", B116)+1)+1)+1)+1) - FIND("_", B116, FIND("_", B116, FIND("_", B116, FIND("_", B116)+1)+1)+1) - 1))</f>
        <v/>
      </c>
    </row>
    <row r="117" spans="7:7" x14ac:dyDescent="0.35">
      <c r="G117" t="str">
        <f>IF((LEN(B117)-LEN(SUBSTITUTE(B117,"_","")))&lt;5, "", MID(B117, FIND("_", B117, FIND("_", B117, FIND("_", B117, FIND("_", B117)+1)+1)+1)+1, FIND("_", B117, FIND("_", B117, FIND("_", B117, FIND("_", B117, FIND("_", B117)+1)+1)+1)+1) - FIND("_", B117, FIND("_", B117, FIND("_", B117, FIND("_", B117)+1)+1)+1) - 1))</f>
        <v/>
      </c>
    </row>
    <row r="118" spans="7:7" x14ac:dyDescent="0.35">
      <c r="G118" t="str">
        <f>IF((LEN(B118)-LEN(SUBSTITUTE(B118,"_","")))&lt;5, "", MID(B118, FIND("_", B118, FIND("_", B118, FIND("_", B118, FIND("_", B118)+1)+1)+1)+1, FIND("_", B118, FIND("_", B118, FIND("_", B118, FIND("_", B118, FIND("_", B118)+1)+1)+1)+1) - FIND("_", B118, FIND("_", B118, FIND("_", B118, FIND("_", B118)+1)+1)+1) - 1))</f>
        <v/>
      </c>
    </row>
    <row r="119" spans="7:7" x14ac:dyDescent="0.35">
      <c r="G119" t="str">
        <f>IF((LEN(B119)-LEN(SUBSTITUTE(B119,"_","")))&lt;5, "", MID(B119, FIND("_", B119, FIND("_", B119, FIND("_", B119, FIND("_", B119)+1)+1)+1)+1, FIND("_", B119, FIND("_", B119, FIND("_", B119, FIND("_", B119, FIND("_", B119)+1)+1)+1)+1) - FIND("_", B119, FIND("_", B119, FIND("_", B119, FIND("_", B119)+1)+1)+1) - 1))</f>
        <v/>
      </c>
    </row>
    <row r="120" spans="7:7" x14ac:dyDescent="0.35">
      <c r="G120" t="str">
        <f>IF((LEN(B120)-LEN(SUBSTITUTE(B120,"_","")))&lt;5, "", MID(B120, FIND("_", B120, FIND("_", B120, FIND("_", B120, FIND("_", B120)+1)+1)+1)+1, FIND("_", B120, FIND("_", B120, FIND("_", B120, FIND("_", B120, FIND("_", B120)+1)+1)+1)+1) - FIND("_", B120, FIND("_", B120, FIND("_", B120, FIND("_", B120)+1)+1)+1) - 1))</f>
        <v/>
      </c>
    </row>
    <row r="121" spans="7:7" x14ac:dyDescent="0.35">
      <c r="G121" t="str">
        <f>IF((LEN(B121)-LEN(SUBSTITUTE(B121,"_","")))&lt;5, "", MID(B121, FIND("_", B121, FIND("_", B121, FIND("_", B121, FIND("_", B121)+1)+1)+1)+1, FIND("_", B121, FIND("_", B121, FIND("_", B121, FIND("_", B121, FIND("_", B121)+1)+1)+1)+1) - FIND("_", B121, FIND("_", B121, FIND("_", B121, FIND("_", B121)+1)+1)+1) - 1))</f>
        <v/>
      </c>
    </row>
    <row r="122" spans="7:7" x14ac:dyDescent="0.35">
      <c r="G122" t="str">
        <f>IF((LEN(B122)-LEN(SUBSTITUTE(B122,"_","")))&lt;5, "", MID(B122, FIND("_", B122, FIND("_", B122, FIND("_", B122, FIND("_", B122)+1)+1)+1)+1, FIND("_", B122, FIND("_", B122, FIND("_", B122, FIND("_", B122, FIND("_", B122)+1)+1)+1)+1) - FIND("_", B122, FIND("_", B122, FIND("_", B122, FIND("_", B122)+1)+1)+1) - 1))</f>
        <v/>
      </c>
    </row>
    <row r="123" spans="7:7" x14ac:dyDescent="0.35">
      <c r="G123" t="str">
        <f>IF((LEN(B123)-LEN(SUBSTITUTE(B123,"_","")))&lt;5, "", MID(B123, FIND("_", B123, FIND("_", B123, FIND("_", B123, FIND("_", B123)+1)+1)+1)+1, FIND("_", B123, FIND("_", B123, FIND("_", B123, FIND("_", B123, FIND("_", B123)+1)+1)+1)+1) - FIND("_", B123, FIND("_", B123, FIND("_", B123, FIND("_", B123)+1)+1)+1) - 1))</f>
        <v/>
      </c>
    </row>
    <row r="124" spans="7:7" x14ac:dyDescent="0.35">
      <c r="G124" t="str">
        <f>IF((LEN(B124)-LEN(SUBSTITUTE(B124,"_","")))&lt;5, "", MID(B124, FIND("_", B124, FIND("_", B124, FIND("_", B124, FIND("_", B124)+1)+1)+1)+1, FIND("_", B124, FIND("_", B124, FIND("_", B124, FIND("_", B124, FIND("_", B124)+1)+1)+1)+1) - FIND("_", B124, FIND("_", B124, FIND("_", B124, FIND("_", B124)+1)+1)+1) - 1))</f>
        <v/>
      </c>
    </row>
    <row r="125" spans="7:7" x14ac:dyDescent="0.35">
      <c r="G125" t="str">
        <f>IF((LEN(B125)-LEN(SUBSTITUTE(B125,"_","")))&lt;5, "", MID(B125, FIND("_", B125, FIND("_", B125, FIND("_", B125, FIND("_", B125)+1)+1)+1)+1, FIND("_", B125, FIND("_", B125, FIND("_", B125, FIND("_", B125, FIND("_", B125)+1)+1)+1)+1) - FIND("_", B125, FIND("_", B125, FIND("_", B125, FIND("_", B125)+1)+1)+1) - 1))</f>
        <v/>
      </c>
    </row>
    <row r="126" spans="7:7" x14ac:dyDescent="0.35">
      <c r="G126" t="str">
        <f>IF((LEN(B126)-LEN(SUBSTITUTE(B126,"_","")))&lt;5, "", MID(B126, FIND("_", B126, FIND("_", B126, FIND("_", B126, FIND("_", B126)+1)+1)+1)+1, FIND("_", B126, FIND("_", B126, FIND("_", B126, FIND("_", B126, FIND("_", B126)+1)+1)+1)+1) - FIND("_", B126, FIND("_", B126, FIND("_", B126, FIND("_", B126)+1)+1)+1) - 1))</f>
        <v/>
      </c>
    </row>
    <row r="127" spans="7:7" x14ac:dyDescent="0.35">
      <c r="G127" t="str">
        <f>IF((LEN(B127)-LEN(SUBSTITUTE(B127,"_","")))&lt;5, "", MID(B127, FIND("_", B127, FIND("_", B127, FIND("_", B127, FIND("_", B127)+1)+1)+1)+1, FIND("_", B127, FIND("_", B127, FIND("_", B127, FIND("_", B127, FIND("_", B127)+1)+1)+1)+1) - FIND("_", B127, FIND("_", B127, FIND("_", B127, FIND("_", B127)+1)+1)+1) - 1))</f>
        <v/>
      </c>
    </row>
    <row r="128" spans="7:7" x14ac:dyDescent="0.35">
      <c r="G128" t="str">
        <f>IF((LEN(B128)-LEN(SUBSTITUTE(B128,"_","")))&lt;5, "", MID(B128, FIND("_", B128, FIND("_", B128, FIND("_", B128, FIND("_", B128)+1)+1)+1)+1, FIND("_", B128, FIND("_", B128, FIND("_", B128, FIND("_", B128, FIND("_", B128)+1)+1)+1)+1) - FIND("_", B128, FIND("_", B128, FIND("_", B128, FIND("_", B128)+1)+1)+1) - 1))</f>
        <v/>
      </c>
    </row>
    <row r="129" spans="7:7" x14ac:dyDescent="0.35">
      <c r="G129" t="str">
        <f>IF((LEN(B129)-LEN(SUBSTITUTE(B129,"_","")))&lt;5, "", MID(B129, FIND("_", B129, FIND("_", B129, FIND("_", B129, FIND("_", B129)+1)+1)+1)+1, FIND("_", B129, FIND("_", B129, FIND("_", B129, FIND("_", B129, FIND("_", B129)+1)+1)+1)+1) - FIND("_", B129, FIND("_", B129, FIND("_", B129, FIND("_", B129)+1)+1)+1) - 1))</f>
        <v/>
      </c>
    </row>
    <row r="130" spans="7:7" x14ac:dyDescent="0.35">
      <c r="G130" t="str">
        <f>IF((LEN(B130)-LEN(SUBSTITUTE(B130,"_","")))&lt;5, "", MID(B130, FIND("_", B130, FIND("_", B130, FIND("_", B130, FIND("_", B130)+1)+1)+1)+1, FIND("_", B130, FIND("_", B130, FIND("_", B130, FIND("_", B130, FIND("_", B130)+1)+1)+1)+1) - FIND("_", B130, FIND("_", B130, FIND("_", B130, FIND("_", B130)+1)+1)+1) - 1))</f>
        <v/>
      </c>
    </row>
    <row r="131" spans="7:7" x14ac:dyDescent="0.35">
      <c r="G131" t="str">
        <f>IF((LEN(B131)-LEN(SUBSTITUTE(B131,"_","")))&lt;5, "", MID(B131, FIND("_", B131, FIND("_", B131, FIND("_", B131, FIND("_", B131)+1)+1)+1)+1, FIND("_", B131, FIND("_", B131, FIND("_", B131, FIND("_", B131, FIND("_", B131)+1)+1)+1)+1) - FIND("_", B131, FIND("_", B131, FIND("_", B131, FIND("_", B131)+1)+1)+1) - 1))</f>
        <v/>
      </c>
    </row>
    <row r="132" spans="7:7" x14ac:dyDescent="0.35">
      <c r="G132" t="str">
        <f>IF((LEN(B132)-LEN(SUBSTITUTE(B132,"_","")))&lt;5, "", MID(B132, FIND("_", B132, FIND("_", B132, FIND("_", B132, FIND("_", B132)+1)+1)+1)+1, FIND("_", B132, FIND("_", B132, FIND("_", B132, FIND("_", B132, FIND("_", B132)+1)+1)+1)+1) - FIND("_", B132, FIND("_", B132, FIND("_", B132, FIND("_", B132)+1)+1)+1) - 1))</f>
        <v/>
      </c>
    </row>
    <row r="133" spans="7:7" x14ac:dyDescent="0.35">
      <c r="G133" t="str">
        <f>IF((LEN(B133)-LEN(SUBSTITUTE(B133,"_","")))&lt;5, "", MID(B133, FIND("_", B133, FIND("_", B133, FIND("_", B133, FIND("_", B133)+1)+1)+1)+1, FIND("_", B133, FIND("_", B133, FIND("_", B133, FIND("_", B133, FIND("_", B133)+1)+1)+1)+1) - FIND("_", B133, FIND("_", B133, FIND("_", B133, FIND("_", B133)+1)+1)+1) - 1))</f>
        <v/>
      </c>
    </row>
    <row r="134" spans="7:7" x14ac:dyDescent="0.35">
      <c r="G134" t="str">
        <f>IF((LEN(B134)-LEN(SUBSTITUTE(B134,"_","")))&lt;5, "", MID(B134, FIND("_", B134, FIND("_", B134, FIND("_", B134, FIND("_", B134)+1)+1)+1)+1, FIND("_", B134, FIND("_", B134, FIND("_", B134, FIND("_", B134, FIND("_", B134)+1)+1)+1)+1) - FIND("_", B134, FIND("_", B134, FIND("_", B134, FIND("_", B134)+1)+1)+1) - 1))</f>
        <v/>
      </c>
    </row>
    <row r="135" spans="7:7" x14ac:dyDescent="0.35">
      <c r="G135" t="str">
        <f>IF((LEN(B135)-LEN(SUBSTITUTE(B135,"_","")))&lt;5, "", MID(B135, FIND("_", B135, FIND("_", B135, FIND("_", B135, FIND("_", B135)+1)+1)+1)+1, FIND("_", B135, FIND("_", B135, FIND("_", B135, FIND("_", B135, FIND("_", B135)+1)+1)+1)+1) - FIND("_", B135, FIND("_", B135, FIND("_", B135, FIND("_", B135)+1)+1)+1) - 1))</f>
        <v/>
      </c>
    </row>
    <row r="136" spans="7:7" x14ac:dyDescent="0.35">
      <c r="G136" t="str">
        <f>IF((LEN(B136)-LEN(SUBSTITUTE(B136,"_","")))&lt;5, "", MID(B136, FIND("_", B136, FIND("_", B136, FIND("_", B136, FIND("_", B136)+1)+1)+1)+1, FIND("_", B136, FIND("_", B136, FIND("_", B136, FIND("_", B136, FIND("_", B136)+1)+1)+1)+1) - FIND("_", B136, FIND("_", B136, FIND("_", B136, FIND("_", B136)+1)+1)+1) - 1))</f>
        <v/>
      </c>
    </row>
  </sheetData>
  <autoFilter ref="A1:I1" xr:uid="{A347B9C1-4E60-4017-A040-DE9DDE91C147}">
    <sortState xmlns:xlrd2="http://schemas.microsoft.com/office/spreadsheetml/2017/richdata2" ref="A2:I136">
      <sortCondition ref="A1"/>
    </sortState>
  </autoFilter>
  <sortState xmlns:xlrd2="http://schemas.microsoft.com/office/spreadsheetml/2017/richdata2" ref="A2:I91">
    <sortCondition ref="D2:D91"/>
    <sortCondition ref="E2:E91"/>
    <sortCondition ref="F2:F91"/>
    <sortCondition ref="G2:G91"/>
    <sortCondition descending="1" ref="H2:H91"/>
  </sortState>
  <conditionalFormatting sqref="C1:C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 Tiers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Gisselle Rodriguez Benitez</cp:lastModifiedBy>
  <dcterms:created xsi:type="dcterms:W3CDTF">2025-10-16T18:12:39Z</dcterms:created>
  <dcterms:modified xsi:type="dcterms:W3CDTF">2025-10-16T21:58:35Z</dcterms:modified>
</cp:coreProperties>
</file>