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abel/Desktop/2-15恒昌/"/>
    </mc:Choice>
  </mc:AlternateContent>
  <xr:revisionPtr revIDLastSave="0" documentId="13_ncr:1_{883986AB-F8C4-C340-BF4C-FBE7FDBD0B94}" xr6:coauthVersionLast="46" xr6:coauthVersionMax="46" xr10:uidLastSave="{00000000-0000-0000-0000-000000000000}"/>
  <bookViews>
    <workbookView xWindow="5320" yWindow="920" windowWidth="28800" windowHeight="14480" activeTab="3" xr2:uid="{00000000-000D-0000-FFFF-FFFF00000000}"/>
  </bookViews>
  <sheets>
    <sheet name="职能端异常跟踪" sheetId="6" state="hidden" r:id="rId1"/>
    <sheet name="业务端异常跟踪 " sheetId="7" state="hidden" r:id="rId2"/>
    <sheet name="职能端" sheetId="1" r:id="rId3"/>
    <sheet name="业务端" sheetId="2" r:id="rId4"/>
    <sheet name="Sheet1" sheetId="8" r:id="rId5"/>
  </sheets>
  <calcPr calcId="191029"/>
</workbook>
</file>

<file path=xl/calcChain.xml><?xml version="1.0" encoding="utf-8"?>
<calcChain xmlns="http://schemas.openxmlformats.org/spreadsheetml/2006/main">
  <c r="T13" i="2" l="1"/>
  <c r="S13" i="2"/>
  <c r="V13" i="2"/>
  <c r="U13" i="2"/>
  <c r="R13" i="2"/>
  <c r="W13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W14" i="2"/>
  <c r="V14" i="2"/>
  <c r="U14" i="2"/>
  <c r="T14" i="2"/>
  <c r="S14" i="2"/>
  <c r="R14" i="2"/>
  <c r="W12" i="2"/>
  <c r="V12" i="2"/>
  <c r="U12" i="2"/>
  <c r="T12" i="2"/>
  <c r="S12" i="2"/>
  <c r="R12" i="2"/>
  <c r="W11" i="2"/>
  <c r="V11" i="2"/>
  <c r="U11" i="2"/>
  <c r="T11" i="2"/>
  <c r="S11" i="2"/>
  <c r="R11" i="2"/>
  <c r="W10" i="2"/>
  <c r="V10" i="2"/>
  <c r="U10" i="2"/>
  <c r="T10" i="2"/>
  <c r="S10" i="2"/>
  <c r="R10" i="2"/>
  <c r="W9" i="2"/>
  <c r="V9" i="2"/>
  <c r="U9" i="2"/>
  <c r="T9" i="2"/>
  <c r="S9" i="2"/>
  <c r="R9" i="2"/>
  <c r="W8" i="2"/>
  <c r="V8" i="2"/>
  <c r="U8" i="2"/>
  <c r="T8" i="2"/>
  <c r="S8" i="2"/>
  <c r="R8" i="2"/>
  <c r="W7" i="2"/>
  <c r="V7" i="2"/>
  <c r="U7" i="2"/>
  <c r="T7" i="2"/>
  <c r="S7" i="2"/>
  <c r="R7" i="2"/>
  <c r="W6" i="2"/>
  <c r="V6" i="2"/>
  <c r="U6" i="2"/>
  <c r="T6" i="2"/>
  <c r="S6" i="2"/>
  <c r="R6" i="2"/>
  <c r="W5" i="2"/>
  <c r="V5" i="2"/>
  <c r="U5" i="2"/>
  <c r="T5" i="2"/>
  <c r="S5" i="2"/>
  <c r="R5" i="2"/>
  <c r="W4" i="2"/>
  <c r="V4" i="2"/>
  <c r="U4" i="2"/>
  <c r="T4" i="2"/>
  <c r="S4" i="2"/>
  <c r="R4" i="2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U14" i="1"/>
  <c r="T14" i="1"/>
  <c r="S14" i="1"/>
  <c r="R14" i="1"/>
  <c r="Q14" i="1"/>
  <c r="U13" i="1"/>
  <c r="T13" i="1"/>
  <c r="S13" i="1"/>
  <c r="R13" i="1"/>
  <c r="Q13" i="1"/>
  <c r="U12" i="1"/>
  <c r="T12" i="1"/>
  <c r="S12" i="1"/>
  <c r="R12" i="1"/>
  <c r="Q12" i="1"/>
  <c r="U11" i="1"/>
  <c r="T11" i="1"/>
  <c r="S11" i="1"/>
  <c r="R11" i="1"/>
  <c r="Q11" i="1"/>
  <c r="U10" i="1"/>
  <c r="T10" i="1"/>
  <c r="S10" i="1"/>
  <c r="R10" i="1"/>
  <c r="Q10" i="1"/>
  <c r="U9" i="1"/>
  <c r="T9" i="1"/>
  <c r="S9" i="1"/>
  <c r="R9" i="1"/>
  <c r="Q9" i="1"/>
  <c r="U8" i="1"/>
  <c r="T8" i="1"/>
  <c r="S8" i="1"/>
  <c r="R8" i="1"/>
  <c r="Q8" i="1"/>
  <c r="U7" i="1"/>
  <c r="T7" i="1"/>
  <c r="S7" i="1"/>
  <c r="R7" i="1"/>
  <c r="Q7" i="1"/>
  <c r="U6" i="1"/>
  <c r="T6" i="1"/>
  <c r="S6" i="1"/>
  <c r="R6" i="1"/>
  <c r="Q6" i="1"/>
  <c r="U5" i="1"/>
  <c r="T5" i="1"/>
  <c r="S5" i="1"/>
  <c r="R5" i="1"/>
  <c r="Q5" i="1"/>
  <c r="U4" i="1"/>
  <c r="T4" i="1"/>
  <c r="S4" i="1"/>
  <c r="R4" i="1"/>
  <c r="Q4" i="1"/>
</calcChain>
</file>

<file path=xl/sharedStrings.xml><?xml version="1.0" encoding="utf-8"?>
<sst xmlns="http://schemas.openxmlformats.org/spreadsheetml/2006/main" count="95" uniqueCount="56">
  <si>
    <t>序号</t>
  </si>
  <si>
    <t>中心</t>
  </si>
  <si>
    <t>职场名称</t>
  </si>
  <si>
    <t>工号</t>
  </si>
  <si>
    <t>姓名</t>
  </si>
  <si>
    <t>部门</t>
  </si>
  <si>
    <t>职位</t>
  </si>
  <si>
    <t>异常报备日期</t>
  </si>
  <si>
    <t>异常情况说明</t>
  </si>
  <si>
    <t>异常处理动作</t>
  </si>
  <si>
    <t>异常确诊情况</t>
  </si>
  <si>
    <t>异常确认点</t>
  </si>
  <si>
    <t>异常确诊时间</t>
  </si>
  <si>
    <t>是否解除预警</t>
  </si>
  <si>
    <t>计划返岗时间</t>
  </si>
  <si>
    <t>端口</t>
  </si>
  <si>
    <t>恒昌职能职场人员防疫防控数据</t>
  </si>
  <si>
    <t>总人数</t>
  </si>
  <si>
    <t>复工职场数</t>
  </si>
  <si>
    <t>未复工职场数</t>
  </si>
  <si>
    <t>职场办公人数</t>
  </si>
  <si>
    <t>远程办公人数</t>
  </si>
  <si>
    <t>未出勤人数</t>
  </si>
  <si>
    <t>出勤人员
（职场+远程）情况</t>
  </si>
  <si>
    <t>未出勤情况</t>
  </si>
  <si>
    <t>是否防疫检查</t>
  </si>
  <si>
    <t>发烧</t>
  </si>
  <si>
    <t>感冒/乏力/干咳等异常情况</t>
  </si>
  <si>
    <t>正常</t>
  </si>
  <si>
    <t>是</t>
  </si>
  <si>
    <t>否</t>
  </si>
  <si>
    <t>CEO直管</t>
  </si>
  <si>
    <t>政企事务部</t>
  </si>
  <si>
    <t>人力资源中心</t>
  </si>
  <si>
    <t>技术中心</t>
  </si>
  <si>
    <t>法务部</t>
  </si>
  <si>
    <t>市场部</t>
  </si>
  <si>
    <t>合规部</t>
  </si>
  <si>
    <t>财务中心</t>
  </si>
  <si>
    <t>资产管理中心</t>
  </si>
  <si>
    <t>风控中心</t>
  </si>
  <si>
    <t>客户服务部</t>
  </si>
  <si>
    <t>合计</t>
  </si>
  <si>
    <t>恒昌业务职场人员防疫防控数据</t>
  </si>
  <si>
    <t>职场数</t>
  </si>
  <si>
    <t>汇财</t>
  </si>
  <si>
    <t>普惠</t>
  </si>
  <si>
    <t>产品投资中心</t>
  </si>
  <si>
    <t>桃花源</t>
  </si>
  <si>
    <t>武汉业务端</t>
  </si>
  <si>
    <t>华威金安</t>
  </si>
  <si>
    <t>互联网普惠金融部</t>
  </si>
  <si>
    <t>恒荣汇彬</t>
  </si>
  <si>
    <t>海外业务中心</t>
  </si>
  <si>
    <t>恒生活</t>
    <phoneticPr fontId="20" type="noConversion"/>
  </si>
  <si>
    <t>智能货柜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</si>
</sst>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1"/>
      <color theme="1"/>
      <name val="苹方-简"/>
      <family val="2"/>
      <charset val="134"/>
    </font>
    <font>
      <b/>
      <sz val="9"/>
      <name val="苹方-简"/>
      <family val="2"/>
      <charset val="134"/>
    </font>
    <font>
      <sz val="8"/>
      <color theme="1"/>
      <name val="苹方-简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9"/>
      <color theme="1"/>
      <name val="苹方-简"/>
      <family val="2"/>
      <charset val="134"/>
    </font>
    <font>
      <sz val="9"/>
      <color theme="1"/>
      <name val="宋体"/>
      <family val="3"/>
      <charset val="134"/>
      <scheme val="minor"/>
    </font>
    <font>
      <sz val="9"/>
      <color theme="1"/>
      <name val="苹方-简"/>
      <family val="2"/>
      <charset val="134"/>
    </font>
    <font>
      <sz val="10"/>
      <color theme="1"/>
      <name val="苹方-简"/>
      <family val="2"/>
      <charset val="134"/>
    </font>
    <font>
      <b/>
      <sz val="10"/>
      <color theme="1"/>
      <name val="苹方-简"/>
      <family val="2"/>
      <charset val="134"/>
    </font>
    <font>
      <u/>
      <sz val="11"/>
      <color theme="1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79247413556324"/>
        <bgColor rgb="FFFFFFFF"/>
      </patternFill>
    </fill>
    <fill>
      <patternFill patternType="solid">
        <fgColor theme="8" tint="0.39976195562608724"/>
        <bgColor rgb="FFFFFFFF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28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 applyBorder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9" fillId="0" borderId="0">
      <alignment vertical="center"/>
    </xf>
    <xf numFmtId="0" fontId="1" fillId="0" borderId="0"/>
    <xf numFmtId="0" fontId="14" fillId="0" borderId="0" applyNumberFormat="0" applyFill="0" applyBorder="0" applyProtection="0">
      <alignment vertical="center"/>
    </xf>
    <xf numFmtId="0" fontId="13" fillId="0" borderId="0" applyNumberFormat="0" applyFill="0" applyBorder="0" applyAlignment="0" applyProtection="0"/>
    <xf numFmtId="0" fontId="14" fillId="0" borderId="0">
      <alignment vertical="center"/>
    </xf>
    <xf numFmtId="0" fontId="1" fillId="0" borderId="0"/>
    <xf numFmtId="0" fontId="15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 applyBorder="0"/>
    <xf numFmtId="0" fontId="1" fillId="0" borderId="0">
      <alignment vertical="center"/>
    </xf>
    <xf numFmtId="0" fontId="14" fillId="0" borderId="0" applyNumberFormat="0" applyFill="0" applyBorder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 applyNumberFormat="0" applyFill="0" applyBorder="0" applyProtection="0">
      <alignment vertical="center"/>
    </xf>
    <xf numFmtId="0" fontId="1" fillId="0" borderId="0"/>
    <xf numFmtId="0" fontId="1" fillId="0" borderId="0"/>
    <xf numFmtId="0" fontId="17" fillId="0" borderId="0">
      <alignment vertical="center"/>
    </xf>
    <xf numFmtId="0" fontId="1" fillId="0" borderId="0"/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Border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Border="0"/>
    <xf numFmtId="0" fontId="1" fillId="0" borderId="0"/>
    <xf numFmtId="0" fontId="1" fillId="0" borderId="0" applyBorder="0"/>
    <xf numFmtId="0" fontId="1" fillId="0" borderId="0" applyBorder="0"/>
    <xf numFmtId="0" fontId="1" fillId="0" borderId="0">
      <alignment vertical="center"/>
    </xf>
    <xf numFmtId="0" fontId="1" fillId="0" borderId="0"/>
    <xf numFmtId="0" fontId="1" fillId="0" borderId="0"/>
    <xf numFmtId="0" fontId="1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 applyBorder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Border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1" xfId="138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138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4" fillId="3" borderId="1" xfId="10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9" fillId="0" borderId="0" xfId="0" applyFont="1" applyFill="1">
      <alignment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6" fillId="0" borderId="1" xfId="101" applyFont="1" applyFill="1" applyBorder="1" applyAlignment="1">
      <alignment horizontal="center" vertical="center"/>
    </xf>
    <xf numFmtId="0" fontId="4" fillId="3" borderId="4" xfId="101" applyFont="1" applyFill="1" applyBorder="1" applyAlignment="1">
      <alignment horizontal="center" vertical="center"/>
    </xf>
    <xf numFmtId="0" fontId="4" fillId="3" borderId="1" xfId="101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160" applyFont="1" applyFill="1" applyBorder="1" applyAlignment="1">
      <alignment horizontal="center" vertical="center" wrapText="1"/>
    </xf>
    <xf numFmtId="0" fontId="11" fillId="0" borderId="1" xfId="0" applyFont="1" applyBorder="1">
      <alignment vertical="center"/>
    </xf>
    <xf numFmtId="0" fontId="10" fillId="0" borderId="0" xfId="0" applyFont="1">
      <alignment vertical="center"/>
    </xf>
    <xf numFmtId="0" fontId="8" fillId="2" borderId="1" xfId="160" applyFont="1" applyFill="1" applyBorder="1" applyAlignment="1">
      <alignment horizontal="center" vertical="center" wrapText="1"/>
    </xf>
    <xf numFmtId="0" fontId="10" fillId="0" borderId="1" xfId="0" applyFont="1" applyBorder="1">
      <alignment vertical="center"/>
    </xf>
    <xf numFmtId="0" fontId="11" fillId="0" borderId="0" xfId="0" applyFont="1" applyFill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4" fillId="3" borderId="4" xfId="101" applyFont="1" applyFill="1" applyBorder="1" applyAlignment="1">
      <alignment horizontal="center" vertical="center" wrapText="1"/>
    </xf>
    <xf numFmtId="0" fontId="4" fillId="3" borderId="5" xfId="101" applyFont="1" applyFill="1" applyBorder="1" applyAlignment="1">
      <alignment horizontal="center" vertical="center" wrapText="1"/>
    </xf>
    <xf numFmtId="0" fontId="4" fillId="3" borderId="4" xfId="101" applyFont="1" applyFill="1" applyBorder="1" applyAlignment="1">
      <alignment horizontal="center" vertical="center"/>
    </xf>
    <xf numFmtId="0" fontId="4" fillId="3" borderId="5" xfId="10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10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228">
    <cellStyle name="60% - 强调文字颜色 5 2" xfId="3" xr:uid="{00000000-0005-0000-0000-000007000000}"/>
    <cellStyle name="60% - 强调文字颜色 5 2 2" xfId="33" xr:uid="{00000000-0005-0000-0000-000051000000}"/>
    <cellStyle name="常规" xfId="0" builtinId="0"/>
    <cellStyle name="常规 10" xfId="27" xr:uid="{00000000-0005-0000-0000-00004B000000}"/>
    <cellStyle name="常规 10 3" xfId="4" xr:uid="{00000000-0005-0000-0000-000008000000}"/>
    <cellStyle name="常规 10 3 2" xfId="31" xr:uid="{00000000-0005-0000-0000-00004F000000}"/>
    <cellStyle name="常规 11" xfId="34" xr:uid="{00000000-0005-0000-0000-000052000000}"/>
    <cellStyle name="常规 11 2" xfId="35" xr:uid="{00000000-0005-0000-0000-000053000000}"/>
    <cellStyle name="常规 11 2 2" xfId="6" xr:uid="{00000000-0005-0000-0000-00000B000000}"/>
    <cellStyle name="常规 11 2 2 2" xfId="22" xr:uid="{00000000-0005-0000-0000-000046000000}"/>
    <cellStyle name="常规 11 2 2 2 2" xfId="24" xr:uid="{00000000-0005-0000-0000-000048000000}"/>
    <cellStyle name="常规 11 2 2 3" xfId="23" xr:uid="{00000000-0005-0000-0000-000047000000}"/>
    <cellStyle name="常规 11 2 3" xfId="9" xr:uid="{00000000-0005-0000-0000-000014000000}"/>
    <cellStyle name="常规 11 2 3 2" xfId="36" xr:uid="{00000000-0005-0000-0000-000054000000}"/>
    <cellStyle name="常规 11 2 4" xfId="37" xr:uid="{00000000-0005-0000-0000-000055000000}"/>
    <cellStyle name="常规 11 3" xfId="38" xr:uid="{00000000-0005-0000-0000-000056000000}"/>
    <cellStyle name="常规 11 3 2" xfId="39" xr:uid="{00000000-0005-0000-0000-000057000000}"/>
    <cellStyle name="常规 11 3 2 2" xfId="40" xr:uid="{00000000-0005-0000-0000-000058000000}"/>
    <cellStyle name="常规 11 3 3" xfId="43" xr:uid="{00000000-0005-0000-0000-00005B000000}"/>
    <cellStyle name="常规 11 4" xfId="44" xr:uid="{00000000-0005-0000-0000-00005C000000}"/>
    <cellStyle name="常规 11 4 2" xfId="45" xr:uid="{00000000-0005-0000-0000-00005D000000}"/>
    <cellStyle name="常规 11 5" xfId="47" xr:uid="{00000000-0005-0000-0000-00005F000000}"/>
    <cellStyle name="常规 12" xfId="48" xr:uid="{00000000-0005-0000-0000-000060000000}"/>
    <cellStyle name="常规 12 2" xfId="49" xr:uid="{00000000-0005-0000-0000-000061000000}"/>
    <cellStyle name="常规 12 3" xfId="50" xr:uid="{00000000-0005-0000-0000-000062000000}"/>
    <cellStyle name="常规 12 3 2" xfId="51" xr:uid="{00000000-0005-0000-0000-000063000000}"/>
    <cellStyle name="常规 12 3 2 2" xfId="52" xr:uid="{00000000-0005-0000-0000-000064000000}"/>
    <cellStyle name="常规 12 3 3" xfId="54" xr:uid="{00000000-0005-0000-0000-000066000000}"/>
    <cellStyle name="常规 12 4" xfId="55" xr:uid="{00000000-0005-0000-0000-000067000000}"/>
    <cellStyle name="常规 12 4 2" xfId="56" xr:uid="{00000000-0005-0000-0000-000068000000}"/>
    <cellStyle name="常规 12 5" xfId="57" xr:uid="{00000000-0005-0000-0000-000069000000}"/>
    <cellStyle name="常规 13" xfId="58" xr:uid="{00000000-0005-0000-0000-00006A000000}"/>
    <cellStyle name="常规 13 2" xfId="59" xr:uid="{00000000-0005-0000-0000-00006B000000}"/>
    <cellStyle name="常规 13 2 2" xfId="60" xr:uid="{00000000-0005-0000-0000-00006C000000}"/>
    <cellStyle name="常规 13 3" xfId="63" xr:uid="{00000000-0005-0000-0000-00006F000000}"/>
    <cellStyle name="常规 14" xfId="64" xr:uid="{00000000-0005-0000-0000-000070000000}"/>
    <cellStyle name="常规 14 2" xfId="65" xr:uid="{00000000-0005-0000-0000-000071000000}"/>
    <cellStyle name="常规 14 2 2" xfId="66" xr:uid="{00000000-0005-0000-0000-000072000000}"/>
    <cellStyle name="常规 14 3" xfId="67" xr:uid="{00000000-0005-0000-0000-000073000000}"/>
    <cellStyle name="常规 15" xfId="68" xr:uid="{00000000-0005-0000-0000-000074000000}"/>
    <cellStyle name="常规 15 2" xfId="70" xr:uid="{00000000-0005-0000-0000-000076000000}"/>
    <cellStyle name="常规 15 2 2" xfId="72" xr:uid="{00000000-0005-0000-0000-000078000000}"/>
    <cellStyle name="常规 15 3" xfId="73" xr:uid="{00000000-0005-0000-0000-000079000000}"/>
    <cellStyle name="常规 16" xfId="74" xr:uid="{00000000-0005-0000-0000-00007A000000}"/>
    <cellStyle name="常规 16 2" xfId="28" xr:uid="{00000000-0005-0000-0000-00004C000000}"/>
    <cellStyle name="常规 17" xfId="76" xr:uid="{00000000-0005-0000-0000-00007C000000}"/>
    <cellStyle name="常规 17 2" xfId="79" xr:uid="{00000000-0005-0000-0000-00007F000000}"/>
    <cellStyle name="常规 17 2 2" xfId="80" xr:uid="{00000000-0005-0000-0000-000080000000}"/>
    <cellStyle name="常规 17 3" xfId="81" xr:uid="{00000000-0005-0000-0000-000081000000}"/>
    <cellStyle name="常规 18" xfId="41" xr:uid="{00000000-0005-0000-0000-000059000000}"/>
    <cellStyle name="常规 18 2" xfId="82" xr:uid="{00000000-0005-0000-0000-000082000000}"/>
    <cellStyle name="常规 19" xfId="83" xr:uid="{00000000-0005-0000-0000-000083000000}"/>
    <cellStyle name="常规 19 2" xfId="85" xr:uid="{00000000-0005-0000-0000-000085000000}"/>
    <cellStyle name="常规 2" xfId="86" xr:uid="{00000000-0005-0000-0000-000086000000}"/>
    <cellStyle name="常规 2 2" xfId="88" xr:uid="{00000000-0005-0000-0000-000088000000}"/>
    <cellStyle name="常规 2 3" xfId="89" xr:uid="{00000000-0005-0000-0000-000089000000}"/>
    <cellStyle name="常规 2 3 2" xfId="90" xr:uid="{00000000-0005-0000-0000-00008A000000}"/>
    <cellStyle name="常规 2 4" xfId="91" xr:uid="{00000000-0005-0000-0000-00008B000000}"/>
    <cellStyle name="常规 2 5" xfId="92" xr:uid="{00000000-0005-0000-0000-00008C000000}"/>
    <cellStyle name="常规 20" xfId="69" xr:uid="{00000000-0005-0000-0000-000075000000}"/>
    <cellStyle name="常规 20 2" xfId="71" xr:uid="{00000000-0005-0000-0000-000077000000}"/>
    <cellStyle name="常规 21" xfId="75" xr:uid="{00000000-0005-0000-0000-00007B000000}"/>
    <cellStyle name="常规 21 2" xfId="29" xr:uid="{00000000-0005-0000-0000-00004D000000}"/>
    <cellStyle name="常规 22" xfId="77" xr:uid="{00000000-0005-0000-0000-00007D000000}"/>
    <cellStyle name="常规 23" xfId="42" xr:uid="{00000000-0005-0000-0000-00005A000000}"/>
    <cellStyle name="常规 24" xfId="84" xr:uid="{00000000-0005-0000-0000-000084000000}"/>
    <cellStyle name="常规 25" xfId="93" xr:uid="{00000000-0005-0000-0000-00008D000000}"/>
    <cellStyle name="常规 26" xfId="18" xr:uid="{00000000-0005-0000-0000-00002A000000}"/>
    <cellStyle name="常规 27" xfId="95" xr:uid="{00000000-0005-0000-0000-00008F000000}"/>
    <cellStyle name="常规 28" xfId="97" xr:uid="{00000000-0005-0000-0000-000091000000}"/>
    <cellStyle name="常规 29" xfId="99" xr:uid="{00000000-0005-0000-0000-000093000000}"/>
    <cellStyle name="常规 3" xfId="101" xr:uid="{00000000-0005-0000-0000-000095000000}"/>
    <cellStyle name="常规 3 10" xfId="104" xr:uid="{00000000-0005-0000-0000-000098000000}"/>
    <cellStyle name="常规 3 11" xfId="106" xr:uid="{00000000-0005-0000-0000-00009A000000}"/>
    <cellStyle name="常规 3 12" xfId="25" xr:uid="{00000000-0005-0000-0000-000049000000}"/>
    <cellStyle name="常规 3 13" xfId="109" xr:uid="{00000000-0005-0000-0000-00009D000000}"/>
    <cellStyle name="常规 3 2" xfId="111" xr:uid="{00000000-0005-0000-0000-00009F000000}"/>
    <cellStyle name="常规 3 2 2" xfId="112" xr:uid="{00000000-0005-0000-0000-0000A0000000}"/>
    <cellStyle name="常规 3 2 3" xfId="113" xr:uid="{00000000-0005-0000-0000-0000A1000000}"/>
    <cellStyle name="常规 3 2 4" xfId="114" xr:uid="{00000000-0005-0000-0000-0000A2000000}"/>
    <cellStyle name="常规 3 3" xfId="115" xr:uid="{00000000-0005-0000-0000-0000A3000000}"/>
    <cellStyle name="常规 3 3 2" xfId="116" xr:uid="{00000000-0005-0000-0000-0000A4000000}"/>
    <cellStyle name="常规 3 3 3" xfId="117" xr:uid="{00000000-0005-0000-0000-0000A5000000}"/>
    <cellStyle name="常规 3 3 4" xfId="87" xr:uid="{00000000-0005-0000-0000-000087000000}"/>
    <cellStyle name="常规 3 3 5" xfId="102" xr:uid="{00000000-0005-0000-0000-000096000000}"/>
    <cellStyle name="常规 3 4" xfId="118" xr:uid="{00000000-0005-0000-0000-0000A6000000}"/>
    <cellStyle name="常规 3 4 2" xfId="119" xr:uid="{00000000-0005-0000-0000-0000A7000000}"/>
    <cellStyle name="常规 3 4 3" xfId="5" xr:uid="{00000000-0005-0000-0000-00000A000000}"/>
    <cellStyle name="常规 3 4 4" xfId="120" xr:uid="{00000000-0005-0000-0000-0000A8000000}"/>
    <cellStyle name="常规 3 4 5" xfId="121" xr:uid="{00000000-0005-0000-0000-0000A9000000}"/>
    <cellStyle name="常规 3 5" xfId="123" xr:uid="{00000000-0005-0000-0000-0000AB000000}"/>
    <cellStyle name="常规 3 5 2" xfId="124" xr:uid="{00000000-0005-0000-0000-0000AC000000}"/>
    <cellStyle name="常规 3 6" xfId="126" xr:uid="{00000000-0005-0000-0000-0000AE000000}"/>
    <cellStyle name="常规 3 6 2" xfId="127" xr:uid="{00000000-0005-0000-0000-0000AF000000}"/>
    <cellStyle name="常规 3 6 3" xfId="8" xr:uid="{00000000-0005-0000-0000-000011000000}"/>
    <cellStyle name="常规 3 7" xfId="32" xr:uid="{00000000-0005-0000-0000-000050000000}"/>
    <cellStyle name="常规 3 8" xfId="128" xr:uid="{00000000-0005-0000-0000-0000B0000000}"/>
    <cellStyle name="常规 3 9" xfId="129" xr:uid="{00000000-0005-0000-0000-0000B1000000}"/>
    <cellStyle name="常规 30" xfId="94" xr:uid="{00000000-0005-0000-0000-00008E000000}"/>
    <cellStyle name="常规 31" xfId="19" xr:uid="{00000000-0005-0000-0000-00002B000000}"/>
    <cellStyle name="常规 32" xfId="96" xr:uid="{00000000-0005-0000-0000-000090000000}"/>
    <cellStyle name="常规 33" xfId="98" xr:uid="{00000000-0005-0000-0000-000092000000}"/>
    <cellStyle name="常规 34" xfId="100" xr:uid="{00000000-0005-0000-0000-000094000000}"/>
    <cellStyle name="常规 35" xfId="130" xr:uid="{00000000-0005-0000-0000-0000B2000000}"/>
    <cellStyle name="常规 36" xfId="132" xr:uid="{00000000-0005-0000-0000-0000B4000000}"/>
    <cellStyle name="常规 37" xfId="134" xr:uid="{00000000-0005-0000-0000-0000B6000000}"/>
    <cellStyle name="常规 38" xfId="136" xr:uid="{00000000-0005-0000-0000-0000B8000000}"/>
    <cellStyle name="常规 39" xfId="2" xr:uid="{00000000-0005-0000-0000-000004000000}"/>
    <cellStyle name="常规 4" xfId="138" xr:uid="{00000000-0005-0000-0000-0000BA000000}"/>
    <cellStyle name="常规 4 10" xfId="140" xr:uid="{00000000-0005-0000-0000-0000BC000000}"/>
    <cellStyle name="常规 4 11" xfId="16" xr:uid="{00000000-0005-0000-0000-000025000000}"/>
    <cellStyle name="常规 4 2" xfId="142" xr:uid="{00000000-0005-0000-0000-0000BE000000}"/>
    <cellStyle name="常规 4 2 2" xfId="143" xr:uid="{00000000-0005-0000-0000-0000BF000000}"/>
    <cellStyle name="常规 4 3" xfId="145" xr:uid="{00000000-0005-0000-0000-0000C1000000}"/>
    <cellStyle name="常规 4 3 2" xfId="146" xr:uid="{00000000-0005-0000-0000-0000C2000000}"/>
    <cellStyle name="常规 4 4" xfId="144" xr:uid="{00000000-0005-0000-0000-0000C0000000}"/>
    <cellStyle name="常规 4 5" xfId="148" xr:uid="{00000000-0005-0000-0000-0000C4000000}"/>
    <cellStyle name="常规 4 6" xfId="149" xr:uid="{00000000-0005-0000-0000-0000C5000000}"/>
    <cellStyle name="常规 4 7" xfId="150" xr:uid="{00000000-0005-0000-0000-0000C6000000}"/>
    <cellStyle name="常规 4 8" xfId="151" xr:uid="{00000000-0005-0000-0000-0000C7000000}"/>
    <cellStyle name="常规 4 9" xfId="152" xr:uid="{00000000-0005-0000-0000-0000C8000000}"/>
    <cellStyle name="常规 40" xfId="131" xr:uid="{00000000-0005-0000-0000-0000B3000000}"/>
    <cellStyle name="常规 41" xfId="133" xr:uid="{00000000-0005-0000-0000-0000B5000000}"/>
    <cellStyle name="常规 42" xfId="135" xr:uid="{00000000-0005-0000-0000-0000B7000000}"/>
    <cellStyle name="常规 43" xfId="137" xr:uid="{00000000-0005-0000-0000-0000B9000000}"/>
    <cellStyle name="常规 44" xfId="1" xr:uid="{00000000-0005-0000-0000-000003000000}"/>
    <cellStyle name="常规 45" xfId="153" xr:uid="{00000000-0005-0000-0000-0000C9000000}"/>
    <cellStyle name="常规 46" xfId="155" xr:uid="{00000000-0005-0000-0000-0000CB000000}"/>
    <cellStyle name="常规 47" xfId="157" xr:uid="{00000000-0005-0000-0000-0000CD000000}"/>
    <cellStyle name="常规 48" xfId="61" xr:uid="{00000000-0005-0000-0000-00006D000000}"/>
    <cellStyle name="常规 49" xfId="159" xr:uid="{00000000-0005-0000-0000-0000CF000000}"/>
    <cellStyle name="常规 5" xfId="160" xr:uid="{00000000-0005-0000-0000-0000D0000000}"/>
    <cellStyle name="常规 5 10" xfId="162" xr:uid="{00000000-0005-0000-0000-0000D2000000}"/>
    <cellStyle name="常规 5 11" xfId="163" xr:uid="{00000000-0005-0000-0000-0000D3000000}"/>
    <cellStyle name="常规 5 2" xfId="13" xr:uid="{00000000-0005-0000-0000-00001E000000}"/>
    <cellStyle name="常规 5 2 2" xfId="15" xr:uid="{00000000-0005-0000-0000-000023000000}"/>
    <cellStyle name="常规 5 2 2 2" xfId="164" xr:uid="{00000000-0005-0000-0000-0000D4000000}"/>
    <cellStyle name="常规 5 2 3" xfId="17" xr:uid="{00000000-0005-0000-0000-000026000000}"/>
    <cellStyle name="常规 5 2 4" xfId="12" xr:uid="{00000000-0005-0000-0000-00001B000000}"/>
    <cellStyle name="常规 5 2 5" xfId="46" xr:uid="{00000000-0005-0000-0000-00005E000000}"/>
    <cellStyle name="常规 5 3" xfId="165" xr:uid="{00000000-0005-0000-0000-0000D5000000}"/>
    <cellStyle name="常规 5 3 2" xfId="166" xr:uid="{00000000-0005-0000-0000-0000D6000000}"/>
    <cellStyle name="常规 5 3 3" xfId="167" xr:uid="{00000000-0005-0000-0000-0000D7000000}"/>
    <cellStyle name="常规 5 4" xfId="147" xr:uid="{00000000-0005-0000-0000-0000C3000000}"/>
    <cellStyle name="常规 5 5" xfId="168" xr:uid="{00000000-0005-0000-0000-0000D8000000}"/>
    <cellStyle name="常规 5 6" xfId="169" xr:uid="{00000000-0005-0000-0000-0000D9000000}"/>
    <cellStyle name="常规 5 7" xfId="170" xr:uid="{00000000-0005-0000-0000-0000DA000000}"/>
    <cellStyle name="常规 5 8" xfId="171" xr:uid="{00000000-0005-0000-0000-0000DB000000}"/>
    <cellStyle name="常规 5 9" xfId="53" xr:uid="{00000000-0005-0000-0000-000065000000}"/>
    <cellStyle name="常规 50" xfId="154" xr:uid="{00000000-0005-0000-0000-0000CA000000}"/>
    <cellStyle name="常规 51" xfId="156" xr:uid="{00000000-0005-0000-0000-0000CC000000}"/>
    <cellStyle name="常规 52" xfId="158" xr:uid="{00000000-0005-0000-0000-0000CE000000}"/>
    <cellStyle name="常规 53" xfId="62" xr:uid="{00000000-0005-0000-0000-00006E000000}"/>
    <cellStyle name="常规 6" xfId="10" xr:uid="{00000000-0005-0000-0000-000017000000}"/>
    <cellStyle name="常规 6 10" xfId="103" xr:uid="{00000000-0005-0000-0000-000097000000}"/>
    <cellStyle name="常规 6 11" xfId="139" xr:uid="{00000000-0005-0000-0000-0000BB000000}"/>
    <cellStyle name="常规 6 12" xfId="161" xr:uid="{00000000-0005-0000-0000-0000D1000000}"/>
    <cellStyle name="常规 6 2" xfId="172" xr:uid="{00000000-0005-0000-0000-0000DC000000}"/>
    <cellStyle name="常规 6 3" xfId="173" xr:uid="{00000000-0005-0000-0000-0000DD000000}"/>
    <cellStyle name="常规 6 3 2" xfId="174" xr:uid="{00000000-0005-0000-0000-0000DE000000}"/>
    <cellStyle name="常规 6 4" xfId="175" xr:uid="{00000000-0005-0000-0000-0000DF000000}"/>
    <cellStyle name="常规 6 4 2" xfId="78" xr:uid="{00000000-0005-0000-0000-00007E000000}"/>
    <cellStyle name="常规 6 5" xfId="11" xr:uid="{00000000-0005-0000-0000-000019000000}"/>
    <cellStyle name="常规 6 6" xfId="105" xr:uid="{00000000-0005-0000-0000-000099000000}"/>
    <cellStyle name="常规 6 7" xfId="107" xr:uid="{00000000-0005-0000-0000-00009B000000}"/>
    <cellStyle name="常规 6 8" xfId="26" xr:uid="{00000000-0005-0000-0000-00004A000000}"/>
    <cellStyle name="常规 6 9" xfId="110" xr:uid="{00000000-0005-0000-0000-00009E000000}"/>
    <cellStyle name="常规 7" xfId="176" xr:uid="{00000000-0005-0000-0000-0000E0000000}"/>
    <cellStyle name="常规 7 10" xfId="177" xr:uid="{00000000-0005-0000-0000-0000E1000000}"/>
    <cellStyle name="常规 7 11" xfId="178" xr:uid="{00000000-0005-0000-0000-0000E2000000}"/>
    <cellStyle name="常规 7 2" xfId="179" xr:uid="{00000000-0005-0000-0000-0000E3000000}"/>
    <cellStyle name="常规 7 2 2" xfId="180" xr:uid="{00000000-0005-0000-0000-0000E4000000}"/>
    <cellStyle name="常规 7 3" xfId="7" xr:uid="{00000000-0005-0000-0000-00000D000000}"/>
    <cellStyle name="常规 7 3 2" xfId="181" xr:uid="{00000000-0005-0000-0000-0000E5000000}"/>
    <cellStyle name="常规 7 4" xfId="182" xr:uid="{00000000-0005-0000-0000-0000E6000000}"/>
    <cellStyle name="常规 7 5" xfId="183" xr:uid="{00000000-0005-0000-0000-0000E7000000}"/>
    <cellStyle name="常规 7 6" xfId="184" xr:uid="{00000000-0005-0000-0000-0000E8000000}"/>
    <cellStyle name="常规 7 7" xfId="185" xr:uid="{00000000-0005-0000-0000-0000E9000000}"/>
    <cellStyle name="常规 7 8" xfId="186" xr:uid="{00000000-0005-0000-0000-0000EA000000}"/>
    <cellStyle name="常规 7 9" xfId="187" xr:uid="{00000000-0005-0000-0000-0000EB000000}"/>
    <cellStyle name="常规 8" xfId="188" xr:uid="{00000000-0005-0000-0000-0000EC000000}"/>
    <cellStyle name="常规 8 2" xfId="21" xr:uid="{00000000-0005-0000-0000-000035000000}"/>
    <cellStyle name="常规 8 2 2" xfId="122" xr:uid="{00000000-0005-0000-0000-0000AA000000}"/>
    <cellStyle name="常规 8 2 2 2" xfId="189" xr:uid="{00000000-0005-0000-0000-0000ED000000}"/>
    <cellStyle name="常规 8 2 2 2 2" xfId="190" xr:uid="{00000000-0005-0000-0000-0000EE000000}"/>
    <cellStyle name="常规 8 2 2 2 2 2" xfId="191" xr:uid="{00000000-0005-0000-0000-0000EF000000}"/>
    <cellStyle name="常规 8 2 2 2 3" xfId="193" xr:uid="{00000000-0005-0000-0000-0000F1000000}"/>
    <cellStyle name="常规 8 2 2 3" xfId="194" xr:uid="{00000000-0005-0000-0000-0000F2000000}"/>
    <cellStyle name="常规 8 2 2 3 2" xfId="141" xr:uid="{00000000-0005-0000-0000-0000BD000000}"/>
    <cellStyle name="常规 8 2 2 4" xfId="195" xr:uid="{00000000-0005-0000-0000-0000F3000000}"/>
    <cellStyle name="常规 8 2 3" xfId="196" xr:uid="{00000000-0005-0000-0000-0000F4000000}"/>
    <cellStyle name="常规 8 2 3 2" xfId="197" xr:uid="{00000000-0005-0000-0000-0000F5000000}"/>
    <cellStyle name="常规 8 2 3 2 2" xfId="198" xr:uid="{00000000-0005-0000-0000-0000F6000000}"/>
    <cellStyle name="常规 8 2 3 3" xfId="14" xr:uid="{00000000-0005-0000-0000-000021000000}"/>
    <cellStyle name="常规 8 2 4" xfId="200" xr:uid="{00000000-0005-0000-0000-0000F8000000}"/>
    <cellStyle name="常规 8 2 4 2" xfId="201" xr:uid="{00000000-0005-0000-0000-0000F9000000}"/>
    <cellStyle name="常规 8 2 5" xfId="202" xr:uid="{00000000-0005-0000-0000-0000FA000000}"/>
    <cellStyle name="常规 8 3" xfId="20" xr:uid="{00000000-0005-0000-0000-00002E000000}"/>
    <cellStyle name="常规 8 3 2" xfId="203" xr:uid="{00000000-0005-0000-0000-0000FB000000}"/>
    <cellStyle name="常规 8 4" xfId="205" xr:uid="{00000000-0005-0000-0000-0000FD000000}"/>
    <cellStyle name="常规 9" xfId="206" xr:uid="{00000000-0005-0000-0000-0000FE000000}"/>
    <cellStyle name="常规 9 2" xfId="207" xr:uid="{00000000-0005-0000-0000-0000FF000000}"/>
    <cellStyle name="常规 9 2 2" xfId="108" xr:uid="{00000000-0005-0000-0000-00009C000000}"/>
    <cellStyle name="超链接 10" xfId="208" xr:uid="{00000000-0005-0000-0000-000000010000}"/>
    <cellStyle name="超链接 11" xfId="125" xr:uid="{00000000-0005-0000-0000-0000AD000000}"/>
    <cellStyle name="超链接 12" xfId="209" xr:uid="{00000000-0005-0000-0000-000001010000}"/>
    <cellStyle name="超链接 13" xfId="210" xr:uid="{00000000-0005-0000-0000-000002010000}"/>
    <cellStyle name="超链接 14" xfId="204" xr:uid="{00000000-0005-0000-0000-0000FC000000}"/>
    <cellStyle name="超链接 15" xfId="211" xr:uid="{00000000-0005-0000-0000-000003010000}"/>
    <cellStyle name="超链接 16" xfId="213" xr:uid="{00000000-0005-0000-0000-000005010000}"/>
    <cellStyle name="超链接 17" xfId="215" xr:uid="{00000000-0005-0000-0000-000007010000}"/>
    <cellStyle name="超链接 18" xfId="217" xr:uid="{00000000-0005-0000-0000-000009010000}"/>
    <cellStyle name="超链接 19" xfId="219" xr:uid="{00000000-0005-0000-0000-00000B010000}"/>
    <cellStyle name="超链接 2" xfId="220" xr:uid="{00000000-0005-0000-0000-00000C010000}"/>
    <cellStyle name="超链接 2 2" xfId="221" xr:uid="{00000000-0005-0000-0000-00000D010000}"/>
    <cellStyle name="超链接 20" xfId="212" xr:uid="{00000000-0005-0000-0000-000004010000}"/>
    <cellStyle name="超链接 21" xfId="214" xr:uid="{00000000-0005-0000-0000-000006010000}"/>
    <cellStyle name="超链接 22" xfId="216" xr:uid="{00000000-0005-0000-0000-000008010000}"/>
    <cellStyle name="超链接 23" xfId="218" xr:uid="{00000000-0005-0000-0000-00000A010000}"/>
    <cellStyle name="超链接 3" xfId="222" xr:uid="{00000000-0005-0000-0000-00000E010000}"/>
    <cellStyle name="超链接 4" xfId="223" xr:uid="{00000000-0005-0000-0000-00000F010000}"/>
    <cellStyle name="超链接 5" xfId="199" xr:uid="{00000000-0005-0000-0000-0000F7000000}"/>
    <cellStyle name="超链接 5 2" xfId="224" xr:uid="{00000000-0005-0000-0000-000010010000}"/>
    <cellStyle name="超链接 6" xfId="192" xr:uid="{00000000-0005-0000-0000-0000F0000000}"/>
    <cellStyle name="超链接 6 2" xfId="225" xr:uid="{00000000-0005-0000-0000-000011010000}"/>
    <cellStyle name="超链接 7" xfId="226" xr:uid="{00000000-0005-0000-0000-000012010000}"/>
    <cellStyle name="超链接 8" xfId="227" xr:uid="{00000000-0005-0000-0000-000013010000}"/>
    <cellStyle name="超链接 9" xfId="30" xr:uid="{00000000-0005-0000-0000-00004E000000}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workbookViewId="0">
      <selection activeCell="D11" sqref="D11"/>
    </sheetView>
  </sheetViews>
  <sheetFormatPr baseColWidth="10" defaultColWidth="9.1640625" defaultRowHeight="15"/>
  <cols>
    <col min="1" max="1" width="9.1640625" style="27"/>
    <col min="2" max="2" width="16.5" style="27" customWidth="1"/>
    <col min="3" max="16384" width="9.1640625" style="27"/>
  </cols>
  <sheetData>
    <row r="1" spans="1:15" ht="32">
      <c r="A1" s="10" t="s">
        <v>0</v>
      </c>
      <c r="B1" s="10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</row>
    <row r="2" spans="1:1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1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5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</row>
    <row r="7" spans="1:15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</row>
    <row r="8" spans="1:15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</row>
    <row r="9" spans="1:1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</row>
    <row r="10" spans="1:1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</row>
    <row r="11" spans="1:1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</row>
    <row r="12" spans="1:15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</row>
  </sheetData>
  <phoneticPr fontId="20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"/>
  <sheetViews>
    <sheetView workbookViewId="0">
      <selection activeCell="D11" sqref="D11"/>
    </sheetView>
  </sheetViews>
  <sheetFormatPr baseColWidth="10" defaultColWidth="9.1640625" defaultRowHeight="16"/>
  <cols>
    <col min="1" max="1" width="9.1640625" style="23"/>
    <col min="2" max="2" width="16.5" style="23" customWidth="1"/>
    <col min="3" max="16384" width="9.1640625" style="23"/>
  </cols>
  <sheetData>
    <row r="1" spans="1:15" ht="34">
      <c r="A1" s="24" t="s">
        <v>0</v>
      </c>
      <c r="B1" s="24" t="s">
        <v>15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</row>
    <row r="2" spans="1:1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3" spans="1:1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</row>
    <row r="4" spans="1:15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</row>
    <row r="5" spans="1:1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1:1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</row>
    <row r="7" spans="1:1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</row>
    <row r="8" spans="1:15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</row>
    <row r="9" spans="1:1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</row>
    <row r="10" spans="1:1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</row>
    <row r="11" spans="1:15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</row>
    <row r="12" spans="1:1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</row>
    <row r="13" spans="1:1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</row>
    <row r="14" spans="1:1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</row>
    <row r="15" spans="1: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</row>
  </sheetData>
  <phoneticPr fontId="20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U16"/>
  <sheetViews>
    <sheetView zoomScale="85" zoomScaleNormal="85" workbookViewId="0">
      <selection activeCell="F14" sqref="F14"/>
    </sheetView>
  </sheetViews>
  <sheetFormatPr baseColWidth="10" defaultColWidth="9.1640625" defaultRowHeight="13"/>
  <cols>
    <col min="1" max="1" width="4.1640625" style="17" customWidth="1"/>
    <col min="2" max="2" width="12.33203125" style="17" customWidth="1"/>
    <col min="3" max="3" width="6.1640625" style="17" customWidth="1"/>
    <col min="4" max="4" width="8.83203125" style="17" customWidth="1"/>
    <col min="5" max="5" width="10.33203125" style="17" customWidth="1"/>
    <col min="6" max="6" width="10.6640625" style="17" customWidth="1"/>
    <col min="7" max="7" width="10" style="17" customWidth="1"/>
    <col min="8" max="8" width="9" style="17" customWidth="1"/>
    <col min="9" max="9" width="5.1640625" style="14" customWidth="1"/>
    <col min="10" max="10" width="9.1640625" style="17"/>
    <col min="11" max="11" width="5.6640625" style="17" customWidth="1"/>
    <col min="12" max="12" width="4.6640625" style="14" customWidth="1"/>
    <col min="13" max="13" width="9.1640625" style="17"/>
    <col min="14" max="14" width="4.6640625" style="17" customWidth="1"/>
    <col min="15" max="16" width="5.1640625" style="17" customWidth="1"/>
    <col min="17" max="18" width="6.5" style="17" customWidth="1"/>
    <col min="19" max="16384" width="9.1640625" style="17"/>
  </cols>
  <sheetData>
    <row r="1" spans="1:21" ht="27" customHeight="1">
      <c r="A1" s="33" t="s">
        <v>16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</row>
    <row r="2" spans="1:21" ht="15">
      <c r="A2" s="39" t="s">
        <v>0</v>
      </c>
      <c r="B2" s="39" t="s">
        <v>15</v>
      </c>
      <c r="C2" s="39" t="s">
        <v>17</v>
      </c>
      <c r="D2" s="39" t="s">
        <v>18</v>
      </c>
      <c r="E2" s="39" t="s">
        <v>19</v>
      </c>
      <c r="F2" s="41" t="s">
        <v>20</v>
      </c>
      <c r="G2" s="41" t="s">
        <v>21</v>
      </c>
      <c r="H2" s="41" t="s">
        <v>22</v>
      </c>
      <c r="I2" s="34" t="s">
        <v>23</v>
      </c>
      <c r="J2" s="35"/>
      <c r="K2" s="35"/>
      <c r="L2" s="36" t="s">
        <v>24</v>
      </c>
      <c r="M2" s="37"/>
      <c r="N2" s="37"/>
      <c r="O2" s="38" t="s">
        <v>25</v>
      </c>
      <c r="P2" s="38"/>
    </row>
    <row r="3" spans="1:21" ht="48">
      <c r="A3" s="40"/>
      <c r="B3" s="40"/>
      <c r="C3" s="40"/>
      <c r="D3" s="40"/>
      <c r="E3" s="40"/>
      <c r="F3" s="42"/>
      <c r="G3" s="42"/>
      <c r="H3" s="42"/>
      <c r="I3" s="22" t="s">
        <v>26</v>
      </c>
      <c r="J3" s="11" t="s">
        <v>27</v>
      </c>
      <c r="K3" s="22" t="s">
        <v>28</v>
      </c>
      <c r="L3" s="22" t="s">
        <v>26</v>
      </c>
      <c r="M3" s="11" t="s">
        <v>27</v>
      </c>
      <c r="N3" s="21" t="s">
        <v>28</v>
      </c>
      <c r="O3" s="12" t="s">
        <v>29</v>
      </c>
      <c r="P3" s="12" t="s">
        <v>30</v>
      </c>
    </row>
    <row r="4" spans="1:21" s="14" customFormat="1" ht="18.75" customHeight="1">
      <c r="A4" s="32">
        <v>1</v>
      </c>
      <c r="B4" s="19" t="s">
        <v>31</v>
      </c>
      <c r="C4" s="20">
        <v>85</v>
      </c>
      <c r="D4" s="20">
        <v>7</v>
      </c>
      <c r="E4" s="20">
        <v>0</v>
      </c>
      <c r="F4" s="20">
        <v>0</v>
      </c>
      <c r="G4" s="20">
        <v>0</v>
      </c>
      <c r="H4" s="20">
        <v>85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0">
        <v>85</v>
      </c>
      <c r="O4" s="20">
        <v>0</v>
      </c>
      <c r="P4" s="20">
        <v>7</v>
      </c>
      <c r="Q4" s="14" t="b">
        <f t="shared" ref="Q4:Q14" si="0">C4=F4+G4+H4</f>
        <v>1</v>
      </c>
      <c r="R4" s="14" t="b">
        <f t="shared" ref="R4:R14" si="1">C4=I4+J4+K4+L4+M4+N4</f>
        <v>1</v>
      </c>
      <c r="S4" s="14" t="b">
        <f t="shared" ref="S4:S14" si="2">F4+G4=I4+J4+K4</f>
        <v>1</v>
      </c>
      <c r="T4" s="14" t="b">
        <f t="shared" ref="T4:T14" si="3">H4=L4+M4+N4</f>
        <v>1</v>
      </c>
      <c r="U4" s="14" t="b">
        <f t="shared" ref="U4:U14" si="4">D4+E4=O4+P4</f>
        <v>1</v>
      </c>
    </row>
    <row r="5" spans="1:21" s="14" customFormat="1" ht="20" customHeight="1">
      <c r="A5" s="32">
        <v>2</v>
      </c>
      <c r="B5" s="19" t="s">
        <v>32</v>
      </c>
      <c r="C5" s="20">
        <v>3</v>
      </c>
      <c r="D5" s="20">
        <v>1</v>
      </c>
      <c r="E5" s="20">
        <v>0</v>
      </c>
      <c r="F5" s="20">
        <v>0</v>
      </c>
      <c r="G5" s="20">
        <v>0</v>
      </c>
      <c r="H5" s="20">
        <v>3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3</v>
      </c>
      <c r="O5" s="20">
        <v>0</v>
      </c>
      <c r="P5" s="20">
        <v>1</v>
      </c>
      <c r="Q5" s="14" t="b">
        <f t="shared" si="0"/>
        <v>1</v>
      </c>
      <c r="R5" s="14" t="b">
        <f t="shared" si="1"/>
        <v>1</v>
      </c>
      <c r="S5" s="14" t="b">
        <f t="shared" si="2"/>
        <v>1</v>
      </c>
      <c r="T5" s="14" t="b">
        <f t="shared" si="3"/>
        <v>1</v>
      </c>
      <c r="U5" s="14" t="b">
        <f t="shared" si="4"/>
        <v>1</v>
      </c>
    </row>
    <row r="6" spans="1:21" s="14" customFormat="1" ht="18" customHeight="1">
      <c r="A6" s="18">
        <v>3</v>
      </c>
      <c r="B6" s="19" t="s">
        <v>33</v>
      </c>
      <c r="C6" s="20">
        <v>28</v>
      </c>
      <c r="D6" s="20">
        <v>11</v>
      </c>
      <c r="E6" s="20">
        <v>0</v>
      </c>
      <c r="F6" s="20">
        <v>0</v>
      </c>
      <c r="G6" s="20">
        <v>0</v>
      </c>
      <c r="H6" s="20">
        <v>28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28</v>
      </c>
      <c r="O6" s="20">
        <v>0</v>
      </c>
      <c r="P6" s="20">
        <v>11</v>
      </c>
      <c r="Q6" s="14" t="b">
        <f t="shared" si="0"/>
        <v>1</v>
      </c>
      <c r="R6" s="14" t="b">
        <f t="shared" si="1"/>
        <v>1</v>
      </c>
      <c r="S6" s="14" t="b">
        <f t="shared" si="2"/>
        <v>1</v>
      </c>
      <c r="T6" s="14" t="b">
        <f t="shared" si="3"/>
        <v>1</v>
      </c>
      <c r="U6" s="14" t="b">
        <f t="shared" si="4"/>
        <v>1</v>
      </c>
    </row>
    <row r="7" spans="1:21" s="14" customFormat="1" ht="20" customHeight="1">
      <c r="A7" s="32">
        <v>4</v>
      </c>
      <c r="B7" s="19" t="s">
        <v>34</v>
      </c>
      <c r="C7" s="20">
        <v>428</v>
      </c>
      <c r="D7" s="20">
        <v>1</v>
      </c>
      <c r="E7" s="20">
        <v>1</v>
      </c>
      <c r="F7" s="20">
        <v>0</v>
      </c>
      <c r="G7" s="20">
        <v>0</v>
      </c>
      <c r="H7" s="20">
        <v>428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428</v>
      </c>
      <c r="O7" s="20">
        <v>0</v>
      </c>
      <c r="P7" s="20">
        <v>2</v>
      </c>
      <c r="Q7" s="14" t="b">
        <f t="shared" si="0"/>
        <v>1</v>
      </c>
      <c r="R7" s="14" t="b">
        <f t="shared" si="1"/>
        <v>1</v>
      </c>
      <c r="S7" s="14" t="b">
        <f t="shared" si="2"/>
        <v>1</v>
      </c>
      <c r="T7" s="14" t="b">
        <f t="shared" si="3"/>
        <v>1</v>
      </c>
      <c r="U7" s="14" t="b">
        <f t="shared" si="4"/>
        <v>1</v>
      </c>
    </row>
    <row r="8" spans="1:21" s="14" customFormat="1" ht="20" customHeight="1">
      <c r="A8" s="32">
        <v>5</v>
      </c>
      <c r="B8" s="19" t="s">
        <v>35</v>
      </c>
      <c r="C8" s="20">
        <v>7</v>
      </c>
      <c r="D8" s="20">
        <v>1</v>
      </c>
      <c r="E8" s="20">
        <v>0</v>
      </c>
      <c r="F8" s="20">
        <v>0</v>
      </c>
      <c r="G8" s="20">
        <v>0</v>
      </c>
      <c r="H8" s="20">
        <v>7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7</v>
      </c>
      <c r="O8" s="20">
        <v>0</v>
      </c>
      <c r="P8" s="20">
        <v>1</v>
      </c>
      <c r="Q8" s="14" t="b">
        <f t="shared" si="0"/>
        <v>1</v>
      </c>
      <c r="R8" s="14" t="b">
        <f t="shared" si="1"/>
        <v>1</v>
      </c>
      <c r="S8" s="14" t="b">
        <f t="shared" si="2"/>
        <v>1</v>
      </c>
      <c r="T8" s="14" t="b">
        <f t="shared" si="3"/>
        <v>1</v>
      </c>
      <c r="U8" s="14" t="b">
        <f t="shared" si="4"/>
        <v>1</v>
      </c>
    </row>
    <row r="9" spans="1:21" s="14" customFormat="1" ht="20" customHeight="1">
      <c r="A9" s="32">
        <v>6</v>
      </c>
      <c r="B9" s="19" t="s">
        <v>36</v>
      </c>
      <c r="C9" s="20">
        <v>24</v>
      </c>
      <c r="D9" s="20">
        <v>1</v>
      </c>
      <c r="E9" s="20">
        <v>0</v>
      </c>
      <c r="F9" s="20">
        <v>0</v>
      </c>
      <c r="G9" s="20">
        <v>0</v>
      </c>
      <c r="H9" s="20">
        <v>24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24</v>
      </c>
      <c r="O9" s="20">
        <v>0</v>
      </c>
      <c r="P9" s="20">
        <v>1</v>
      </c>
      <c r="Q9" s="14" t="b">
        <f t="shared" si="0"/>
        <v>1</v>
      </c>
      <c r="R9" s="14" t="b">
        <f t="shared" si="1"/>
        <v>1</v>
      </c>
      <c r="S9" s="14" t="b">
        <f t="shared" si="2"/>
        <v>1</v>
      </c>
      <c r="T9" s="14" t="b">
        <f t="shared" si="3"/>
        <v>1</v>
      </c>
      <c r="U9" s="14" t="b">
        <f t="shared" si="4"/>
        <v>1</v>
      </c>
    </row>
    <row r="10" spans="1:21" s="14" customFormat="1" ht="20" customHeight="1">
      <c r="A10" s="32">
        <v>7</v>
      </c>
      <c r="B10" s="19" t="s">
        <v>37</v>
      </c>
      <c r="C10" s="20">
        <v>6</v>
      </c>
      <c r="D10" s="20">
        <v>1</v>
      </c>
      <c r="E10" s="20">
        <v>0</v>
      </c>
      <c r="F10" s="20">
        <v>0</v>
      </c>
      <c r="G10" s="20">
        <v>0</v>
      </c>
      <c r="H10" s="20">
        <v>6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6</v>
      </c>
      <c r="O10" s="20">
        <v>0</v>
      </c>
      <c r="P10" s="20">
        <v>1</v>
      </c>
      <c r="Q10" s="14" t="b">
        <f t="shared" si="0"/>
        <v>1</v>
      </c>
      <c r="R10" s="14" t="b">
        <f t="shared" si="1"/>
        <v>1</v>
      </c>
      <c r="S10" s="14" t="b">
        <f t="shared" si="2"/>
        <v>1</v>
      </c>
      <c r="T10" s="14" t="b">
        <f t="shared" si="3"/>
        <v>1</v>
      </c>
      <c r="U10" s="14" t="b">
        <f t="shared" si="4"/>
        <v>1</v>
      </c>
    </row>
    <row r="11" spans="1:21" s="14" customFormat="1" ht="20" customHeight="1">
      <c r="A11" s="32">
        <v>8</v>
      </c>
      <c r="B11" s="19" t="s">
        <v>38</v>
      </c>
      <c r="C11" s="20">
        <v>125</v>
      </c>
      <c r="D11" s="20">
        <v>1</v>
      </c>
      <c r="E11" s="20">
        <v>0</v>
      </c>
      <c r="F11" s="20">
        <v>0</v>
      </c>
      <c r="G11" s="20">
        <v>0</v>
      </c>
      <c r="H11" s="20">
        <v>125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125</v>
      </c>
      <c r="O11" s="20">
        <v>0</v>
      </c>
      <c r="P11" s="20">
        <v>1</v>
      </c>
      <c r="Q11" s="14" t="b">
        <f t="shared" si="0"/>
        <v>1</v>
      </c>
      <c r="R11" s="14" t="b">
        <f t="shared" si="1"/>
        <v>1</v>
      </c>
      <c r="S11" s="14" t="b">
        <f t="shared" si="2"/>
        <v>1</v>
      </c>
      <c r="T11" s="14" t="b">
        <f t="shared" si="3"/>
        <v>1</v>
      </c>
      <c r="U11" s="14" t="b">
        <f t="shared" si="4"/>
        <v>1</v>
      </c>
    </row>
    <row r="12" spans="1:21" s="14" customFormat="1" ht="20" customHeight="1">
      <c r="A12" s="32">
        <v>9</v>
      </c>
      <c r="B12" s="19" t="s">
        <v>39</v>
      </c>
      <c r="C12" s="20">
        <v>75</v>
      </c>
      <c r="D12" s="20">
        <v>12</v>
      </c>
      <c r="E12" s="20">
        <v>0</v>
      </c>
      <c r="F12" s="20">
        <v>0</v>
      </c>
      <c r="G12" s="20">
        <v>0</v>
      </c>
      <c r="H12" s="20">
        <v>75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75</v>
      </c>
      <c r="O12" s="20">
        <v>0</v>
      </c>
      <c r="P12" s="20">
        <v>12</v>
      </c>
      <c r="Q12" s="14" t="b">
        <f t="shared" si="0"/>
        <v>1</v>
      </c>
      <c r="R12" s="14" t="b">
        <f t="shared" si="1"/>
        <v>1</v>
      </c>
      <c r="S12" s="14" t="b">
        <f t="shared" si="2"/>
        <v>1</v>
      </c>
      <c r="T12" s="14" t="b">
        <f t="shared" si="3"/>
        <v>1</v>
      </c>
      <c r="U12" s="14" t="b">
        <f t="shared" si="4"/>
        <v>1</v>
      </c>
    </row>
    <row r="13" spans="1:21" s="14" customFormat="1" ht="20" customHeight="1">
      <c r="A13" s="32">
        <v>10</v>
      </c>
      <c r="B13" s="19" t="s">
        <v>40</v>
      </c>
      <c r="C13" s="20">
        <v>174</v>
      </c>
      <c r="D13" s="20">
        <v>15</v>
      </c>
      <c r="E13" s="20">
        <v>0</v>
      </c>
      <c r="F13" s="20">
        <v>0</v>
      </c>
      <c r="G13" s="20">
        <v>0</v>
      </c>
      <c r="H13" s="20">
        <v>174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174</v>
      </c>
      <c r="O13" s="20">
        <v>0</v>
      </c>
      <c r="P13" s="20">
        <v>15</v>
      </c>
      <c r="Q13" s="14" t="b">
        <f t="shared" si="0"/>
        <v>1</v>
      </c>
      <c r="R13" s="14" t="b">
        <f t="shared" si="1"/>
        <v>1</v>
      </c>
      <c r="S13" s="14" t="b">
        <f t="shared" si="2"/>
        <v>1</v>
      </c>
      <c r="T13" s="14" t="b">
        <f t="shared" si="3"/>
        <v>1</v>
      </c>
      <c r="U13" s="14" t="b">
        <f t="shared" si="4"/>
        <v>1</v>
      </c>
    </row>
    <row r="14" spans="1:21" s="15" customFormat="1" ht="20" customHeight="1">
      <c r="A14" s="32">
        <v>11</v>
      </c>
      <c r="B14" s="30" t="s">
        <v>41</v>
      </c>
      <c r="C14" s="20">
        <v>99</v>
      </c>
      <c r="D14" s="20">
        <v>3</v>
      </c>
      <c r="E14" s="20">
        <v>0</v>
      </c>
      <c r="F14" s="20">
        <v>16</v>
      </c>
      <c r="G14" s="20">
        <v>0</v>
      </c>
      <c r="H14" s="20">
        <v>83</v>
      </c>
      <c r="I14" s="20">
        <v>0</v>
      </c>
      <c r="J14" s="20">
        <v>0</v>
      </c>
      <c r="K14" s="20">
        <v>16</v>
      </c>
      <c r="L14" s="20">
        <v>0</v>
      </c>
      <c r="M14" s="20">
        <v>0</v>
      </c>
      <c r="N14" s="20">
        <v>83</v>
      </c>
      <c r="O14" s="20">
        <v>0</v>
      </c>
      <c r="P14" s="20">
        <v>3</v>
      </c>
      <c r="Q14" s="14" t="b">
        <f t="shared" si="0"/>
        <v>1</v>
      </c>
      <c r="R14" s="14" t="b">
        <f t="shared" si="1"/>
        <v>1</v>
      </c>
      <c r="S14" s="14" t="b">
        <f t="shared" si="2"/>
        <v>1</v>
      </c>
      <c r="T14" s="14" t="b">
        <f t="shared" si="3"/>
        <v>1</v>
      </c>
      <c r="U14" s="14" t="b">
        <f t="shared" si="4"/>
        <v>1</v>
      </c>
    </row>
    <row r="15" spans="1:21" s="16" customFormat="1" ht="20" customHeight="1">
      <c r="A15" s="12"/>
      <c r="B15" s="12" t="s">
        <v>42</v>
      </c>
      <c r="C15" s="12">
        <f>SUM(C4:C14)</f>
        <v>1054</v>
      </c>
      <c r="D15" s="12">
        <f>SUM(D4:D14)</f>
        <v>54</v>
      </c>
      <c r="E15" s="12">
        <f t="shared" ref="E15:P15" si="5">SUM(E4:E14)</f>
        <v>1</v>
      </c>
      <c r="F15" s="12">
        <f t="shared" si="5"/>
        <v>16</v>
      </c>
      <c r="G15" s="12">
        <f t="shared" si="5"/>
        <v>0</v>
      </c>
      <c r="H15" s="12">
        <f t="shared" si="5"/>
        <v>1038</v>
      </c>
      <c r="I15" s="12">
        <f t="shared" si="5"/>
        <v>0</v>
      </c>
      <c r="J15" s="12">
        <f t="shared" si="5"/>
        <v>0</v>
      </c>
      <c r="K15" s="12">
        <f t="shared" si="5"/>
        <v>16</v>
      </c>
      <c r="L15" s="12">
        <f t="shared" si="5"/>
        <v>0</v>
      </c>
      <c r="M15" s="12">
        <f t="shared" si="5"/>
        <v>0</v>
      </c>
      <c r="N15" s="12">
        <f t="shared" si="5"/>
        <v>1038</v>
      </c>
      <c r="O15" s="12">
        <f t="shared" si="5"/>
        <v>0</v>
      </c>
      <c r="P15" s="12">
        <f t="shared" si="5"/>
        <v>55</v>
      </c>
    </row>
    <row r="16" spans="1:21" ht="20" customHeight="1">
      <c r="I16" s="17"/>
      <c r="L16" s="17"/>
    </row>
  </sheetData>
  <mergeCells count="12">
    <mergeCell ref="A1:P1"/>
    <mergeCell ref="I2:K2"/>
    <mergeCell ref="L2:N2"/>
    <mergeCell ref="O2:P2"/>
    <mergeCell ref="A2:A3"/>
    <mergeCell ref="B2:B3"/>
    <mergeCell ref="C2:C3"/>
    <mergeCell ref="D2:D3"/>
    <mergeCell ref="E2:E3"/>
    <mergeCell ref="F2:F3"/>
    <mergeCell ref="G2:G3"/>
    <mergeCell ref="H2:H3"/>
  </mergeCells>
  <phoneticPr fontId="20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W15"/>
  <sheetViews>
    <sheetView tabSelected="1" zoomScaleNormal="85" workbookViewId="0">
      <selection activeCell="M24" sqref="M24"/>
    </sheetView>
  </sheetViews>
  <sheetFormatPr baseColWidth="10" defaultColWidth="9" defaultRowHeight="15"/>
  <cols>
    <col min="1" max="1" width="5.1640625" customWidth="1"/>
    <col min="2" max="2" width="17.6640625" customWidth="1"/>
    <col min="3" max="3" width="7.33203125" customWidth="1"/>
    <col min="4" max="4" width="7" customWidth="1"/>
    <col min="6" max="6" width="6.6640625" customWidth="1"/>
    <col min="7" max="7" width="7" customWidth="1"/>
    <col min="8" max="8" width="6.33203125" customWidth="1"/>
    <col min="9" max="9" width="7.6640625" customWidth="1"/>
    <col min="10" max="10" width="3.83203125" customWidth="1"/>
    <col min="11" max="11" width="8.1640625" customWidth="1"/>
    <col min="12" max="12" width="7.6640625" customWidth="1"/>
    <col min="13" max="13" width="4.1640625" customWidth="1"/>
    <col min="14" max="14" width="7.33203125" customWidth="1"/>
    <col min="15" max="15" width="7.5" customWidth="1"/>
    <col min="16" max="16" width="5" customWidth="1"/>
    <col min="17" max="17" width="5.6640625" customWidth="1"/>
    <col min="18" max="18" width="6" customWidth="1"/>
    <col min="19" max="19" width="5.83203125" customWidth="1"/>
    <col min="20" max="20" width="5.6640625" customWidth="1"/>
    <col min="21" max="21" width="5.5" customWidth="1"/>
    <col min="22" max="23" width="6.5" customWidth="1"/>
  </cols>
  <sheetData>
    <row r="1" spans="1:23" s="1" customFormat="1" ht="29" customHeight="1">
      <c r="A1" s="43" t="s">
        <v>43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</row>
    <row r="2" spans="1:23" s="2" customFormat="1" ht="39" customHeight="1">
      <c r="A2" s="45" t="s">
        <v>0</v>
      </c>
      <c r="B2" s="45" t="s">
        <v>15</v>
      </c>
      <c r="C2" s="45" t="s">
        <v>44</v>
      </c>
      <c r="D2" s="46" t="s">
        <v>18</v>
      </c>
      <c r="E2" s="45" t="s">
        <v>19</v>
      </c>
      <c r="F2" s="48" t="s">
        <v>17</v>
      </c>
      <c r="G2" s="48" t="s">
        <v>20</v>
      </c>
      <c r="H2" s="48" t="s">
        <v>21</v>
      </c>
      <c r="I2" s="48" t="s">
        <v>22</v>
      </c>
      <c r="J2" s="44" t="s">
        <v>23</v>
      </c>
      <c r="K2" s="44"/>
      <c r="L2" s="44"/>
      <c r="M2" s="44" t="s">
        <v>24</v>
      </c>
      <c r="N2" s="44"/>
      <c r="O2" s="44"/>
      <c r="P2" s="38" t="s">
        <v>25</v>
      </c>
      <c r="Q2" s="38"/>
    </row>
    <row r="3" spans="1:23" s="3" customFormat="1" ht="46" customHeight="1">
      <c r="A3" s="45"/>
      <c r="B3" s="45"/>
      <c r="C3" s="45"/>
      <c r="D3" s="47"/>
      <c r="E3" s="45"/>
      <c r="F3" s="48"/>
      <c r="G3" s="48"/>
      <c r="H3" s="48"/>
      <c r="I3" s="48"/>
      <c r="J3" s="11" t="s">
        <v>26</v>
      </c>
      <c r="K3" s="11" t="s">
        <v>27</v>
      </c>
      <c r="L3" s="11" t="s">
        <v>28</v>
      </c>
      <c r="M3" s="11" t="s">
        <v>26</v>
      </c>
      <c r="N3" s="11" t="s">
        <v>27</v>
      </c>
      <c r="O3" s="11" t="s">
        <v>28</v>
      </c>
      <c r="P3" s="12" t="s">
        <v>29</v>
      </c>
      <c r="Q3" s="12" t="s">
        <v>30</v>
      </c>
    </row>
    <row r="4" spans="1:23" s="4" customFormat="1" ht="20" customHeight="1">
      <c r="A4" s="31">
        <v>1</v>
      </c>
      <c r="B4" s="8" t="s">
        <v>45</v>
      </c>
      <c r="C4" s="7">
        <v>188</v>
      </c>
      <c r="D4" s="7">
        <v>183</v>
      </c>
      <c r="E4" s="7">
        <v>5</v>
      </c>
      <c r="F4" s="7">
        <v>5373</v>
      </c>
      <c r="G4" s="7">
        <v>0</v>
      </c>
      <c r="H4" s="7">
        <v>0</v>
      </c>
      <c r="I4" s="9">
        <v>5373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9">
        <v>5373</v>
      </c>
      <c r="P4" s="7">
        <v>0</v>
      </c>
      <c r="Q4" s="7">
        <v>188</v>
      </c>
      <c r="R4" s="13" t="b">
        <f t="shared" ref="R4:R14" si="0">F4=G4+H4+I4</f>
        <v>1</v>
      </c>
      <c r="S4" s="13" t="b">
        <f t="shared" ref="S4:S14" si="1">F4=J4+K4+L4+M4+N4+O4</f>
        <v>1</v>
      </c>
      <c r="T4" s="13" t="b">
        <f t="shared" ref="T4:T14" si="2">D4+E4=P4+Q4</f>
        <v>1</v>
      </c>
      <c r="U4" s="13" t="b">
        <f t="shared" ref="U4:U14" si="3">G4+H4=J4+K4+L4</f>
        <v>1</v>
      </c>
      <c r="V4" s="13" t="b">
        <f t="shared" ref="V4:V14" si="4">I4=M4+N4+O4</f>
        <v>1</v>
      </c>
      <c r="W4" s="13" t="b">
        <f t="shared" ref="W4:W14" si="5">C4=D4+E4</f>
        <v>1</v>
      </c>
    </row>
    <row r="5" spans="1:23" s="4" customFormat="1" ht="20" customHeight="1">
      <c r="A5" s="31">
        <v>2</v>
      </c>
      <c r="B5" s="8" t="s">
        <v>46</v>
      </c>
      <c r="C5" s="7">
        <v>53</v>
      </c>
      <c r="D5" s="7">
        <v>53</v>
      </c>
      <c r="E5" s="7">
        <v>0</v>
      </c>
      <c r="F5" s="9">
        <v>715</v>
      </c>
      <c r="G5" s="9">
        <v>0</v>
      </c>
      <c r="H5" s="9">
        <v>0</v>
      </c>
      <c r="I5" s="9">
        <v>715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715</v>
      </c>
      <c r="P5" s="7">
        <v>0</v>
      </c>
      <c r="Q5" s="7">
        <v>53</v>
      </c>
      <c r="R5" s="13" t="b">
        <f t="shared" si="0"/>
        <v>1</v>
      </c>
      <c r="S5" s="13" t="b">
        <f t="shared" si="1"/>
        <v>1</v>
      </c>
      <c r="T5" s="13" t="b">
        <f t="shared" si="2"/>
        <v>1</v>
      </c>
      <c r="U5" s="13" t="b">
        <f t="shared" si="3"/>
        <v>1</v>
      </c>
      <c r="V5" s="13" t="b">
        <f t="shared" si="4"/>
        <v>1</v>
      </c>
      <c r="W5" s="13" t="b">
        <f t="shared" si="5"/>
        <v>1</v>
      </c>
    </row>
    <row r="6" spans="1:23" s="4" customFormat="1" ht="20" customHeight="1">
      <c r="A6" s="6">
        <v>3</v>
      </c>
      <c r="B6" s="8" t="s">
        <v>47</v>
      </c>
      <c r="C6" s="7">
        <v>3</v>
      </c>
      <c r="D6" s="7">
        <v>3</v>
      </c>
      <c r="E6" s="7">
        <v>0</v>
      </c>
      <c r="F6" s="7">
        <v>52</v>
      </c>
      <c r="G6" s="7">
        <v>0</v>
      </c>
      <c r="H6" s="7">
        <v>0</v>
      </c>
      <c r="I6" s="7">
        <v>52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52</v>
      </c>
      <c r="P6" s="7">
        <v>0</v>
      </c>
      <c r="Q6" s="7">
        <v>3</v>
      </c>
      <c r="R6" s="13" t="b">
        <f t="shared" si="0"/>
        <v>1</v>
      </c>
      <c r="S6" s="13" t="b">
        <f t="shared" si="1"/>
        <v>1</v>
      </c>
      <c r="T6" s="13" t="b">
        <f t="shared" si="2"/>
        <v>1</v>
      </c>
      <c r="U6" s="13" t="b">
        <f t="shared" si="3"/>
        <v>1</v>
      </c>
      <c r="V6" s="13" t="b">
        <f t="shared" si="4"/>
        <v>1</v>
      </c>
      <c r="W6" s="13" t="b">
        <f t="shared" si="5"/>
        <v>1</v>
      </c>
    </row>
    <row r="7" spans="1:23" s="4" customFormat="1" ht="20" customHeight="1">
      <c r="A7" s="6">
        <v>4</v>
      </c>
      <c r="B7" s="8" t="s">
        <v>48</v>
      </c>
      <c r="C7" s="7">
        <v>1</v>
      </c>
      <c r="D7" s="7">
        <v>1</v>
      </c>
      <c r="E7" s="7">
        <v>0</v>
      </c>
      <c r="F7" s="7">
        <v>6</v>
      </c>
      <c r="G7" s="7">
        <v>0</v>
      </c>
      <c r="H7" s="7">
        <v>0</v>
      </c>
      <c r="I7" s="7">
        <v>6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6</v>
      </c>
      <c r="P7" s="7">
        <v>0</v>
      </c>
      <c r="Q7" s="7">
        <v>1</v>
      </c>
      <c r="R7" s="13" t="b">
        <f t="shared" si="0"/>
        <v>1</v>
      </c>
      <c r="S7" s="13" t="b">
        <f t="shared" si="1"/>
        <v>1</v>
      </c>
      <c r="T7" s="13" t="b">
        <f t="shared" si="2"/>
        <v>1</v>
      </c>
      <c r="U7" s="13" t="b">
        <f t="shared" si="3"/>
        <v>1</v>
      </c>
      <c r="V7" s="13" t="b">
        <f t="shared" si="4"/>
        <v>1</v>
      </c>
      <c r="W7" s="13" t="b">
        <f t="shared" si="5"/>
        <v>1</v>
      </c>
    </row>
    <row r="8" spans="1:23" s="4" customFormat="1" ht="20" customHeight="1">
      <c r="A8" s="31">
        <v>5</v>
      </c>
      <c r="B8" s="8" t="s">
        <v>49</v>
      </c>
      <c r="C8" s="7">
        <v>3</v>
      </c>
      <c r="D8" s="7">
        <v>3</v>
      </c>
      <c r="E8" s="7">
        <v>0</v>
      </c>
      <c r="F8" s="7">
        <v>615</v>
      </c>
      <c r="G8" s="7">
        <v>16</v>
      </c>
      <c r="H8" s="7">
        <v>0</v>
      </c>
      <c r="I8" s="7">
        <v>599</v>
      </c>
      <c r="J8" s="7">
        <v>0</v>
      </c>
      <c r="K8" s="7">
        <v>0</v>
      </c>
      <c r="L8" s="7">
        <v>16</v>
      </c>
      <c r="M8" s="7">
        <v>0</v>
      </c>
      <c r="N8" s="7">
        <v>0</v>
      </c>
      <c r="O8" s="7">
        <v>599</v>
      </c>
      <c r="P8" s="7">
        <v>0</v>
      </c>
      <c r="Q8" s="7">
        <v>3</v>
      </c>
      <c r="R8" s="13" t="b">
        <f t="shared" si="0"/>
        <v>1</v>
      </c>
      <c r="S8" s="13" t="b">
        <f t="shared" si="1"/>
        <v>1</v>
      </c>
      <c r="T8" s="13" t="b">
        <f t="shared" si="2"/>
        <v>1</v>
      </c>
      <c r="U8" s="13" t="b">
        <f t="shared" si="3"/>
        <v>1</v>
      </c>
      <c r="V8" s="13" t="b">
        <f t="shared" si="4"/>
        <v>1</v>
      </c>
      <c r="W8" s="13" t="b">
        <f t="shared" si="5"/>
        <v>1</v>
      </c>
    </row>
    <row r="9" spans="1:23" s="4" customFormat="1" ht="20" customHeight="1">
      <c r="A9" s="31">
        <v>6</v>
      </c>
      <c r="B9" s="8" t="s">
        <v>50</v>
      </c>
      <c r="C9" s="7">
        <v>9</v>
      </c>
      <c r="D9" s="7">
        <v>9</v>
      </c>
      <c r="E9" s="7">
        <v>0</v>
      </c>
      <c r="F9" s="7">
        <v>1283</v>
      </c>
      <c r="G9" s="7">
        <v>132</v>
      </c>
      <c r="H9" s="7">
        <v>256</v>
      </c>
      <c r="I9" s="7">
        <v>895</v>
      </c>
      <c r="J9" s="7">
        <v>0</v>
      </c>
      <c r="K9" s="7">
        <v>0</v>
      </c>
      <c r="L9" s="7">
        <v>388</v>
      </c>
      <c r="M9" s="7">
        <v>0</v>
      </c>
      <c r="N9" s="7">
        <v>0</v>
      </c>
      <c r="O9" s="7">
        <v>895</v>
      </c>
      <c r="P9" s="7">
        <v>0</v>
      </c>
      <c r="Q9" s="7">
        <v>9</v>
      </c>
      <c r="R9" s="13" t="b">
        <f t="shared" si="0"/>
        <v>1</v>
      </c>
      <c r="S9" s="13" t="b">
        <f t="shared" si="1"/>
        <v>1</v>
      </c>
      <c r="T9" s="13" t="b">
        <f t="shared" si="2"/>
        <v>1</v>
      </c>
      <c r="U9" s="13" t="b">
        <f t="shared" si="3"/>
        <v>1</v>
      </c>
      <c r="V9" s="13" t="b">
        <f t="shared" si="4"/>
        <v>1</v>
      </c>
      <c r="W9" s="13" t="b">
        <f t="shared" si="5"/>
        <v>1</v>
      </c>
    </row>
    <row r="10" spans="1:23" s="4" customFormat="1" ht="18.75" customHeight="1">
      <c r="A10" s="31">
        <v>7</v>
      </c>
      <c r="B10" s="8" t="s">
        <v>51</v>
      </c>
      <c r="C10" s="7">
        <v>3</v>
      </c>
      <c r="D10" s="7">
        <v>3</v>
      </c>
      <c r="E10" s="7">
        <v>0</v>
      </c>
      <c r="F10" s="9">
        <v>97</v>
      </c>
      <c r="G10" s="9">
        <v>0</v>
      </c>
      <c r="H10" s="9">
        <v>0</v>
      </c>
      <c r="I10" s="9">
        <v>97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97</v>
      </c>
      <c r="P10" s="7">
        <v>0</v>
      </c>
      <c r="Q10" s="7">
        <v>3</v>
      </c>
      <c r="R10" s="13" t="b">
        <f t="shared" si="0"/>
        <v>1</v>
      </c>
      <c r="S10" s="13" t="b">
        <f t="shared" si="1"/>
        <v>1</v>
      </c>
      <c r="T10" s="13" t="b">
        <f t="shared" si="2"/>
        <v>1</v>
      </c>
      <c r="U10" s="13" t="b">
        <f t="shared" si="3"/>
        <v>1</v>
      </c>
      <c r="V10" s="13" t="b">
        <f t="shared" si="4"/>
        <v>1</v>
      </c>
      <c r="W10" s="13" t="b">
        <f t="shared" si="5"/>
        <v>1</v>
      </c>
    </row>
    <row r="11" spans="1:23" s="4" customFormat="1" ht="20" customHeight="1">
      <c r="A11" s="31">
        <v>8</v>
      </c>
      <c r="B11" s="8" t="s">
        <v>52</v>
      </c>
      <c r="C11" s="9">
        <v>45</v>
      </c>
      <c r="D11" s="9">
        <v>45</v>
      </c>
      <c r="E11" s="9">
        <v>0</v>
      </c>
      <c r="F11" s="9">
        <v>306</v>
      </c>
      <c r="G11" s="9">
        <v>0</v>
      </c>
      <c r="H11" s="9">
        <v>0</v>
      </c>
      <c r="I11" s="9">
        <v>306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306</v>
      </c>
      <c r="P11" s="9">
        <v>0</v>
      </c>
      <c r="Q11" s="9">
        <v>45</v>
      </c>
      <c r="R11" s="13" t="b">
        <f t="shared" si="0"/>
        <v>1</v>
      </c>
      <c r="S11" s="13" t="b">
        <f t="shared" si="1"/>
        <v>1</v>
      </c>
      <c r="T11" s="13" t="b">
        <f t="shared" si="2"/>
        <v>1</v>
      </c>
      <c r="U11" s="13" t="b">
        <f t="shared" si="3"/>
        <v>1</v>
      </c>
      <c r="V11" s="13" t="b">
        <f t="shared" si="4"/>
        <v>1</v>
      </c>
      <c r="W11" s="13" t="b">
        <f t="shared" si="5"/>
        <v>1</v>
      </c>
    </row>
    <row r="12" spans="1:23" s="4" customFormat="1" ht="20" customHeight="1">
      <c r="A12" s="31">
        <v>9</v>
      </c>
      <c r="B12" s="8" t="s">
        <v>53</v>
      </c>
      <c r="C12" s="7">
        <v>1</v>
      </c>
      <c r="D12" s="7">
        <v>1</v>
      </c>
      <c r="E12" s="7">
        <v>0</v>
      </c>
      <c r="F12" s="7">
        <v>16</v>
      </c>
      <c r="G12" s="7">
        <v>0</v>
      </c>
      <c r="H12" s="7">
        <v>0</v>
      </c>
      <c r="I12" s="7">
        <v>16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16</v>
      </c>
      <c r="P12" s="7">
        <v>0</v>
      </c>
      <c r="Q12" s="7">
        <v>1</v>
      </c>
      <c r="R12" s="13" t="b">
        <f t="shared" si="0"/>
        <v>1</v>
      </c>
      <c r="S12" s="13" t="b">
        <f t="shared" si="1"/>
        <v>1</v>
      </c>
      <c r="T12" s="13" t="b">
        <f t="shared" si="2"/>
        <v>1</v>
      </c>
      <c r="U12" s="13" t="b">
        <f t="shared" si="3"/>
        <v>1</v>
      </c>
      <c r="V12" s="13" t="b">
        <f t="shared" si="4"/>
        <v>1</v>
      </c>
      <c r="W12" s="13" t="b">
        <f t="shared" si="5"/>
        <v>1</v>
      </c>
    </row>
    <row r="13" spans="1:23" s="4" customFormat="1" ht="20" customHeight="1">
      <c r="A13" s="31">
        <v>10</v>
      </c>
      <c r="B13" s="8" t="s">
        <v>55</v>
      </c>
      <c r="C13" s="9">
        <v>1</v>
      </c>
      <c r="D13" s="9">
        <v>1</v>
      </c>
      <c r="E13" s="9">
        <v>0</v>
      </c>
      <c r="F13" s="9">
        <v>31</v>
      </c>
      <c r="G13" s="9">
        <v>0</v>
      </c>
      <c r="H13" s="9">
        <v>0</v>
      </c>
      <c r="I13" s="9">
        <v>31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31</v>
      </c>
      <c r="P13" s="9">
        <v>0</v>
      </c>
      <c r="Q13" s="9">
        <v>1</v>
      </c>
      <c r="R13" s="13" t="b">
        <f t="shared" si="0"/>
        <v>1</v>
      </c>
      <c r="S13" s="13" t="b">
        <f t="shared" si="1"/>
        <v>1</v>
      </c>
      <c r="T13" s="13" t="b">
        <f t="shared" si="2"/>
        <v>1</v>
      </c>
      <c r="U13" s="13" t="b">
        <f t="shared" si="3"/>
        <v>1</v>
      </c>
      <c r="V13" s="13" t="b">
        <f t="shared" si="4"/>
        <v>1</v>
      </c>
      <c r="W13" s="13" t="b">
        <f t="shared" si="5"/>
        <v>1</v>
      </c>
    </row>
    <row r="14" spans="1:23" s="4" customFormat="1" ht="20" customHeight="1">
      <c r="A14" s="31">
        <v>11</v>
      </c>
      <c r="B14" s="8" t="s">
        <v>54</v>
      </c>
      <c r="C14" s="7">
        <v>1</v>
      </c>
      <c r="D14" s="7">
        <v>1</v>
      </c>
      <c r="E14" s="7">
        <v>0</v>
      </c>
      <c r="F14" s="7">
        <v>25</v>
      </c>
      <c r="G14" s="7">
        <v>0</v>
      </c>
      <c r="H14" s="7">
        <v>0</v>
      </c>
      <c r="I14" s="7">
        <v>25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25</v>
      </c>
      <c r="P14" s="7">
        <v>0</v>
      </c>
      <c r="Q14" s="7">
        <v>1</v>
      </c>
      <c r="R14" s="13" t="b">
        <f t="shared" si="0"/>
        <v>1</v>
      </c>
      <c r="S14" s="13" t="b">
        <f t="shared" si="1"/>
        <v>1</v>
      </c>
      <c r="T14" s="13" t="b">
        <f t="shared" si="2"/>
        <v>1</v>
      </c>
      <c r="U14" s="13" t="b">
        <f t="shared" si="3"/>
        <v>1</v>
      </c>
      <c r="V14" s="13" t="b">
        <f t="shared" si="4"/>
        <v>1</v>
      </c>
      <c r="W14" s="13" t="b">
        <f t="shared" si="5"/>
        <v>1</v>
      </c>
    </row>
    <row r="15" spans="1:23" s="5" customFormat="1">
      <c r="A15" s="10"/>
      <c r="B15" s="10" t="s">
        <v>42</v>
      </c>
      <c r="C15" s="10">
        <f>SUM(C4:C14)</f>
        <v>308</v>
      </c>
      <c r="D15" s="10">
        <f>SUM(D4:D14)</f>
        <v>303</v>
      </c>
      <c r="E15" s="10">
        <f>SUM(E4:E14)</f>
        <v>5</v>
      </c>
      <c r="F15" s="10">
        <f>SUM(F4:F14)</f>
        <v>8519</v>
      </c>
      <c r="G15" s="10">
        <f>SUM(G4:G14)</f>
        <v>148</v>
      </c>
      <c r="H15" s="10">
        <f t="shared" ref="H15:Q15" si="6">SUM(H4:H14)</f>
        <v>256</v>
      </c>
      <c r="I15" s="10">
        <f t="shared" si="6"/>
        <v>8115</v>
      </c>
      <c r="J15" s="10">
        <f t="shared" si="6"/>
        <v>0</v>
      </c>
      <c r="K15" s="10">
        <f t="shared" si="6"/>
        <v>0</v>
      </c>
      <c r="L15" s="10">
        <f t="shared" si="6"/>
        <v>404</v>
      </c>
      <c r="M15" s="10">
        <f t="shared" si="6"/>
        <v>0</v>
      </c>
      <c r="N15" s="10">
        <f t="shared" si="6"/>
        <v>0</v>
      </c>
      <c r="O15" s="10">
        <f t="shared" si="6"/>
        <v>8115</v>
      </c>
      <c r="P15" s="10">
        <f t="shared" si="6"/>
        <v>0</v>
      </c>
      <c r="Q15" s="10">
        <f t="shared" si="6"/>
        <v>308</v>
      </c>
    </row>
  </sheetData>
  <mergeCells count="13">
    <mergeCell ref="A1:Q1"/>
    <mergeCell ref="J2:L2"/>
    <mergeCell ref="M2:O2"/>
    <mergeCell ref="P2:Q2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honeticPr fontId="20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I32" sqref="I32"/>
    </sheetView>
  </sheetViews>
  <sheetFormatPr baseColWidth="10" defaultColWidth="9" defaultRowHeight="15"/>
  <cols>
    <col min="1" max="1" width="19" customWidth="1"/>
  </cols>
  <sheetData/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职能端异常跟踪</vt:lpstr>
      <vt:lpstr>业务端异常跟踪 </vt:lpstr>
      <vt:lpstr>职能端</vt:lpstr>
      <vt:lpstr>业务端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donghao</dc:creator>
  <cp:lastModifiedBy>Microsoft Office User</cp:lastModifiedBy>
  <dcterms:created xsi:type="dcterms:W3CDTF">2020-03-01T06:02:00Z</dcterms:created>
  <dcterms:modified xsi:type="dcterms:W3CDTF">2021-02-15T08:30:21Z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