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国安社区\触点运营\2018年12月\第三周\"/>
    </mc:Choice>
  </mc:AlternateContent>
  <bookViews>
    <workbookView xWindow="0" yWindow="0" windowWidth="20220" windowHeight="7695"/>
  </bookViews>
  <sheets>
    <sheet name="商品明细" sheetId="1" r:id="rId1"/>
    <sheet name="优惠券申请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3" i="1"/>
  <c r="E10" i="2"/>
  <c r="H9" i="2"/>
  <c r="J9" i="2" s="1"/>
  <c r="F9" i="2"/>
  <c r="H8" i="2"/>
  <c r="J8" i="2" s="1"/>
  <c r="F8" i="2"/>
  <c r="H7" i="2"/>
  <c r="J7" i="2" s="1"/>
  <c r="F7" i="2"/>
  <c r="H6" i="2"/>
  <c r="J6" i="2" s="1"/>
  <c r="F6" i="2"/>
  <c r="H5" i="2"/>
  <c r="J5" i="2" s="1"/>
  <c r="F5" i="2"/>
  <c r="H4" i="2"/>
  <c r="J4" i="2" s="1"/>
  <c r="F4" i="2"/>
  <c r="H3" i="2"/>
  <c r="J3" i="2" s="1"/>
  <c r="F3" i="2"/>
  <c r="F10" i="2" l="1"/>
</calcChain>
</file>

<file path=xl/sharedStrings.xml><?xml version="1.0" encoding="utf-8"?>
<sst xmlns="http://schemas.openxmlformats.org/spreadsheetml/2006/main" count="380" uniqueCount="380">
  <si>
    <t>商品编码</t>
  </si>
  <si>
    <t>商品名称</t>
  </si>
  <si>
    <t>001701</t>
  </si>
  <si>
    <t>ed370dd55aaa199187f3843b088f5696</t>
  </si>
  <si>
    <t>尼雅西域沙地赤霞珠干红葡萄酒·1999单支装750ml</t>
  </si>
  <si>
    <t>005471</t>
  </si>
  <si>
    <t>2565faceb6ef346933699ef1d8724f7c</t>
  </si>
  <si>
    <t>黑尚莓暖莓酒2L</t>
  </si>
  <si>
    <t>001915</t>
  </si>
  <si>
    <t>cb11d0c945be1eb1e2771043aa03da2f</t>
  </si>
  <si>
    <t>国安牛酒43度500ml</t>
  </si>
  <si>
    <t>005469</t>
  </si>
  <si>
    <t>960ef173f99847c9bcf4afc8c0e55236</t>
  </si>
  <si>
    <t>黑尚莓国风树莓酒750ml</t>
  </si>
  <si>
    <t>005466</t>
  </si>
  <si>
    <t>a13e791f4a3181692108f7a37c47ec5f</t>
  </si>
  <si>
    <t>黑尚莓冰莓酒2L</t>
  </si>
  <si>
    <t>005468</t>
  </si>
  <si>
    <t>808264b8df5a90a5ad2019fabca9ddfc</t>
  </si>
  <si>
    <t>黑尚莓覆盆子尚品酒680ml</t>
  </si>
  <si>
    <t>005470</t>
  </si>
  <si>
    <t>353ba15339f1160ebafa0937edd7f3a6</t>
  </si>
  <si>
    <t>黑尚莓暖莓酒330ml</t>
  </si>
  <si>
    <t>016207</t>
  </si>
  <si>
    <t>2c7481076a3fbfddc75afc3d540f89ee</t>
  </si>
  <si>
    <t>现代养生壶QC-YS1650</t>
  </si>
  <si>
    <t>016680</t>
  </si>
  <si>
    <t>032d42a89987075a501bc11f5564e19b</t>
  </si>
  <si>
    <t>现代电陶炉BX-T20</t>
  </si>
  <si>
    <t>012751</t>
  </si>
  <si>
    <t>bac2c5fe3e313da141dbf05df826d50e</t>
  </si>
  <si>
    <t>天壇牌猪火腿猪肉罐头340g</t>
  </si>
  <si>
    <t>003791</t>
  </si>
  <si>
    <t>604d7cb4ed269072b2d2ead0020eb9bb</t>
  </si>
  <si>
    <t>施华蔻多效修护19精油套装</t>
  </si>
  <si>
    <t>001673</t>
  </si>
  <si>
    <t>ef2f5476903b1ccd626a649070bcaa73</t>
  </si>
  <si>
    <t>马爹利XO干邑白兰地700ml</t>
  </si>
  <si>
    <t>020427</t>
  </si>
  <si>
    <t>43d01ef5d74705164567014ce43fc468</t>
  </si>
  <si>
    <t>崂山矿泉水330ml</t>
  </si>
  <si>
    <t>001660</t>
  </si>
  <si>
    <t>1223c380a7571288e47a3f4311a823a3</t>
  </si>
  <si>
    <t>皇家礼炮21年700ml（颜色随机发货）</t>
  </si>
  <si>
    <t>012047</t>
  </si>
  <si>
    <t>d7d77a6bf560a1a9958e3a866477e6ee</t>
  </si>
  <si>
    <t>派乐滋果滋原榴莲脆20g</t>
  </si>
  <si>
    <t>001903</t>
  </si>
  <si>
    <t>d57cce8f0438cd92d4cbb576b8a1813f</t>
  </si>
  <si>
    <t>汾酒青花30年53度500ml</t>
  </si>
  <si>
    <t>001918</t>
  </si>
  <si>
    <t>a148445bd3489d3d058f015c62702c11</t>
  </si>
  <si>
    <t>红花郎10年53度500ml</t>
  </si>
  <si>
    <t>001934</t>
  </si>
  <si>
    <t>ec2fb42bc825a6dcf690745d12b6f35a</t>
  </si>
  <si>
    <t>剑南春52度500ml</t>
  </si>
  <si>
    <t>020428</t>
  </si>
  <si>
    <t>94d274ab7a559515c373576ac6356185</t>
  </si>
  <si>
    <t>崂山矿泉水550ml</t>
  </si>
  <si>
    <t>001882</t>
  </si>
  <si>
    <t>04179225aca38d17481d055a33329ecc</t>
  </si>
  <si>
    <t>剑南春38度500ml</t>
  </si>
  <si>
    <t>013252</t>
  </si>
  <si>
    <t>f68dfe727d3e625c95bfaccda67cbdf7</t>
  </si>
  <si>
    <t>永丰牌北京二锅头42度500ml（颜色随机）</t>
  </si>
  <si>
    <t>003337</t>
  </si>
  <si>
    <t>56b6b8f7e72e9f8b6b8cc3fadc6e09a3</t>
  </si>
  <si>
    <t>崂山山泉7.6L</t>
  </si>
  <si>
    <t>006002</t>
  </si>
  <si>
    <t>d4a8cb9be4f7ccafcb172f1f7bea38ce</t>
  </si>
  <si>
    <t>【一县一品】贵州特产牛小香牛肉干100g</t>
  </si>
  <si>
    <t>010531</t>
  </si>
  <si>
    <t>1919cb3583f3f2773dab72aae5a5bf00</t>
  </si>
  <si>
    <t>云山云水酸角汁饮料310ml</t>
  </si>
  <si>
    <t>006001</t>
  </si>
  <si>
    <t>25f0929335084d48cb70307c915af30f</t>
  </si>
  <si>
    <t>【一县一品】贵州特产牛来香麻辣牛肉条150g</t>
  </si>
  <si>
    <t>003113</t>
  </si>
  <si>
    <t>0a6da1916bfd3baef03a32a54f29e7b8</t>
  </si>
  <si>
    <t>王老吉凉茶500ml</t>
  </si>
  <si>
    <t>004883</t>
  </si>
  <si>
    <t>33d4b74d53da69d1844fd26afe1d3fa0</t>
  </si>
  <si>
    <t>【一县一品】山西特产野林丹沙棘汁饮料高瓶300ml</t>
  </si>
  <si>
    <t>006907</t>
  </si>
  <si>
    <t>02104fddb5e535cd2f8d7ea2db11763b</t>
  </si>
  <si>
    <t>人头马VSOP白兰地700ml</t>
  </si>
  <si>
    <t>001909</t>
  </si>
  <si>
    <t>6c75f26839d5e9315e12a24a098eefdd</t>
  </si>
  <si>
    <t>古井贡酒5年原浆45度500ml</t>
  </si>
  <si>
    <t>005250</t>
  </si>
  <si>
    <t>d53375f02f607ee507ef4af2b70e6dd5</t>
  </si>
  <si>
    <t>春雨蜂胶保湿面膜25g*10</t>
  </si>
  <si>
    <t>006910</t>
  </si>
  <si>
    <t>7350eed132d3c237a867e152724e015c</t>
  </si>
  <si>
    <t>格兰菲迪12年麦芽威士忌700ml</t>
  </si>
  <si>
    <t>003630</t>
  </si>
  <si>
    <t>04e3b2d298f449dfe458b9b0e732caf3</t>
  </si>
  <si>
    <t>妮维雅男士水活促销装（精华露50g+保湿洗面奶50ml）</t>
  </si>
  <si>
    <t>013074</t>
  </si>
  <si>
    <t>f5dfe099f9b356bb0d0710228a19163b</t>
  </si>
  <si>
    <t>JM肌司研莹润蜂胶面膜（黑臻版）30ml*10片</t>
  </si>
  <si>
    <t>001899</t>
  </si>
  <si>
    <t>05b114e9ea42b562166b8c316cf4468a</t>
  </si>
  <si>
    <t>汾酒青花20年42度500ml</t>
  </si>
  <si>
    <t>012045</t>
  </si>
  <si>
    <t>5f4e49919d0f691b50d2a5eeb8efb796</t>
  </si>
  <si>
    <t>派乐滋果滋原苹果脆20g</t>
  </si>
  <si>
    <t>001975</t>
  </si>
  <si>
    <t>7c5f8d766d62a3efab89e82b3079739c</t>
  </si>
  <si>
    <t>洋河梦之蓝（M3）52度500ml</t>
  </si>
  <si>
    <t>012046</t>
  </si>
  <si>
    <t>dddbfddecee34cdc46d9ec98ae02664b</t>
  </si>
  <si>
    <t>派乐滋果滋原黄桃脆20g</t>
  </si>
  <si>
    <t>012048</t>
  </si>
  <si>
    <t>3bb46c24a3e2a1012a5fd47558862c73</t>
  </si>
  <si>
    <t>派乐滋果滋原草莓脆20g</t>
  </si>
  <si>
    <t>001973</t>
  </si>
  <si>
    <t>3d0658c68f29826d44c4a96484c9b9da</t>
  </si>
  <si>
    <t>洋河蓝色经典天之蓝46度480ml</t>
  </si>
  <si>
    <t>003817</t>
  </si>
  <si>
    <t>8bc80f45283e35ecd554e2d077136501</t>
  </si>
  <si>
    <t>丝蕴持久定型强力定型发胶300ml</t>
  </si>
  <si>
    <t>012233</t>
  </si>
  <si>
    <t>4bd86a240241c9d88cbe791769452ed2</t>
  </si>
  <si>
    <t>蓝雪银鳕鱼扒300g袋</t>
  </si>
  <si>
    <t>001884</t>
  </si>
  <si>
    <t>8ed755fdcd6d6cc76bb315e0b9613f99</t>
  </si>
  <si>
    <t>牛栏山二星39度500ml</t>
  </si>
  <si>
    <t>018519</t>
  </si>
  <si>
    <t>9016f272bd1baab754aee9a678171f30</t>
  </si>
  <si>
    <t>茱蒂丝花生酱三明治饼干540g</t>
  </si>
  <si>
    <t>012214</t>
  </si>
  <si>
    <t>8551241a39fb597d54013b5dfdb71e8f</t>
  </si>
  <si>
    <t>高参海冻生黑虎虾虾仁800g袋</t>
  </si>
  <si>
    <t>012835</t>
  </si>
  <si>
    <t>4f129a95cd8302fec53f076165b175c8</t>
  </si>
  <si>
    <t>佑天兰奢华璞俐莎双效蜂王乳滋润果冻面膜33g*3</t>
  </si>
  <si>
    <t>001894</t>
  </si>
  <si>
    <t>e4fb4a78bec40b0be9d5c7f62115ac6f</t>
  </si>
  <si>
    <t>小糊涂仙38度500ml</t>
  </si>
  <si>
    <t>003111</t>
  </si>
  <si>
    <t>d4b3a6c9c042e931d1652bf961239b96</t>
  </si>
  <si>
    <t>王老吉凉茶310ml</t>
  </si>
  <si>
    <t>001962</t>
  </si>
  <si>
    <t>cc7fda50a8fa4944763a685a476c8b5d</t>
  </si>
  <si>
    <t>牛栏山三星42度500ml</t>
  </si>
  <si>
    <t>012203</t>
  </si>
  <si>
    <t>fddd340260ed933a4229e54694664d05</t>
  </si>
  <si>
    <t>七只鱼银鳕鱼200g（2片装）</t>
  </si>
  <si>
    <t>003926</t>
  </si>
  <si>
    <t>b7314a218cdb3f7885b58c4cd3cb8096</t>
  </si>
  <si>
    <t>KAO花王乐而雅零触感瞬吸超薄日用卫生巾25cm19片</t>
  </si>
  <si>
    <t>018520</t>
  </si>
  <si>
    <t>c39ab48a603563d5ab16e62316878008</t>
  </si>
  <si>
    <t>茱蒂丝乳酪三明治饼干504g</t>
  </si>
  <si>
    <t>017726</t>
  </si>
  <si>
    <t>b75c961c81a68097b4e97cba99f82a70</t>
  </si>
  <si>
    <t>心相印厨房专用湿巾40片装</t>
  </si>
  <si>
    <t>001952</t>
  </si>
  <si>
    <t>c1dfa223232a000ecbcce22a0bffe19c</t>
  </si>
  <si>
    <t>牛栏山二十年52度450ml</t>
  </si>
  <si>
    <t>018882</t>
  </si>
  <si>
    <t>9bae5206875901da97e7454c3d1536ec</t>
  </si>
  <si>
    <t>好食邦敦煌骏枣（一等级）500g</t>
  </si>
  <si>
    <t>003469</t>
  </si>
  <si>
    <t>2a8603fe2fe3d51cf2c659df3fbfc259</t>
  </si>
  <si>
    <t>欧乐BD12W亮杰型电动牙刷（3枚亮白刷头）</t>
  </si>
  <si>
    <t>005815</t>
  </si>
  <si>
    <t>7584fba627c348d5dbb8939822beec48</t>
  </si>
  <si>
    <t>瑞特斯波德迷你七彩什锦巧克力150g</t>
  </si>
  <si>
    <t>012834</t>
  </si>
  <si>
    <t>46db85fabfa35031f34bde5e0c868f59</t>
  </si>
  <si>
    <t>佑天兰奢华璞俐莎双效胶原蛋白弹肤果冻面膜33g*3</t>
  </si>
  <si>
    <t>003412</t>
  </si>
  <si>
    <t>5185afb4106ccdaf2b05b73e22cedaec</t>
  </si>
  <si>
    <t>雪碧330ml/罐</t>
  </si>
  <si>
    <t>006776</t>
  </si>
  <si>
    <t>4133778bf154767f3ed9dee71a573bda</t>
  </si>
  <si>
    <t>如水烤山杏仁180g</t>
  </si>
  <si>
    <t>003764</t>
  </si>
  <si>
    <t>5d691fd8f7787618d0841cde117986e2</t>
  </si>
  <si>
    <t>海飞丝去屑丝质柔滑洗发露750ml</t>
  </si>
  <si>
    <t>012215</t>
  </si>
  <si>
    <t>59cdf2abe79e1bf2aa26a1ced668f124</t>
  </si>
  <si>
    <t>高参海冻熟黑虎虾虾仁800g袋</t>
  </si>
  <si>
    <t>006772</t>
  </si>
  <si>
    <t>00ada2f50456f99db65745911fe9840e</t>
  </si>
  <si>
    <t>如水开心果150g</t>
  </si>
  <si>
    <t>004408</t>
  </si>
  <si>
    <t>095f773135ec39c2d3835fc3cad29ae1</t>
  </si>
  <si>
    <t>舒洁抽取纸巾小尺寸220抽*3包装</t>
  </si>
  <si>
    <t>001893</t>
  </si>
  <si>
    <t>253e145e8512482c8c690eab284e1278</t>
  </si>
  <si>
    <t>小糊涂仙38度250ml</t>
  </si>
  <si>
    <t>003697</t>
  </si>
  <si>
    <t>f3e062c80acd517f28163d3bf8781196</t>
  </si>
  <si>
    <t>我的美丽日记纳豆胶保湿面膜</t>
  </si>
  <si>
    <t>003447</t>
  </si>
  <si>
    <t>4a87dcc1778c5cb8097d68972f76e9fa</t>
  </si>
  <si>
    <t>华素愈创长效修护2加树莓香型135g×2促销装（天堂伞）</t>
  </si>
  <si>
    <t>001959</t>
  </si>
  <si>
    <t>b9791068b989553c9b0f2c2f4758e1dc</t>
  </si>
  <si>
    <t>牛栏山三十年46度500ml</t>
  </si>
  <si>
    <t>017801</t>
  </si>
  <si>
    <t>e6b671f5590da0a5271eb07ccb552dd9</t>
  </si>
  <si>
    <t>禧美海产麻辣北极虾350g盒</t>
  </si>
  <si>
    <t>003696</t>
  </si>
  <si>
    <t>2d3cef2e4fe93a251e10bbe211178f54</t>
  </si>
  <si>
    <t>我的美丽日记玻尿酸保湿面膜8片/盒</t>
  </si>
  <si>
    <t>005982</t>
  </si>
  <si>
    <t>尼雅红酒尊享礼盒2瓶装</t>
    <phoneticPr fontId="4" type="noConversion"/>
  </si>
  <si>
    <t>006138</t>
  </si>
  <si>
    <t>同仁堂速发海参85g</t>
    <phoneticPr fontId="4" type="noConversion"/>
  </si>
  <si>
    <t>005981</t>
  </si>
  <si>
    <t>尼雅红酒私享礼盒2瓶装</t>
    <phoneticPr fontId="4" type="noConversion"/>
  </si>
  <si>
    <t>018493</t>
  </si>
  <si>
    <t>ZEROTOT优弟滤水壶云净S1套装</t>
    <phoneticPr fontId="4" type="noConversion"/>
  </si>
  <si>
    <t>商品ID</t>
    <phoneticPr fontId="4" type="noConversion"/>
  </si>
  <si>
    <t>社员价</t>
  </si>
  <si>
    <t>毛利率</t>
  </si>
  <si>
    <t>优惠券信息</t>
    <phoneticPr fontId="4" type="noConversion"/>
  </si>
  <si>
    <t>毛利信息</t>
    <phoneticPr fontId="4" type="noConversion"/>
  </si>
  <si>
    <t>E店</t>
    <phoneticPr fontId="4" type="noConversion"/>
  </si>
  <si>
    <t>时间</t>
    <phoneticPr fontId="4" type="noConversion"/>
  </si>
  <si>
    <t>满</t>
    <phoneticPr fontId="4" type="noConversion"/>
  </si>
  <si>
    <t>减</t>
    <phoneticPr fontId="4" type="noConversion"/>
  </si>
  <si>
    <t>数量</t>
    <phoneticPr fontId="4" type="noConversion"/>
  </si>
  <si>
    <t>预算费用</t>
    <phoneticPr fontId="4" type="noConversion"/>
  </si>
  <si>
    <t>费用</t>
    <phoneticPr fontId="4" type="noConversion"/>
  </si>
  <si>
    <t>优惠券费比</t>
    <phoneticPr fontId="4" type="noConversion"/>
  </si>
  <si>
    <t>粮票返利</t>
    <phoneticPr fontId="4" type="noConversion"/>
  </si>
  <si>
    <t>总计</t>
    <phoneticPr fontId="4" type="noConversion"/>
  </si>
  <si>
    <t>Emall
安心合作社北京仓店
安心合作社北京优超店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</si>
  <si>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2.20-12.31</t>
    </r>
    <phoneticPr fontId="4" type="noConversion"/>
  </si>
  <si>
    <t>北京</t>
    <phoneticPr fontId="4" type="noConversion"/>
  </si>
  <si>
    <t>合计</t>
    <phoneticPr fontId="4" type="noConversion"/>
  </si>
  <si>
    <t>平均</t>
    <phoneticPr fontId="4" type="noConversion"/>
  </si>
  <si>
    <t>原价</t>
    <phoneticPr fontId="2" type="noConversion"/>
  </si>
  <si>
    <t>安心合作社北京仓店</t>
    <phoneticPr fontId="2" type="noConversion"/>
  </si>
  <si>
    <t>安心合作社北京优超店</t>
    <phoneticPr fontId="2" type="noConversion"/>
  </si>
  <si>
    <t>商品ID</t>
    <phoneticPr fontId="2" type="noConversion"/>
  </si>
  <si>
    <t>E店</t>
    <phoneticPr fontId="2" type="noConversion"/>
  </si>
  <si>
    <t>商品条码</t>
  </si>
  <si>
    <t>6955226503245</t>
  </si>
  <si>
    <t>6955226503641</t>
  </si>
  <si>
    <t>6955226503627</t>
  </si>
  <si>
    <t>6955226503030</t>
  </si>
  <si>
    <t>6955226504006</t>
  </si>
  <si>
    <t>6923461702389</t>
  </si>
  <si>
    <t>6923461702242</t>
  </si>
  <si>
    <t>6901009102976</t>
  </si>
  <si>
    <t>6920177935209</t>
  </si>
  <si>
    <t>3219820003703</t>
  </si>
  <si>
    <t>6922307290592</t>
  </si>
  <si>
    <t>5000299211243</t>
  </si>
  <si>
    <t>6950758400758</t>
  </si>
  <si>
    <t>6903431138981</t>
  </si>
  <si>
    <t>6901683800045</t>
  </si>
  <si>
    <t>6901434382882</t>
  </si>
  <si>
    <t>6922307290615</t>
  </si>
  <si>
    <t>6901434395981</t>
  </si>
  <si>
    <t>6921413233752</t>
  </si>
  <si>
    <t>6922307205824</t>
  </si>
  <si>
    <t>6925323601571</t>
  </si>
  <si>
    <t>6924112520222</t>
  </si>
  <si>
    <t>6925323601540</t>
  </si>
  <si>
    <t>6956367338666</t>
  </si>
  <si>
    <t>6940768600019</t>
  </si>
  <si>
    <t>3024482270109</t>
  </si>
  <si>
    <t>6902018770064</t>
  </si>
  <si>
    <t>8809378320695</t>
  </si>
  <si>
    <t>5010327000176</t>
  </si>
  <si>
    <t>6915324839035</t>
  </si>
  <si>
    <t>8809505541047</t>
  </si>
  <si>
    <t>6903431139452</t>
  </si>
  <si>
    <t>6950758401083</t>
  </si>
  <si>
    <t>6932599240151</t>
  </si>
  <si>
    <t>6950758400208</t>
  </si>
  <si>
    <t>6950758401106</t>
  </si>
  <si>
    <t>6932599213148</t>
  </si>
  <si>
    <t>6920177916901</t>
  </si>
  <si>
    <t>6970525359669</t>
  </si>
  <si>
    <t>6906151624833</t>
  </si>
  <si>
    <t>9556121027156</t>
  </si>
  <si>
    <t>8936120940235</t>
  </si>
  <si>
    <t>4901234299719</t>
  </si>
  <si>
    <t>6922193400525</t>
  </si>
  <si>
    <t>6956367338680</t>
  </si>
  <si>
    <t>6906151624871</t>
  </si>
  <si>
    <t>6930935710238</t>
  </si>
  <si>
    <t>4901301254283</t>
  </si>
  <si>
    <t>9556121027163</t>
  </si>
  <si>
    <t>6922868289455</t>
  </si>
  <si>
    <t>6906151607256</t>
  </si>
  <si>
    <t>6932317200252</t>
  </si>
  <si>
    <t>6953581600036</t>
  </si>
  <si>
    <t>4000417044303</t>
  </si>
  <si>
    <t>4901234299313</t>
  </si>
  <si>
    <t>6954767430386</t>
  </si>
  <si>
    <t>6924107769117</t>
  </si>
  <si>
    <t>6903148044957</t>
  </si>
  <si>
    <t>8936120940242</t>
  </si>
  <si>
    <t>6924107769582</t>
  </si>
  <si>
    <t>6923589421162</t>
  </si>
  <si>
    <t>6922193400501</t>
  </si>
  <si>
    <t>4713575090579</t>
  </si>
  <si>
    <t>6931837203804</t>
  </si>
  <si>
    <t>6906151606150</t>
  </si>
  <si>
    <t>6936847404227</t>
  </si>
  <si>
    <t>4713575090654</t>
  </si>
  <si>
    <t>2300000015195</t>
  </si>
  <si>
    <t>6949553000331</t>
  </si>
  <si>
    <t>2300000015201</t>
  </si>
  <si>
    <t>6970400164258</t>
  </si>
  <si>
    <t>ccb71f37515170df49824176ab24c319</t>
  </si>
  <si>
    <t>d94397dd1713ac1c75b7e3db30019266</t>
  </si>
  <si>
    <t>7840edc916ab002a56b93f81ac17af8d</t>
  </si>
  <si>
    <t>30a9242ddf5d2ed738fb457c31e43d41</t>
  </si>
  <si>
    <t>4713653894b76d39faa3fbc9a7575ce7</t>
  </si>
  <si>
    <t>749cb97208c543291c5c47de54fe54ae</t>
  </si>
  <si>
    <t>ce891d8ff718c96597ad11600f3b37c9</t>
  </si>
  <si>
    <t>89e8bd63834c76540061048db9a342a0</t>
  </si>
  <si>
    <t>68245744bc9b26a98def3c2019c62bd4</t>
  </si>
  <si>
    <t>8be104bf20bf124b512c65e959c8850a</t>
  </si>
  <si>
    <t>d8884a57013fcaf665585ed83bf15a94</t>
  </si>
  <si>
    <t>e08bb038598481d9ffa2fda8f0327465</t>
  </si>
  <si>
    <t>ea7530eb8e1cde13eeffdbc4bdd969cb</t>
  </si>
  <si>
    <t>34620392fee85574712e8b4f33aa5024</t>
  </si>
  <si>
    <t>e5a686b25a3cc71213f0088e39e8e594</t>
  </si>
  <si>
    <t>ee0ba0ef7878b46decf6b3f660059aac</t>
  </si>
  <si>
    <t>fd343bedd46602fe752d940b8d4c3d5b</t>
  </si>
  <si>
    <t>3c1a6f7ae1880362340e406ed8fcb3b7</t>
  </si>
  <si>
    <t>089ae42a96bb0bde8c94b33080b9e20b</t>
  </si>
  <si>
    <t>1484add4ad4e162d76ca2110292456f3</t>
  </si>
  <si>
    <t>538f3fe2433d4c9be30503543bb1d8c7</t>
  </si>
  <si>
    <t>706bc209202fc8715cb139b8fac12daa</t>
  </si>
  <si>
    <t>8f0ed75a057c550fdcbc3fa46a097fb3</t>
  </si>
  <si>
    <t>5db49b70b53cb511fe43afaaf6074737</t>
  </si>
  <si>
    <t>e5f7dc04f5b4670132f4802c4bef89ec</t>
  </si>
  <si>
    <t>30e1322f4c8bb6a6da06d43d15765946</t>
  </si>
  <si>
    <t>b3f72381604baab4871943cdd2a26a73</t>
  </si>
  <si>
    <t>eb14b746c05dfb1ae58f19bb6af113b0</t>
  </si>
  <si>
    <t>a24211dabab36d4b6ec44a547ac65b13</t>
  </si>
  <si>
    <t>42a37367a5dda1a0e812fbff8f1368ba</t>
  </si>
  <si>
    <t>1dd3ca9c75ecbe1b54703c2702405889</t>
  </si>
  <si>
    <t>49e2f770d54a4545bce407819a414933</t>
  </si>
  <si>
    <t>18b09eb48a6437cd1033d032539a0514</t>
  </si>
  <si>
    <t>c7aea7709f996c6c2a9b228bde187034</t>
  </si>
  <si>
    <t>d9415c3fec9d993b941489454f5c96a4</t>
  </si>
  <si>
    <t>97c2fbfbcda347028d7a4462007adcac</t>
  </si>
  <si>
    <t>19ab0250aad8797e0337b6c6d379a847</t>
  </si>
  <si>
    <t>47fd0cf879483e3b94415b481269ce9d</t>
  </si>
  <si>
    <t>127a80cd78feeb3ba8c427d2ee45984b</t>
  </si>
  <si>
    <t>aae341f31d14da777aaac823551be64a</t>
  </si>
  <si>
    <t>a07f24bbb3b0dead8c61dcf368cde95b</t>
  </si>
  <si>
    <t>ddb30547c105eea9d1f8f59d35b5012c</t>
  </si>
  <si>
    <t>877b891cc3c327f772841e055f874781</t>
  </si>
  <si>
    <t>95434c90d0f31bfaeb77e8de59cfe31f</t>
  </si>
  <si>
    <t>1faa186dd7041904bc574f04d2c19b89</t>
  </si>
  <si>
    <t>15234c4c810b867326294e5f79d67651</t>
  </si>
  <si>
    <t>125fc0dc32a4848ab6f75b2997db83e3</t>
  </si>
  <si>
    <t>f514ace587ff97bda9ec91e1d9a40757</t>
  </si>
  <si>
    <t>d53cdb26c0d5de19cd8e364bef2068cc</t>
  </si>
  <si>
    <t>8b343200c0a611136d3a037e8c6d1018</t>
  </si>
  <si>
    <t>351a87367f0105f857547c2e54fca9fb</t>
  </si>
  <si>
    <t>223101e528dcf72131afb241f45c112f</t>
  </si>
  <si>
    <t>b389944bc61666b68fadc9446d0c727f</t>
  </si>
  <si>
    <t>06ea263be48cadc39eb7b510d3815563</t>
  </si>
  <si>
    <t>cb78beaff8bb61f9797cb69ab3353f22</t>
  </si>
  <si>
    <t>680bdf7b391d37e574cc2847e4eee37f</t>
  </si>
  <si>
    <t>de0e4cbe6b212b6c5a02655e6cbe6206</t>
  </si>
  <si>
    <t>e9455a9bdc018ed7ff245ea0b0d659df</t>
  </si>
  <si>
    <t>a419277bd0ebfe9ec5805c78a32328b9</t>
  </si>
  <si>
    <t>c934a0e3217aa9e6489a3ae149404101</t>
  </si>
  <si>
    <t>c3eb0fe70b581f5bbe1b22a6257a86dc</t>
  </si>
  <si>
    <t>a4ef3a0e6a496ccc4942950d3829bbc5</t>
  </si>
  <si>
    <t>2def8b440de874d417663df3bdc1d8eb</t>
  </si>
  <si>
    <t>961c2d6c3d236508e46e5ff7c738824e</t>
  </si>
  <si>
    <t>1b5d15ccc5aa13a8fcd819933899ee31</t>
  </si>
  <si>
    <t>成本价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</si>
</sst>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333333"/>
      <name val="Arial"/>
      <family val="2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9" fontId="6" fillId="3" borderId="0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4" borderId="0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6" fillId="4" borderId="0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0" fillId="0" borderId="1" xfId="0" applyBorder="1">
      <alignment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B1" workbookViewId="0">
      <selection activeCell="D9" sqref="D9"/>
    </sheetView>
  </sheetViews>
  <sheetFormatPr defaultRowHeight="13.5" x14ac:dyDescent="0.15"/>
  <cols>
    <col min="1" max="1" width="19" style="3" customWidth="1"/>
    <col min="2" max="2" width="9" bestFit="1" customWidth="1"/>
    <col min="3" max="3" width="37.5" customWidth="1"/>
    <col min="4" max="4" width="36.125" bestFit="1" customWidth="1"/>
    <col min="5" max="5" width="34" style="34" customWidth="1"/>
    <col min="6" max="6" width="11.75" style="3" customWidth="1"/>
    <col min="7" max="7" width="11" style="6" bestFit="1" customWidth="1"/>
    <col min="8" max="8" width="9" style="6"/>
    <col min="9" max="9" width="9" style="5"/>
  </cols>
  <sheetData>
    <row r="1" spans="1:9" x14ac:dyDescent="0.15">
      <c r="B1" s="23" t="s">
        <v>241</v>
      </c>
      <c r="C1" s="23"/>
      <c r="D1" s="16" t="s">
        <v>238</v>
      </c>
      <c r="E1" s="32" t="s">
        <v>239</v>
      </c>
      <c r="F1" s="16"/>
    </row>
    <row r="2" spans="1:9" x14ac:dyDescent="0.15">
      <c r="A2" s="17" t="s">
        <v>242</v>
      </c>
      <c r="B2" s="20" t="s">
        <v>0</v>
      </c>
      <c r="C2" s="17" t="s">
        <v>1</v>
      </c>
      <c r="D2" s="17" t="s">
        <v>217</v>
      </c>
      <c r="E2" s="32" t="s">
        <v>240</v>
      </c>
      <c r="F2" s="17" t="s">
        <v>379</v>
      </c>
      <c r="G2" s="18" t="s">
        <v>237</v>
      </c>
      <c r="H2" s="19" t="s">
        <v>218</v>
      </c>
      <c r="I2" s="19" t="s">
        <v>219</v>
      </c>
    </row>
    <row r="3" spans="1:9" x14ac:dyDescent="0.15">
      <c r="A3" s="21">
        <v>6923495768054</v>
      </c>
      <c r="B3" t="s">
        <v>2</v>
      </c>
      <c r="C3" t="s">
        <v>4</v>
      </c>
      <c r="D3" s="2" t="s">
        <v>3</v>
      </c>
      <c r="E3" s="33" t="s">
        <v>314</v>
      </c>
      <c r="F3" s="22">
        <v>398</v>
      </c>
      <c r="G3" s="6">
        <v>598</v>
      </c>
      <c r="H3" s="7">
        <v>560</v>
      </c>
      <c r="I3" s="4">
        <f>(H3-F3)/H3</f>
        <v>0.28928571428571431</v>
      </c>
    </row>
    <row r="4" spans="1:9" x14ac:dyDescent="0.15">
      <c r="A4" s="3" t="s">
        <v>243</v>
      </c>
      <c r="B4" t="s">
        <v>5</v>
      </c>
      <c r="C4" t="s">
        <v>7</v>
      </c>
      <c r="D4" t="s">
        <v>6</v>
      </c>
      <c r="E4" s="33" t="s">
        <v>315</v>
      </c>
      <c r="F4" s="22">
        <v>84.24</v>
      </c>
      <c r="G4" s="6">
        <v>198</v>
      </c>
      <c r="H4" s="7">
        <v>186</v>
      </c>
      <c r="I4" s="4">
        <f t="shared" ref="I4:I67" si="0">(H4-F4)/H4</f>
        <v>0.54709677419354841</v>
      </c>
    </row>
    <row r="5" spans="1:9" x14ac:dyDescent="0.15">
      <c r="A5" s="21">
        <v>6906151637710</v>
      </c>
      <c r="B5" t="s">
        <v>8</v>
      </c>
      <c r="C5" t="s">
        <v>10</v>
      </c>
      <c r="D5" s="2" t="s">
        <v>9</v>
      </c>
      <c r="E5" s="33" t="s">
        <v>316</v>
      </c>
      <c r="F5" s="22">
        <v>198</v>
      </c>
      <c r="G5" s="6">
        <v>238</v>
      </c>
      <c r="H5" s="7">
        <v>219</v>
      </c>
      <c r="I5" s="4">
        <f t="shared" si="0"/>
        <v>9.5890410958904104E-2</v>
      </c>
    </row>
    <row r="6" spans="1:9" x14ac:dyDescent="0.15">
      <c r="A6" s="3" t="s">
        <v>244</v>
      </c>
      <c r="B6" t="s">
        <v>11</v>
      </c>
      <c r="C6" t="s">
        <v>13</v>
      </c>
      <c r="D6" t="s">
        <v>12</v>
      </c>
      <c r="E6" s="33" t="s">
        <v>317</v>
      </c>
      <c r="F6" s="22">
        <v>139</v>
      </c>
      <c r="G6" s="6">
        <v>198</v>
      </c>
      <c r="H6" s="7">
        <v>188</v>
      </c>
      <c r="I6" s="4">
        <f t="shared" si="0"/>
        <v>0.26063829787234044</v>
      </c>
    </row>
    <row r="7" spans="1:9" x14ac:dyDescent="0.15">
      <c r="A7" s="3" t="s">
        <v>245</v>
      </c>
      <c r="B7" t="s">
        <v>14</v>
      </c>
      <c r="C7" t="s">
        <v>16</v>
      </c>
      <c r="D7" t="s">
        <v>15</v>
      </c>
      <c r="E7" s="33" t="s">
        <v>318</v>
      </c>
      <c r="F7" s="22">
        <v>82.4</v>
      </c>
      <c r="G7" s="6">
        <v>148</v>
      </c>
      <c r="H7" s="7">
        <v>128</v>
      </c>
      <c r="I7" s="4">
        <f t="shared" si="0"/>
        <v>0.35624999999999996</v>
      </c>
    </row>
    <row r="8" spans="1:9" x14ac:dyDescent="0.15">
      <c r="A8" s="3" t="s">
        <v>246</v>
      </c>
      <c r="B8" t="s">
        <v>17</v>
      </c>
      <c r="C8" t="s">
        <v>19</v>
      </c>
      <c r="D8" t="s">
        <v>18</v>
      </c>
      <c r="E8" s="33" t="s">
        <v>319</v>
      </c>
      <c r="F8" s="22">
        <v>148</v>
      </c>
      <c r="G8" s="6">
        <v>198</v>
      </c>
      <c r="H8" s="7">
        <v>188</v>
      </c>
      <c r="I8" s="4">
        <f t="shared" si="0"/>
        <v>0.21276595744680851</v>
      </c>
    </row>
    <row r="9" spans="1:9" x14ac:dyDescent="0.15">
      <c r="A9" s="3" t="s">
        <v>247</v>
      </c>
      <c r="B9" t="s">
        <v>20</v>
      </c>
      <c r="C9" t="s">
        <v>22</v>
      </c>
      <c r="D9" t="s">
        <v>21</v>
      </c>
      <c r="E9" s="33" t="s">
        <v>320</v>
      </c>
      <c r="F9" s="22">
        <v>13.79</v>
      </c>
      <c r="G9" s="6">
        <v>26</v>
      </c>
      <c r="H9" s="7">
        <v>22</v>
      </c>
      <c r="I9" s="4">
        <f t="shared" si="0"/>
        <v>0.37318181818181823</v>
      </c>
    </row>
    <row r="10" spans="1:9" x14ac:dyDescent="0.15">
      <c r="A10" s="3" t="s">
        <v>248</v>
      </c>
      <c r="B10" t="s">
        <v>23</v>
      </c>
      <c r="C10" t="s">
        <v>25</v>
      </c>
      <c r="D10" t="s">
        <v>24</v>
      </c>
      <c r="F10" s="22">
        <v>165</v>
      </c>
      <c r="G10" s="6">
        <v>499</v>
      </c>
      <c r="H10" s="7">
        <v>199</v>
      </c>
      <c r="I10" s="4">
        <f t="shared" si="0"/>
        <v>0.17085427135678391</v>
      </c>
    </row>
    <row r="11" spans="1:9" x14ac:dyDescent="0.15">
      <c r="A11" s="3" t="s">
        <v>249</v>
      </c>
      <c r="B11" t="s">
        <v>26</v>
      </c>
      <c r="C11" t="s">
        <v>28</v>
      </c>
      <c r="D11" t="s">
        <v>27</v>
      </c>
      <c r="F11" s="22">
        <v>165</v>
      </c>
      <c r="G11" s="6">
        <v>698</v>
      </c>
      <c r="H11" s="7">
        <v>199</v>
      </c>
      <c r="I11" s="4">
        <f t="shared" si="0"/>
        <v>0.17085427135678391</v>
      </c>
    </row>
    <row r="12" spans="1:9" x14ac:dyDescent="0.15">
      <c r="A12" s="3" t="s">
        <v>250</v>
      </c>
      <c r="B12" t="s">
        <v>29</v>
      </c>
      <c r="C12" t="s">
        <v>31</v>
      </c>
      <c r="D12" t="s">
        <v>30</v>
      </c>
      <c r="E12" s="33" t="s">
        <v>321</v>
      </c>
      <c r="F12" s="22">
        <v>13.35</v>
      </c>
      <c r="G12" s="6">
        <v>39.9</v>
      </c>
      <c r="H12" s="7">
        <v>14.9</v>
      </c>
      <c r="I12" s="4">
        <f t="shared" si="0"/>
        <v>0.10402684563758394</v>
      </c>
    </row>
    <row r="13" spans="1:9" x14ac:dyDescent="0.15">
      <c r="A13" s="3" t="s">
        <v>251</v>
      </c>
      <c r="B13" t="s">
        <v>32</v>
      </c>
      <c r="C13" t="s">
        <v>34</v>
      </c>
      <c r="D13" t="s">
        <v>33</v>
      </c>
      <c r="E13" s="33" t="s">
        <v>322</v>
      </c>
      <c r="F13" s="22">
        <v>75.05</v>
      </c>
      <c r="G13" s="6">
        <v>99</v>
      </c>
      <c r="H13" s="7">
        <v>82</v>
      </c>
      <c r="I13" s="4">
        <f t="shared" si="0"/>
        <v>8.4756097560975643E-2</v>
      </c>
    </row>
    <row r="14" spans="1:9" x14ac:dyDescent="0.15">
      <c r="A14" s="3" t="s">
        <v>252</v>
      </c>
      <c r="B14" t="s">
        <v>35</v>
      </c>
      <c r="C14" t="s">
        <v>37</v>
      </c>
      <c r="D14" t="s">
        <v>36</v>
      </c>
      <c r="E14" s="33" t="s">
        <v>323</v>
      </c>
      <c r="F14" s="22">
        <v>1350</v>
      </c>
      <c r="G14" s="6">
        <v>1480</v>
      </c>
      <c r="H14" s="8">
        <v>1399</v>
      </c>
      <c r="I14" s="4">
        <f t="shared" si="0"/>
        <v>3.5025017869907075E-2</v>
      </c>
    </row>
    <row r="15" spans="1:9" x14ac:dyDescent="0.15">
      <c r="A15" s="3" t="s">
        <v>253</v>
      </c>
      <c r="B15" t="s">
        <v>38</v>
      </c>
      <c r="C15" t="s">
        <v>40</v>
      </c>
      <c r="D15" t="s">
        <v>39</v>
      </c>
      <c r="E15" s="33" t="s">
        <v>324</v>
      </c>
      <c r="F15" s="22">
        <v>1.28</v>
      </c>
      <c r="G15" s="6">
        <v>2.5</v>
      </c>
      <c r="H15" s="7">
        <v>1.5</v>
      </c>
      <c r="I15" s="4">
        <f t="shared" si="0"/>
        <v>0.14666666666666664</v>
      </c>
    </row>
    <row r="16" spans="1:9" x14ac:dyDescent="0.15">
      <c r="A16" s="3" t="s">
        <v>254</v>
      </c>
      <c r="B16" t="s">
        <v>41</v>
      </c>
      <c r="C16" t="s">
        <v>43</v>
      </c>
      <c r="D16" t="s">
        <v>42</v>
      </c>
      <c r="E16" s="33" t="s">
        <v>325</v>
      </c>
      <c r="F16" s="22">
        <v>950</v>
      </c>
      <c r="G16" s="6">
        <v>1149</v>
      </c>
      <c r="H16" s="7">
        <v>1080</v>
      </c>
      <c r="I16" s="4">
        <f t="shared" si="0"/>
        <v>0.12037037037037036</v>
      </c>
    </row>
    <row r="17" spans="1:9" x14ac:dyDescent="0.15">
      <c r="A17" s="3" t="s">
        <v>255</v>
      </c>
      <c r="B17" t="s">
        <v>44</v>
      </c>
      <c r="C17" t="s">
        <v>46</v>
      </c>
      <c r="D17" t="s">
        <v>45</v>
      </c>
      <c r="E17" s="33" t="s">
        <v>326</v>
      </c>
      <c r="F17" s="22">
        <v>9.8000000000000007</v>
      </c>
      <c r="G17" s="6">
        <v>15.8</v>
      </c>
      <c r="H17" s="7">
        <v>11.9</v>
      </c>
      <c r="I17" s="4">
        <f t="shared" si="0"/>
        <v>0.17647058823529407</v>
      </c>
    </row>
    <row r="18" spans="1:9" x14ac:dyDescent="0.15">
      <c r="A18" s="3" t="s">
        <v>256</v>
      </c>
      <c r="B18" t="s">
        <v>47</v>
      </c>
      <c r="C18" t="s">
        <v>49</v>
      </c>
      <c r="D18" t="s">
        <v>48</v>
      </c>
      <c r="E18" s="33" t="s">
        <v>327</v>
      </c>
      <c r="F18" s="22">
        <v>590</v>
      </c>
      <c r="G18" s="6">
        <v>698</v>
      </c>
      <c r="H18" s="8">
        <v>666</v>
      </c>
      <c r="I18" s="4">
        <f t="shared" si="0"/>
        <v>0.11411411411411411</v>
      </c>
    </row>
    <row r="19" spans="1:9" x14ac:dyDescent="0.15">
      <c r="A19" s="3" t="s">
        <v>257</v>
      </c>
      <c r="B19" t="s">
        <v>50</v>
      </c>
      <c r="C19" t="s">
        <v>52</v>
      </c>
      <c r="D19" t="s">
        <v>51</v>
      </c>
      <c r="E19" s="33" t="s">
        <v>328</v>
      </c>
      <c r="F19" s="22">
        <v>320</v>
      </c>
      <c r="G19" s="6">
        <v>438</v>
      </c>
      <c r="H19" s="7">
        <v>399</v>
      </c>
      <c r="I19" s="4">
        <f t="shared" si="0"/>
        <v>0.19799498746867167</v>
      </c>
    </row>
    <row r="20" spans="1:9" x14ac:dyDescent="0.15">
      <c r="A20" s="3" t="s">
        <v>258</v>
      </c>
      <c r="B20" t="s">
        <v>53</v>
      </c>
      <c r="C20" t="s">
        <v>55</v>
      </c>
      <c r="D20" t="s">
        <v>54</v>
      </c>
      <c r="E20" s="33" t="s">
        <v>329</v>
      </c>
      <c r="F20" s="22">
        <v>358</v>
      </c>
      <c r="G20" s="6">
        <v>448</v>
      </c>
      <c r="H20" s="7">
        <v>418</v>
      </c>
      <c r="I20" s="4">
        <f t="shared" si="0"/>
        <v>0.14354066985645933</v>
      </c>
    </row>
    <row r="21" spans="1:9" x14ac:dyDescent="0.15">
      <c r="A21" s="3" t="s">
        <v>259</v>
      </c>
      <c r="B21" t="s">
        <v>56</v>
      </c>
      <c r="C21" t="s">
        <v>58</v>
      </c>
      <c r="D21" t="s">
        <v>57</v>
      </c>
      <c r="E21" s="33" t="s">
        <v>330</v>
      </c>
      <c r="F21" s="22">
        <v>1.38</v>
      </c>
      <c r="G21" s="6">
        <v>2.8</v>
      </c>
      <c r="H21" s="7">
        <v>1.8</v>
      </c>
      <c r="I21" s="4">
        <f t="shared" si="0"/>
        <v>0.23333333333333342</v>
      </c>
    </row>
    <row r="22" spans="1:9" x14ac:dyDescent="0.15">
      <c r="A22" s="3" t="s">
        <v>260</v>
      </c>
      <c r="B22" t="s">
        <v>59</v>
      </c>
      <c r="C22" t="s">
        <v>61</v>
      </c>
      <c r="D22" t="s">
        <v>60</v>
      </c>
      <c r="E22" s="33" t="s">
        <v>331</v>
      </c>
      <c r="F22" s="22">
        <v>315</v>
      </c>
      <c r="G22" s="6">
        <v>399</v>
      </c>
      <c r="H22" s="7">
        <v>358</v>
      </c>
      <c r="I22" s="4">
        <f t="shared" si="0"/>
        <v>0.12011173184357542</v>
      </c>
    </row>
    <row r="23" spans="1:9" x14ac:dyDescent="0.15">
      <c r="A23" s="3" t="s">
        <v>261</v>
      </c>
      <c r="B23" t="s">
        <v>62</v>
      </c>
      <c r="C23" t="s">
        <v>64</v>
      </c>
      <c r="D23" t="s">
        <v>63</v>
      </c>
      <c r="E23" s="33" t="s">
        <v>332</v>
      </c>
      <c r="F23" s="22">
        <v>15.5</v>
      </c>
      <c r="G23" s="6">
        <v>28</v>
      </c>
      <c r="H23" s="7">
        <v>19.899999999999999</v>
      </c>
      <c r="I23" s="4">
        <f t="shared" si="0"/>
        <v>0.22110552763819091</v>
      </c>
    </row>
    <row r="24" spans="1:9" x14ac:dyDescent="0.15">
      <c r="A24" s="3" t="s">
        <v>262</v>
      </c>
      <c r="B24" t="s">
        <v>65</v>
      </c>
      <c r="C24" t="s">
        <v>67</v>
      </c>
      <c r="D24" t="s">
        <v>66</v>
      </c>
      <c r="E24" s="33" t="s">
        <v>333</v>
      </c>
      <c r="F24" s="22">
        <v>24.66</v>
      </c>
      <c r="G24" s="6">
        <v>49</v>
      </c>
      <c r="H24" s="7">
        <v>45</v>
      </c>
      <c r="I24" s="4">
        <f t="shared" si="0"/>
        <v>0.45200000000000001</v>
      </c>
    </row>
    <row r="25" spans="1:9" x14ac:dyDescent="0.15">
      <c r="A25" s="3" t="s">
        <v>263</v>
      </c>
      <c r="B25" t="s">
        <v>68</v>
      </c>
      <c r="C25" t="s">
        <v>70</v>
      </c>
      <c r="D25" t="s">
        <v>69</v>
      </c>
      <c r="E25" s="33" t="s">
        <v>334</v>
      </c>
      <c r="F25" s="22">
        <v>18.8</v>
      </c>
      <c r="G25" s="6">
        <v>19.8</v>
      </c>
      <c r="H25" s="7">
        <v>20.8</v>
      </c>
      <c r="I25" s="4">
        <f t="shared" si="0"/>
        <v>9.6153846153846145E-2</v>
      </c>
    </row>
    <row r="26" spans="1:9" x14ac:dyDescent="0.15">
      <c r="A26" s="3" t="s">
        <v>264</v>
      </c>
      <c r="B26" t="s">
        <v>71</v>
      </c>
      <c r="C26" t="s">
        <v>73</v>
      </c>
      <c r="D26" t="s">
        <v>72</v>
      </c>
      <c r="E26" s="33" t="s">
        <v>335</v>
      </c>
      <c r="F26" s="22">
        <v>1.85</v>
      </c>
      <c r="G26" s="6">
        <v>4.2</v>
      </c>
      <c r="H26" s="7">
        <v>1.99</v>
      </c>
      <c r="I26" s="4">
        <f t="shared" si="0"/>
        <v>7.0351758793969807E-2</v>
      </c>
    </row>
    <row r="27" spans="1:9" x14ac:dyDescent="0.15">
      <c r="A27" s="3" t="s">
        <v>265</v>
      </c>
      <c r="B27" t="s">
        <v>74</v>
      </c>
      <c r="C27" t="s">
        <v>76</v>
      </c>
      <c r="D27" t="s">
        <v>75</v>
      </c>
      <c r="E27" s="33" t="s">
        <v>336</v>
      </c>
      <c r="F27" s="22">
        <v>18</v>
      </c>
      <c r="G27" s="6">
        <v>19.5</v>
      </c>
      <c r="H27" s="7">
        <v>20.8</v>
      </c>
      <c r="I27" s="4">
        <f t="shared" si="0"/>
        <v>0.13461538461538464</v>
      </c>
    </row>
    <row r="28" spans="1:9" x14ac:dyDescent="0.15">
      <c r="A28" s="3" t="s">
        <v>266</v>
      </c>
      <c r="B28" t="s">
        <v>77</v>
      </c>
      <c r="C28" t="s">
        <v>79</v>
      </c>
      <c r="D28" t="s">
        <v>78</v>
      </c>
      <c r="E28" s="33" t="s">
        <v>337</v>
      </c>
      <c r="F28" s="22">
        <v>3.2</v>
      </c>
      <c r="G28" s="6">
        <v>3.8</v>
      </c>
      <c r="H28" s="7">
        <v>3.5</v>
      </c>
      <c r="I28" s="4">
        <f t="shared" si="0"/>
        <v>8.571428571428566E-2</v>
      </c>
    </row>
    <row r="29" spans="1:9" x14ac:dyDescent="0.15">
      <c r="A29" s="3" t="s">
        <v>267</v>
      </c>
      <c r="B29" t="s">
        <v>80</v>
      </c>
      <c r="C29" t="s">
        <v>82</v>
      </c>
      <c r="D29" t="s">
        <v>81</v>
      </c>
      <c r="E29" s="33" t="s">
        <v>338</v>
      </c>
      <c r="F29" s="22">
        <v>2.8</v>
      </c>
      <c r="G29" s="6">
        <v>3.5</v>
      </c>
      <c r="H29" s="7">
        <v>2.9</v>
      </c>
      <c r="I29" s="4">
        <f t="shared" si="0"/>
        <v>3.4482758620689689E-2</v>
      </c>
    </row>
    <row r="30" spans="1:9" x14ac:dyDescent="0.15">
      <c r="A30" s="3" t="s">
        <v>268</v>
      </c>
      <c r="B30" t="s">
        <v>83</v>
      </c>
      <c r="C30" t="s">
        <v>85</v>
      </c>
      <c r="D30" t="s">
        <v>84</v>
      </c>
      <c r="F30" s="22">
        <v>488</v>
      </c>
      <c r="G30" s="6">
        <v>548</v>
      </c>
      <c r="H30" s="7">
        <v>519</v>
      </c>
      <c r="I30" s="4">
        <f t="shared" si="0"/>
        <v>5.9730250481695571E-2</v>
      </c>
    </row>
    <row r="31" spans="1:9" x14ac:dyDescent="0.15">
      <c r="A31" s="3" t="s">
        <v>269</v>
      </c>
      <c r="B31" t="s">
        <v>86</v>
      </c>
      <c r="C31" t="s">
        <v>88</v>
      </c>
      <c r="D31" t="s">
        <v>87</v>
      </c>
      <c r="E31" s="33" t="s">
        <v>339</v>
      </c>
      <c r="F31" s="22">
        <v>115</v>
      </c>
      <c r="G31" s="6">
        <v>158</v>
      </c>
      <c r="H31" s="7">
        <v>150</v>
      </c>
      <c r="I31" s="4">
        <f t="shared" si="0"/>
        <v>0.23333333333333334</v>
      </c>
    </row>
    <row r="32" spans="1:9" x14ac:dyDescent="0.15">
      <c r="A32" s="3" t="s">
        <v>270</v>
      </c>
      <c r="B32" t="s">
        <v>89</v>
      </c>
      <c r="C32" t="s">
        <v>91</v>
      </c>
      <c r="D32" t="s">
        <v>90</v>
      </c>
      <c r="E32" s="33" t="s">
        <v>340</v>
      </c>
      <c r="F32" s="22">
        <v>89</v>
      </c>
      <c r="G32" s="6">
        <v>150</v>
      </c>
      <c r="H32" s="7">
        <v>128</v>
      </c>
      <c r="I32" s="4">
        <f t="shared" si="0"/>
        <v>0.3046875</v>
      </c>
    </row>
    <row r="33" spans="1:9" x14ac:dyDescent="0.15">
      <c r="A33" s="3" t="s">
        <v>271</v>
      </c>
      <c r="B33" t="s">
        <v>92</v>
      </c>
      <c r="C33" t="s">
        <v>94</v>
      </c>
      <c r="D33" t="s">
        <v>93</v>
      </c>
      <c r="F33" s="22">
        <v>228</v>
      </c>
      <c r="G33" s="6">
        <v>248</v>
      </c>
      <c r="H33" s="7">
        <v>235</v>
      </c>
      <c r="I33" s="4">
        <f t="shared" si="0"/>
        <v>2.9787234042553193E-2</v>
      </c>
    </row>
    <row r="34" spans="1:9" x14ac:dyDescent="0.15">
      <c r="A34" s="3" t="s">
        <v>272</v>
      </c>
      <c r="B34" t="s">
        <v>95</v>
      </c>
      <c r="C34" t="s">
        <v>97</v>
      </c>
      <c r="D34" t="s">
        <v>96</v>
      </c>
      <c r="E34" s="33" t="s">
        <v>341</v>
      </c>
      <c r="F34" s="22">
        <v>61.54</v>
      </c>
      <c r="G34" s="6">
        <v>69</v>
      </c>
      <c r="H34" s="7">
        <v>65.5</v>
      </c>
      <c r="I34" s="4">
        <f t="shared" si="0"/>
        <v>6.0458015267175584E-2</v>
      </c>
    </row>
    <row r="35" spans="1:9" x14ac:dyDescent="0.15">
      <c r="A35" s="3" t="s">
        <v>273</v>
      </c>
      <c r="B35" t="s">
        <v>98</v>
      </c>
      <c r="C35" t="s">
        <v>100</v>
      </c>
      <c r="D35" t="s">
        <v>99</v>
      </c>
      <c r="E35" s="33" t="s">
        <v>342</v>
      </c>
      <c r="F35" s="22">
        <v>65</v>
      </c>
      <c r="G35" s="6">
        <v>99</v>
      </c>
      <c r="H35" s="8">
        <v>88</v>
      </c>
      <c r="I35" s="4">
        <f t="shared" si="0"/>
        <v>0.26136363636363635</v>
      </c>
    </row>
    <row r="36" spans="1:9" x14ac:dyDescent="0.15">
      <c r="A36" s="3" t="s">
        <v>274</v>
      </c>
      <c r="B36" t="s">
        <v>101</v>
      </c>
      <c r="C36" t="s">
        <v>103</v>
      </c>
      <c r="D36" t="s">
        <v>102</v>
      </c>
      <c r="E36" s="33" t="s">
        <v>343</v>
      </c>
      <c r="F36" s="22">
        <v>355</v>
      </c>
      <c r="G36" s="6">
        <v>428</v>
      </c>
      <c r="H36" s="7">
        <v>406</v>
      </c>
      <c r="I36" s="4">
        <f t="shared" si="0"/>
        <v>0.12561576354679804</v>
      </c>
    </row>
    <row r="37" spans="1:9" x14ac:dyDescent="0.15">
      <c r="A37" s="3" t="s">
        <v>275</v>
      </c>
      <c r="B37" t="s">
        <v>104</v>
      </c>
      <c r="C37" t="s">
        <v>106</v>
      </c>
      <c r="D37" t="s">
        <v>105</v>
      </c>
      <c r="E37" s="33" t="s">
        <v>344</v>
      </c>
      <c r="F37" s="22">
        <v>3.4</v>
      </c>
      <c r="G37" s="6">
        <v>8.8000000000000007</v>
      </c>
      <c r="H37" s="7">
        <v>5.9</v>
      </c>
      <c r="I37" s="4">
        <f t="shared" si="0"/>
        <v>0.42372881355932207</v>
      </c>
    </row>
    <row r="38" spans="1:9" x14ac:dyDescent="0.15">
      <c r="A38" s="3" t="s">
        <v>276</v>
      </c>
      <c r="B38" t="s">
        <v>107</v>
      </c>
      <c r="C38" t="s">
        <v>109</v>
      </c>
      <c r="D38" t="s">
        <v>108</v>
      </c>
      <c r="E38" s="33" t="s">
        <v>345</v>
      </c>
      <c r="F38" s="22">
        <v>458</v>
      </c>
      <c r="G38" s="6">
        <v>518</v>
      </c>
      <c r="H38" s="7">
        <v>488</v>
      </c>
      <c r="I38" s="4">
        <f t="shared" si="0"/>
        <v>6.1475409836065573E-2</v>
      </c>
    </row>
    <row r="39" spans="1:9" x14ac:dyDescent="0.15">
      <c r="A39" s="3" t="s">
        <v>277</v>
      </c>
      <c r="B39" t="s">
        <v>110</v>
      </c>
      <c r="C39" t="s">
        <v>112</v>
      </c>
      <c r="D39" t="s">
        <v>111</v>
      </c>
      <c r="E39" s="33" t="s">
        <v>346</v>
      </c>
      <c r="F39" s="22">
        <v>3.8</v>
      </c>
      <c r="G39" s="6">
        <v>8.8000000000000007</v>
      </c>
      <c r="H39" s="7">
        <v>5.9</v>
      </c>
      <c r="I39" s="4">
        <f t="shared" si="0"/>
        <v>0.35593220338983056</v>
      </c>
    </row>
    <row r="40" spans="1:9" x14ac:dyDescent="0.15">
      <c r="A40" s="3" t="s">
        <v>278</v>
      </c>
      <c r="B40" t="s">
        <v>113</v>
      </c>
      <c r="C40" t="s">
        <v>115</v>
      </c>
      <c r="D40" t="s">
        <v>114</v>
      </c>
      <c r="E40" s="33" t="s">
        <v>347</v>
      </c>
      <c r="F40" s="22">
        <v>3.7</v>
      </c>
      <c r="G40" s="6">
        <v>8.8000000000000007</v>
      </c>
      <c r="H40" s="7">
        <v>5.9</v>
      </c>
      <c r="I40" s="4">
        <f t="shared" si="0"/>
        <v>0.3728813559322034</v>
      </c>
    </row>
    <row r="41" spans="1:9" x14ac:dyDescent="0.15">
      <c r="A41" s="3" t="s">
        <v>279</v>
      </c>
      <c r="B41" t="s">
        <v>116</v>
      </c>
      <c r="C41" t="s">
        <v>118</v>
      </c>
      <c r="D41" t="s">
        <v>117</v>
      </c>
      <c r="E41" s="33" t="s">
        <v>348</v>
      </c>
      <c r="F41" s="22">
        <v>258</v>
      </c>
      <c r="G41" s="6">
        <v>319.60000000000002</v>
      </c>
      <c r="H41" s="7">
        <v>299</v>
      </c>
      <c r="I41" s="4">
        <f t="shared" si="0"/>
        <v>0.13712374581939799</v>
      </c>
    </row>
    <row r="42" spans="1:9" x14ac:dyDescent="0.15">
      <c r="A42" s="3" t="s">
        <v>280</v>
      </c>
      <c r="B42" t="s">
        <v>119</v>
      </c>
      <c r="C42" t="s">
        <v>121</v>
      </c>
      <c r="D42" t="s">
        <v>120</v>
      </c>
      <c r="E42" s="33" t="s">
        <v>349</v>
      </c>
      <c r="F42" s="22">
        <v>39.04</v>
      </c>
      <c r="G42" s="6">
        <v>42</v>
      </c>
      <c r="H42" s="7">
        <v>39.9</v>
      </c>
      <c r="I42" s="4">
        <f t="shared" si="0"/>
        <v>2.1553884711779436E-2</v>
      </c>
    </row>
    <row r="43" spans="1:9" x14ac:dyDescent="0.15">
      <c r="A43" s="3" t="s">
        <v>281</v>
      </c>
      <c r="B43" t="s">
        <v>122</v>
      </c>
      <c r="C43" t="s">
        <v>124</v>
      </c>
      <c r="D43" t="s">
        <v>123</v>
      </c>
      <c r="E43" s="33" t="s">
        <v>350</v>
      </c>
      <c r="F43" s="22">
        <v>122</v>
      </c>
      <c r="G43" s="6">
        <v>159.9</v>
      </c>
      <c r="H43" s="7">
        <v>149.9</v>
      </c>
      <c r="I43" s="4">
        <f t="shared" si="0"/>
        <v>0.18612408272181458</v>
      </c>
    </row>
    <row r="44" spans="1:9" x14ac:dyDescent="0.15">
      <c r="A44" s="3" t="s">
        <v>282</v>
      </c>
      <c r="B44" t="s">
        <v>125</v>
      </c>
      <c r="C44" t="s">
        <v>127</v>
      </c>
      <c r="D44" t="s">
        <v>126</v>
      </c>
      <c r="E44" s="33" t="s">
        <v>351</v>
      </c>
      <c r="F44" s="22">
        <v>42</v>
      </c>
      <c r="G44" s="6">
        <v>78</v>
      </c>
      <c r="H44" s="7">
        <v>74</v>
      </c>
      <c r="I44" s="4">
        <f t="shared" si="0"/>
        <v>0.43243243243243246</v>
      </c>
    </row>
    <row r="45" spans="1:9" x14ac:dyDescent="0.15">
      <c r="A45" s="3" t="s">
        <v>283</v>
      </c>
      <c r="B45" t="s">
        <v>128</v>
      </c>
      <c r="C45" t="s">
        <v>130</v>
      </c>
      <c r="D45" t="s">
        <v>129</v>
      </c>
      <c r="E45" s="33" t="s">
        <v>352</v>
      </c>
      <c r="F45" s="22">
        <v>37</v>
      </c>
      <c r="G45" s="6">
        <v>59.8</v>
      </c>
      <c r="H45" s="7">
        <v>43</v>
      </c>
      <c r="I45" s="4">
        <f t="shared" si="0"/>
        <v>0.13953488372093023</v>
      </c>
    </row>
    <row r="46" spans="1:9" x14ac:dyDescent="0.15">
      <c r="A46" s="3" t="s">
        <v>284</v>
      </c>
      <c r="B46" t="s">
        <v>131</v>
      </c>
      <c r="C46" t="s">
        <v>133</v>
      </c>
      <c r="D46" t="s">
        <v>132</v>
      </c>
      <c r="E46" s="33" t="s">
        <v>353</v>
      </c>
      <c r="F46" s="22">
        <v>144</v>
      </c>
      <c r="G46" s="6">
        <v>198</v>
      </c>
      <c r="H46" s="7">
        <v>159</v>
      </c>
      <c r="I46" s="4">
        <f t="shared" si="0"/>
        <v>9.4339622641509441E-2</v>
      </c>
    </row>
    <row r="47" spans="1:9" x14ac:dyDescent="0.15">
      <c r="A47" s="3" t="s">
        <v>285</v>
      </c>
      <c r="B47" t="s">
        <v>134</v>
      </c>
      <c r="C47" t="s">
        <v>136</v>
      </c>
      <c r="D47" t="s">
        <v>135</v>
      </c>
      <c r="F47" s="22">
        <v>51</v>
      </c>
      <c r="G47" s="6">
        <v>68</v>
      </c>
      <c r="H47" s="7">
        <v>55</v>
      </c>
      <c r="I47" s="4">
        <f t="shared" si="0"/>
        <v>7.2727272727272724E-2</v>
      </c>
    </row>
    <row r="48" spans="1:9" x14ac:dyDescent="0.15">
      <c r="A48" s="3" t="s">
        <v>286</v>
      </c>
      <c r="B48" t="s">
        <v>137</v>
      </c>
      <c r="C48" t="s">
        <v>139</v>
      </c>
      <c r="D48" t="s">
        <v>138</v>
      </c>
      <c r="E48" s="33" t="s">
        <v>354</v>
      </c>
      <c r="F48" s="22">
        <v>105</v>
      </c>
      <c r="G48" s="6">
        <v>124.9</v>
      </c>
      <c r="H48" s="7">
        <v>118</v>
      </c>
      <c r="I48" s="4">
        <f t="shared" si="0"/>
        <v>0.11016949152542373</v>
      </c>
    </row>
    <row r="49" spans="1:9" x14ac:dyDescent="0.15">
      <c r="A49" s="3" t="s">
        <v>287</v>
      </c>
      <c r="B49" t="s">
        <v>140</v>
      </c>
      <c r="C49" t="s">
        <v>142</v>
      </c>
      <c r="D49" t="s">
        <v>141</v>
      </c>
      <c r="E49" s="33" t="s">
        <v>355</v>
      </c>
      <c r="F49" s="22">
        <v>3</v>
      </c>
      <c r="G49" s="9">
        <v>3.8</v>
      </c>
      <c r="H49" s="8">
        <v>3.5</v>
      </c>
      <c r="I49" s="4">
        <f t="shared" si="0"/>
        <v>0.14285714285714285</v>
      </c>
    </row>
    <row r="50" spans="1:9" x14ac:dyDescent="0.15">
      <c r="A50" s="3" t="s">
        <v>288</v>
      </c>
      <c r="B50" t="s">
        <v>143</v>
      </c>
      <c r="C50" t="s">
        <v>145</v>
      </c>
      <c r="D50" t="s">
        <v>144</v>
      </c>
      <c r="E50" s="33" t="s">
        <v>356</v>
      </c>
      <c r="F50" s="22">
        <v>75</v>
      </c>
      <c r="G50" s="6">
        <v>85</v>
      </c>
      <c r="H50" s="7">
        <v>79</v>
      </c>
      <c r="I50" s="4">
        <f t="shared" si="0"/>
        <v>5.0632911392405063E-2</v>
      </c>
    </row>
    <row r="51" spans="1:9" x14ac:dyDescent="0.15">
      <c r="A51" s="3" t="s">
        <v>289</v>
      </c>
      <c r="B51" t="s">
        <v>146</v>
      </c>
      <c r="C51" t="s">
        <v>148</v>
      </c>
      <c r="D51" t="s">
        <v>147</v>
      </c>
      <c r="E51" s="33" t="s">
        <v>357</v>
      </c>
      <c r="F51" s="22">
        <v>81</v>
      </c>
      <c r="G51" s="6">
        <v>119</v>
      </c>
      <c r="H51" s="8">
        <v>99</v>
      </c>
      <c r="I51" s="4">
        <f t="shared" si="0"/>
        <v>0.18181818181818182</v>
      </c>
    </row>
    <row r="52" spans="1:9" x14ac:dyDescent="0.15">
      <c r="A52" s="3" t="s">
        <v>290</v>
      </c>
      <c r="B52" t="s">
        <v>149</v>
      </c>
      <c r="C52" t="s">
        <v>151</v>
      </c>
      <c r="D52" t="s">
        <v>150</v>
      </c>
      <c r="E52" s="33" t="s">
        <v>358</v>
      </c>
      <c r="F52" s="22">
        <v>28.35</v>
      </c>
      <c r="G52" s="6">
        <v>32</v>
      </c>
      <c r="H52" s="7">
        <v>29</v>
      </c>
      <c r="I52" s="4">
        <f t="shared" si="0"/>
        <v>2.2413793103448227E-2</v>
      </c>
    </row>
    <row r="53" spans="1:9" x14ac:dyDescent="0.15">
      <c r="A53" s="3" t="s">
        <v>291</v>
      </c>
      <c r="B53" t="s">
        <v>152</v>
      </c>
      <c r="C53" t="s">
        <v>154</v>
      </c>
      <c r="D53" t="s">
        <v>153</v>
      </c>
      <c r="E53" s="33" t="s">
        <v>359</v>
      </c>
      <c r="F53" s="22">
        <v>37</v>
      </c>
      <c r="G53" s="6">
        <v>59.8</v>
      </c>
      <c r="H53" s="7">
        <v>43</v>
      </c>
      <c r="I53" s="4">
        <f t="shared" si="0"/>
        <v>0.13953488372093023</v>
      </c>
    </row>
    <row r="54" spans="1:9" x14ac:dyDescent="0.15">
      <c r="A54" s="3" t="s">
        <v>292</v>
      </c>
      <c r="B54" t="s">
        <v>155</v>
      </c>
      <c r="C54" t="s">
        <v>157</v>
      </c>
      <c r="D54" t="s">
        <v>156</v>
      </c>
      <c r="E54" s="33" t="s">
        <v>360</v>
      </c>
      <c r="F54" s="22">
        <v>14</v>
      </c>
      <c r="G54" s="6">
        <v>17.899999999999999</v>
      </c>
      <c r="H54" s="7">
        <v>15.5</v>
      </c>
      <c r="I54" s="4">
        <f t="shared" si="0"/>
        <v>9.6774193548387094E-2</v>
      </c>
    </row>
    <row r="55" spans="1:9" x14ac:dyDescent="0.15">
      <c r="A55" s="3" t="s">
        <v>293</v>
      </c>
      <c r="B55" t="s">
        <v>158</v>
      </c>
      <c r="C55" t="s">
        <v>160</v>
      </c>
      <c r="D55" t="s">
        <v>159</v>
      </c>
      <c r="E55" s="33" t="s">
        <v>361</v>
      </c>
      <c r="F55" s="22">
        <v>54.2</v>
      </c>
      <c r="G55" s="6">
        <v>65</v>
      </c>
      <c r="H55" s="7">
        <v>59</v>
      </c>
      <c r="I55" s="4">
        <f t="shared" si="0"/>
        <v>8.1355932203389783E-2</v>
      </c>
    </row>
    <row r="56" spans="1:9" x14ac:dyDescent="0.15">
      <c r="A56" s="3" t="s">
        <v>294</v>
      </c>
      <c r="B56" t="s">
        <v>161</v>
      </c>
      <c r="C56" t="s">
        <v>163</v>
      </c>
      <c r="D56" t="s">
        <v>162</v>
      </c>
      <c r="E56" s="33" t="s">
        <v>362</v>
      </c>
      <c r="F56" s="22">
        <v>46</v>
      </c>
      <c r="G56" s="6">
        <v>68</v>
      </c>
      <c r="H56" s="7">
        <v>55</v>
      </c>
      <c r="I56" s="4">
        <f t="shared" si="0"/>
        <v>0.16363636363636364</v>
      </c>
    </row>
    <row r="57" spans="1:9" x14ac:dyDescent="0.15">
      <c r="A57" s="3" t="s">
        <v>295</v>
      </c>
      <c r="B57" t="s">
        <v>164</v>
      </c>
      <c r="C57" t="s">
        <v>166</v>
      </c>
      <c r="D57" t="s">
        <v>165</v>
      </c>
      <c r="E57" s="33" t="s">
        <v>363</v>
      </c>
      <c r="F57" s="22">
        <v>200</v>
      </c>
      <c r="G57" s="6">
        <v>299</v>
      </c>
      <c r="H57" s="7">
        <v>229</v>
      </c>
      <c r="I57" s="4">
        <f t="shared" si="0"/>
        <v>0.12663755458515283</v>
      </c>
    </row>
    <row r="58" spans="1:9" x14ac:dyDescent="0.15">
      <c r="A58" s="3" t="s">
        <v>296</v>
      </c>
      <c r="B58" t="s">
        <v>167</v>
      </c>
      <c r="C58" t="s">
        <v>169</v>
      </c>
      <c r="D58" t="s">
        <v>168</v>
      </c>
      <c r="E58" s="33" t="s">
        <v>364</v>
      </c>
      <c r="F58" s="22">
        <v>28.6</v>
      </c>
      <c r="G58" s="6">
        <v>44</v>
      </c>
      <c r="H58" s="7">
        <v>32</v>
      </c>
      <c r="I58" s="4">
        <f t="shared" si="0"/>
        <v>0.10624999999999996</v>
      </c>
    </row>
    <row r="59" spans="1:9" x14ac:dyDescent="0.15">
      <c r="A59" s="3" t="s">
        <v>297</v>
      </c>
      <c r="B59" t="s">
        <v>170</v>
      </c>
      <c r="C59" t="s">
        <v>172</v>
      </c>
      <c r="D59" t="s">
        <v>171</v>
      </c>
      <c r="E59" s="33" t="s">
        <v>365</v>
      </c>
      <c r="F59" s="22">
        <v>51</v>
      </c>
      <c r="G59" s="6">
        <v>68</v>
      </c>
      <c r="H59" s="7">
        <v>55</v>
      </c>
      <c r="I59" s="4">
        <f t="shared" si="0"/>
        <v>7.2727272727272724E-2</v>
      </c>
    </row>
    <row r="60" spans="1:9" x14ac:dyDescent="0.15">
      <c r="A60" s="3" t="s">
        <v>298</v>
      </c>
      <c r="B60" t="s">
        <v>173</v>
      </c>
      <c r="C60" t="s">
        <v>175</v>
      </c>
      <c r="D60" t="s">
        <v>174</v>
      </c>
      <c r="E60" s="33" t="s">
        <v>366</v>
      </c>
      <c r="F60" s="22">
        <v>1.85</v>
      </c>
      <c r="G60" s="6">
        <v>2.2000000000000002</v>
      </c>
      <c r="H60" s="7">
        <v>2</v>
      </c>
      <c r="I60" s="4">
        <f t="shared" si="0"/>
        <v>7.4999999999999956E-2</v>
      </c>
    </row>
    <row r="61" spans="1:9" x14ac:dyDescent="0.15">
      <c r="A61" s="3" t="s">
        <v>299</v>
      </c>
      <c r="B61" t="s">
        <v>176</v>
      </c>
      <c r="C61" t="s">
        <v>178</v>
      </c>
      <c r="D61" t="s">
        <v>177</v>
      </c>
      <c r="E61" s="33" t="s">
        <v>367</v>
      </c>
      <c r="F61" s="22">
        <v>29.85</v>
      </c>
      <c r="G61" s="6">
        <v>39.799999999999997</v>
      </c>
      <c r="H61" s="7">
        <v>37.299999999999997</v>
      </c>
      <c r="I61" s="4">
        <f t="shared" si="0"/>
        <v>0.1997319034852546</v>
      </c>
    </row>
    <row r="62" spans="1:9" x14ac:dyDescent="0.15">
      <c r="A62" s="3" t="s">
        <v>300</v>
      </c>
      <c r="B62" t="s">
        <v>179</v>
      </c>
      <c r="C62" t="s">
        <v>181</v>
      </c>
      <c r="D62" t="s">
        <v>180</v>
      </c>
      <c r="E62" s="33" t="s">
        <v>368</v>
      </c>
      <c r="F62" s="22">
        <v>71.42</v>
      </c>
      <c r="G62" s="6">
        <v>78</v>
      </c>
      <c r="H62" s="7">
        <v>79.8</v>
      </c>
      <c r="I62" s="4">
        <f t="shared" si="0"/>
        <v>0.10501253132832075</v>
      </c>
    </row>
    <row r="63" spans="1:9" x14ac:dyDescent="0.15">
      <c r="A63" s="3" t="s">
        <v>301</v>
      </c>
      <c r="B63" t="s">
        <v>182</v>
      </c>
      <c r="C63" t="s">
        <v>184</v>
      </c>
      <c r="D63" t="s">
        <v>183</v>
      </c>
      <c r="E63" s="33" t="s">
        <v>369</v>
      </c>
      <c r="F63" s="22">
        <v>144</v>
      </c>
      <c r="G63" s="6">
        <v>198</v>
      </c>
      <c r="H63" s="7">
        <v>159</v>
      </c>
      <c r="I63" s="4">
        <f t="shared" si="0"/>
        <v>9.4339622641509441E-2</v>
      </c>
    </row>
    <row r="64" spans="1:9" x14ac:dyDescent="0.15">
      <c r="A64" s="3" t="s">
        <v>302</v>
      </c>
      <c r="B64" t="s">
        <v>185</v>
      </c>
      <c r="C64" t="s">
        <v>187</v>
      </c>
      <c r="D64" t="s">
        <v>186</v>
      </c>
      <c r="E64" s="33" t="s">
        <v>370</v>
      </c>
      <c r="F64" s="22">
        <v>29.85</v>
      </c>
      <c r="G64" s="6">
        <v>34.950000000000003</v>
      </c>
      <c r="H64" s="7">
        <v>32.799999999999997</v>
      </c>
      <c r="I64" s="4">
        <f t="shared" si="0"/>
        <v>8.9939024390243774E-2</v>
      </c>
    </row>
    <row r="65" spans="1:9" x14ac:dyDescent="0.15">
      <c r="A65" s="3" t="s">
        <v>303</v>
      </c>
      <c r="B65" t="s">
        <v>188</v>
      </c>
      <c r="C65" t="s">
        <v>190</v>
      </c>
      <c r="D65" t="s">
        <v>189</v>
      </c>
      <c r="E65" s="33" t="s">
        <v>371</v>
      </c>
      <c r="F65" s="22">
        <v>17.3</v>
      </c>
      <c r="G65" s="6">
        <v>19.899999999999999</v>
      </c>
      <c r="H65" s="7">
        <v>18.899999999999999</v>
      </c>
      <c r="I65" s="4">
        <f t="shared" si="0"/>
        <v>8.4656084656084554E-2</v>
      </c>
    </row>
    <row r="66" spans="1:9" x14ac:dyDescent="0.15">
      <c r="A66" s="3" t="s">
        <v>304</v>
      </c>
      <c r="B66" t="s">
        <v>191</v>
      </c>
      <c r="C66" t="s">
        <v>193</v>
      </c>
      <c r="D66" t="s">
        <v>192</v>
      </c>
      <c r="E66" s="33" t="s">
        <v>372</v>
      </c>
      <c r="F66" s="22">
        <v>55</v>
      </c>
      <c r="G66" s="6">
        <v>69.8</v>
      </c>
      <c r="H66" s="7">
        <v>66</v>
      </c>
      <c r="I66" s="4">
        <f t="shared" si="0"/>
        <v>0.16666666666666666</v>
      </c>
    </row>
    <row r="67" spans="1:9" x14ac:dyDescent="0.15">
      <c r="A67" s="3" t="s">
        <v>305</v>
      </c>
      <c r="B67" t="s">
        <v>194</v>
      </c>
      <c r="C67" t="s">
        <v>196</v>
      </c>
      <c r="D67" s="2" t="s">
        <v>195</v>
      </c>
      <c r="E67" s="33" t="s">
        <v>373</v>
      </c>
      <c r="F67" s="22">
        <v>57</v>
      </c>
      <c r="G67" s="6">
        <v>65</v>
      </c>
      <c r="H67" s="7">
        <v>61.75</v>
      </c>
      <c r="I67" s="4">
        <f t="shared" si="0"/>
        <v>7.6923076923076927E-2</v>
      </c>
    </row>
    <row r="68" spans="1:9" x14ac:dyDescent="0.15">
      <c r="A68" s="3" t="s">
        <v>306</v>
      </c>
      <c r="B68" t="s">
        <v>197</v>
      </c>
      <c r="C68" t="s">
        <v>199</v>
      </c>
      <c r="D68" s="2" t="s">
        <v>198</v>
      </c>
      <c r="E68" s="33" t="s">
        <v>374</v>
      </c>
      <c r="F68" s="22">
        <v>66</v>
      </c>
      <c r="G68" s="9">
        <v>75</v>
      </c>
      <c r="H68" s="8">
        <v>69</v>
      </c>
      <c r="I68" s="4">
        <f t="shared" ref="I68:I75" si="1">(H68-F68)/H68</f>
        <v>4.3478260869565216E-2</v>
      </c>
    </row>
    <row r="69" spans="1:9" x14ac:dyDescent="0.15">
      <c r="A69" s="3" t="s">
        <v>307</v>
      </c>
      <c r="B69" t="s">
        <v>200</v>
      </c>
      <c r="C69" t="s">
        <v>202</v>
      </c>
      <c r="D69" t="s">
        <v>201</v>
      </c>
      <c r="E69" s="33" t="s">
        <v>375</v>
      </c>
      <c r="F69" s="22">
        <v>156.19999999999999</v>
      </c>
      <c r="G69" s="6">
        <v>238</v>
      </c>
      <c r="H69" s="7">
        <v>198</v>
      </c>
      <c r="I69" s="4">
        <f t="shared" si="1"/>
        <v>0.21111111111111117</v>
      </c>
    </row>
    <row r="70" spans="1:9" x14ac:dyDescent="0.15">
      <c r="A70" s="3" t="s">
        <v>308</v>
      </c>
      <c r="B70" t="s">
        <v>203</v>
      </c>
      <c r="C70" t="s">
        <v>205</v>
      </c>
      <c r="D70" t="s">
        <v>204</v>
      </c>
      <c r="E70" s="33" t="s">
        <v>376</v>
      </c>
      <c r="F70" s="22">
        <v>23</v>
      </c>
      <c r="G70" s="6">
        <v>35</v>
      </c>
      <c r="H70" s="7">
        <v>25</v>
      </c>
      <c r="I70" s="4">
        <f t="shared" si="1"/>
        <v>0.08</v>
      </c>
    </row>
    <row r="71" spans="1:9" x14ac:dyDescent="0.15">
      <c r="A71" s="3" t="s">
        <v>309</v>
      </c>
      <c r="B71" t="s">
        <v>206</v>
      </c>
      <c r="C71" t="s">
        <v>208</v>
      </c>
      <c r="D71" s="2" t="s">
        <v>207</v>
      </c>
      <c r="E71" s="33" t="s">
        <v>377</v>
      </c>
      <c r="F71" s="22">
        <v>57</v>
      </c>
      <c r="G71" s="6">
        <v>65</v>
      </c>
      <c r="H71" s="7">
        <v>61.75</v>
      </c>
      <c r="I71" s="4">
        <f t="shared" si="1"/>
        <v>7.6923076923076927E-2</v>
      </c>
    </row>
    <row r="72" spans="1:9" x14ac:dyDescent="0.15">
      <c r="A72" s="3" t="s">
        <v>310</v>
      </c>
      <c r="B72" t="s">
        <v>209</v>
      </c>
      <c r="C72" s="1" t="s">
        <v>210</v>
      </c>
      <c r="D72" t="e">
        <v>#N/A</v>
      </c>
      <c r="F72" s="22">
        <v>1200</v>
      </c>
      <c r="G72" s="6">
        <v>1680</v>
      </c>
      <c r="H72" s="10"/>
      <c r="I72" s="4" t="e">
        <f t="shared" si="1"/>
        <v>#DIV/0!</v>
      </c>
    </row>
    <row r="73" spans="1:9" x14ac:dyDescent="0.15">
      <c r="A73" s="3" t="s">
        <v>311</v>
      </c>
      <c r="B73" t="s">
        <v>211</v>
      </c>
      <c r="C73" s="1" t="s">
        <v>212</v>
      </c>
      <c r="D73" t="e">
        <v>#N/A</v>
      </c>
      <c r="E73" s="33" t="s">
        <v>378</v>
      </c>
      <c r="F73" s="22">
        <v>2574</v>
      </c>
      <c r="G73" s="6">
        <v>3960</v>
      </c>
      <c r="H73" s="10">
        <v>2999</v>
      </c>
      <c r="I73" s="4">
        <f t="shared" si="1"/>
        <v>0.14171390463487829</v>
      </c>
    </row>
    <row r="74" spans="1:9" x14ac:dyDescent="0.15">
      <c r="A74" s="3" t="s">
        <v>312</v>
      </c>
      <c r="B74" t="s">
        <v>213</v>
      </c>
      <c r="C74" s="1" t="s">
        <v>214</v>
      </c>
      <c r="D74" t="e">
        <v>#N/A</v>
      </c>
      <c r="F74" s="22">
        <v>828</v>
      </c>
      <c r="G74" s="6">
        <v>1000</v>
      </c>
      <c r="H74" s="10"/>
      <c r="I74" s="4" t="e">
        <f t="shared" si="1"/>
        <v>#DIV/0!</v>
      </c>
    </row>
    <row r="75" spans="1:9" x14ac:dyDescent="0.15">
      <c r="A75" s="3" t="s">
        <v>313</v>
      </c>
      <c r="B75" t="s">
        <v>215</v>
      </c>
      <c r="C75" s="1" t="s">
        <v>216</v>
      </c>
      <c r="D75" t="e">
        <v>#N/A</v>
      </c>
      <c r="F75" s="22">
        <v>135</v>
      </c>
      <c r="G75" s="6">
        <v>249</v>
      </c>
      <c r="H75" s="10"/>
      <c r="I75" s="4" t="e">
        <f t="shared" si="1"/>
        <v>#DIV/0!</v>
      </c>
    </row>
  </sheetData>
  <mergeCells count="1">
    <mergeCell ref="B1: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8" sqref="A18"/>
    </sheetView>
  </sheetViews>
  <sheetFormatPr defaultRowHeight="13.5" x14ac:dyDescent="0.15"/>
  <cols>
    <col min="1" max="1" width="21.5" customWidth="1"/>
    <col min="2" max="2" width="12.75" bestFit="1" customWidth="1"/>
  </cols>
  <sheetData>
    <row r="1" spans="1:10" x14ac:dyDescent="0.15">
      <c r="A1" s="24" t="s">
        <v>220</v>
      </c>
      <c r="B1" s="24"/>
      <c r="C1" s="24"/>
      <c r="D1" s="24"/>
      <c r="E1" s="24"/>
      <c r="F1" s="24"/>
      <c r="G1" s="24"/>
      <c r="H1" s="24" t="s">
        <v>221</v>
      </c>
      <c r="I1" s="24"/>
      <c r="J1" s="24"/>
    </row>
    <row r="2" spans="1:10" x14ac:dyDescent="0.15">
      <c r="A2" s="11" t="s">
        <v>222</v>
      </c>
      <c r="B2" s="11" t="s">
        <v>223</v>
      </c>
      <c r="C2" s="11" t="s">
        <v>224</v>
      </c>
      <c r="D2" s="11" t="s">
        <v>225</v>
      </c>
      <c r="E2" s="11" t="s">
        <v>226</v>
      </c>
      <c r="F2" s="12" t="s">
        <v>227</v>
      </c>
      <c r="G2" s="11" t="s">
        <v>228</v>
      </c>
      <c r="H2" s="11" t="s">
        <v>229</v>
      </c>
      <c r="I2" s="11" t="s">
        <v>230</v>
      </c>
      <c r="J2" s="11" t="s">
        <v>231</v>
      </c>
    </row>
    <row r="3" spans="1:10" x14ac:dyDescent="0.15">
      <c r="A3" s="25" t="s">
        <v>232</v>
      </c>
      <c r="B3" s="27" t="s">
        <v>233</v>
      </c>
      <c r="C3" s="13">
        <v>50</v>
      </c>
      <c r="D3" s="13">
        <v>5</v>
      </c>
      <c r="E3" s="13">
        <v>15000</v>
      </c>
      <c r="F3" s="13">
        <f>D3*E3</f>
        <v>75000</v>
      </c>
      <c r="G3" s="27" t="s">
        <v>234</v>
      </c>
      <c r="H3" s="14">
        <f>D3/C3*100%</f>
        <v>0.1</v>
      </c>
      <c r="I3" s="15">
        <v>0.05</v>
      </c>
      <c r="J3" s="15">
        <f>H3+I3</f>
        <v>0.15000000000000002</v>
      </c>
    </row>
    <row r="4" spans="1:10" x14ac:dyDescent="0.15">
      <c r="A4" s="26"/>
      <c r="B4" s="28"/>
      <c r="C4" s="13">
        <v>79</v>
      </c>
      <c r="D4" s="13">
        <v>10</v>
      </c>
      <c r="E4" s="13">
        <v>15000</v>
      </c>
      <c r="F4" s="13">
        <f t="shared" ref="F4:F9" si="0">D4*E4</f>
        <v>150000</v>
      </c>
      <c r="G4" s="28"/>
      <c r="H4" s="14">
        <f t="shared" ref="H4:H9" si="1">D4/C4*100%</f>
        <v>0.12658227848101267</v>
      </c>
      <c r="I4" s="15">
        <v>0.05</v>
      </c>
      <c r="J4" s="15">
        <f t="shared" ref="J4:J9" si="2">H4+I4</f>
        <v>0.17658227848101266</v>
      </c>
    </row>
    <row r="5" spans="1:10" x14ac:dyDescent="0.15">
      <c r="A5" s="26"/>
      <c r="B5" s="28"/>
      <c r="C5" s="13">
        <v>105</v>
      </c>
      <c r="D5" s="13">
        <v>15</v>
      </c>
      <c r="E5" s="13">
        <v>15000</v>
      </c>
      <c r="F5" s="13">
        <f t="shared" si="0"/>
        <v>225000</v>
      </c>
      <c r="G5" s="28"/>
      <c r="H5" s="14">
        <f t="shared" si="1"/>
        <v>0.14285714285714285</v>
      </c>
      <c r="I5" s="15">
        <v>0.05</v>
      </c>
      <c r="J5" s="15">
        <f t="shared" si="2"/>
        <v>0.19285714285714284</v>
      </c>
    </row>
    <row r="6" spans="1:10" x14ac:dyDescent="0.15">
      <c r="A6" s="26"/>
      <c r="B6" s="28"/>
      <c r="C6" s="13">
        <v>310</v>
      </c>
      <c r="D6" s="13">
        <v>45</v>
      </c>
      <c r="E6" s="13">
        <v>15000</v>
      </c>
      <c r="F6" s="13">
        <f t="shared" si="0"/>
        <v>675000</v>
      </c>
      <c r="G6" s="28"/>
      <c r="H6" s="14">
        <f t="shared" si="1"/>
        <v>0.14516129032258066</v>
      </c>
      <c r="I6" s="15">
        <v>0.05</v>
      </c>
      <c r="J6" s="15">
        <f t="shared" si="2"/>
        <v>0.19516129032258067</v>
      </c>
    </row>
    <row r="7" spans="1:10" x14ac:dyDescent="0.15">
      <c r="A7" s="26"/>
      <c r="B7" s="28"/>
      <c r="C7" s="13">
        <v>500</v>
      </c>
      <c r="D7" s="13">
        <v>75</v>
      </c>
      <c r="E7" s="13">
        <v>15000</v>
      </c>
      <c r="F7" s="13">
        <f t="shared" si="0"/>
        <v>1125000</v>
      </c>
      <c r="G7" s="28"/>
      <c r="H7" s="14">
        <f t="shared" si="1"/>
        <v>0.15</v>
      </c>
      <c r="I7" s="15">
        <v>0.05</v>
      </c>
      <c r="J7" s="15">
        <f t="shared" si="2"/>
        <v>0.2</v>
      </c>
    </row>
    <row r="8" spans="1:10" x14ac:dyDescent="0.15">
      <c r="A8" s="26"/>
      <c r="B8" s="28"/>
      <c r="C8" s="13">
        <v>1000</v>
      </c>
      <c r="D8" s="13">
        <v>150</v>
      </c>
      <c r="E8" s="13">
        <v>15000</v>
      </c>
      <c r="F8" s="13">
        <f t="shared" si="0"/>
        <v>2250000</v>
      </c>
      <c r="G8" s="28"/>
      <c r="H8" s="14">
        <f t="shared" si="1"/>
        <v>0.15</v>
      </c>
      <c r="I8" s="15">
        <v>0.05</v>
      </c>
      <c r="J8" s="15">
        <f t="shared" si="2"/>
        <v>0.2</v>
      </c>
    </row>
    <row r="9" spans="1:10" x14ac:dyDescent="0.15">
      <c r="A9" s="26"/>
      <c r="B9" s="28"/>
      <c r="C9" s="13">
        <v>2000</v>
      </c>
      <c r="D9" s="13">
        <v>300</v>
      </c>
      <c r="E9" s="13">
        <v>15000</v>
      </c>
      <c r="F9" s="13">
        <f t="shared" si="0"/>
        <v>4500000</v>
      </c>
      <c r="G9" s="28"/>
      <c r="H9" s="14">
        <f t="shared" si="1"/>
        <v>0.15</v>
      </c>
      <c r="I9" s="15">
        <v>0.05</v>
      </c>
      <c r="J9" s="15">
        <f t="shared" si="2"/>
        <v>0.2</v>
      </c>
    </row>
    <row r="10" spans="1:10" x14ac:dyDescent="0.15">
      <c r="A10" s="29" t="s">
        <v>235</v>
      </c>
      <c r="B10" s="30"/>
      <c r="C10" s="30"/>
      <c r="D10" s="31"/>
      <c r="E10" s="13">
        <f>SUM(E3:E9)</f>
        <v>105000</v>
      </c>
      <c r="F10" s="13">
        <f>SUM(F3:F9)</f>
        <v>9000000</v>
      </c>
      <c r="G10" s="13"/>
      <c r="H10" s="27" t="s">
        <v>236</v>
      </c>
      <c r="I10" s="28"/>
      <c r="J10" s="15">
        <v>0.19</v>
      </c>
    </row>
  </sheetData>
  <mergeCells count="7">
    <mergeCell ref="A10:D10"/>
    <mergeCell ref="H10:I10"/>
    <mergeCell ref="A1:G1"/>
    <mergeCell ref="H1:J1"/>
    <mergeCell ref="A3:A9"/>
    <mergeCell ref="B3:B9"/>
    <mergeCell ref="G3:G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商品明细</vt:lpstr>
      <vt:lpstr>优惠券申请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2018-12-18T06:57:46Z</dcterms:created>
  <dcterms:modified xsi:type="dcterms:W3CDTF">2018-12-18T09:05:30Z</dcterms:modified>
</cp:coreProperties>
</file>