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WRU Bootcamp\Module 1 chellenge\Starter_Code\"/>
    </mc:Choice>
  </mc:AlternateContent>
  <xr:revisionPtr revIDLastSave="0" documentId="13_ncr:1_{0AB0FC2E-60C8-4DEB-AF5A-162AFB1E820C}" xr6:coauthVersionLast="47" xr6:coauthVersionMax="47" xr10:uidLastSave="{00000000-0000-0000-0000-000000000000}"/>
  <bookViews>
    <workbookView xWindow="60" yWindow="5295" windowWidth="27285" windowHeight="8925" activeTab="3" xr2:uid="{00000000-000D-0000-FFFF-FFFF00000000}"/>
  </bookViews>
  <sheets>
    <sheet name="Crowdfunding" sheetId="1" r:id="rId1"/>
    <sheet name="Campaigns_by_Category" sheetId="2" r:id="rId2"/>
    <sheet name="Campaigns_by_Subcategory" sheetId="4" r:id="rId3"/>
    <sheet name="Outcomes_by_Start_Date" sheetId="7" r:id="rId4"/>
    <sheet name="Goal_Analysis" sheetId="8" r:id="rId5"/>
    <sheet name="Backers_Outcomes" sheetId="11" r:id="rId6"/>
  </sheets>
  <definedNames>
    <definedName name="_xlnm._FilterDatabase" localSheetId="5" hidden="1">Backers_Outcomes!$D$1:$E$365</definedName>
    <definedName name="_xlnm._FilterDatabase" localSheetId="0" hidden="1">Crowdfunding!$A$1:$T$1001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1" l="1"/>
  <c r="I8" i="11"/>
  <c r="I7" i="11"/>
  <c r="I16" i="11"/>
  <c r="I15" i="11" l="1"/>
  <c r="I14" i="11"/>
  <c r="I13" i="11"/>
  <c r="I12" i="11"/>
  <c r="I4" i="11"/>
  <c r="I5" i="11"/>
  <c r="I6" i="11"/>
  <c r="I3" i="11"/>
  <c r="D13" i="8"/>
  <c r="C13" i="8"/>
  <c r="D12" i="8"/>
  <c r="C12" i="8"/>
  <c r="D11" i="8"/>
  <c r="C11" i="8"/>
  <c r="D10" i="8"/>
  <c r="C10" i="8"/>
  <c r="D9" i="8"/>
  <c r="C9" i="8"/>
  <c r="D8" i="8"/>
  <c r="C8" i="8"/>
  <c r="D7" i="8"/>
  <c r="C7" i="8"/>
  <c r="D6" i="8"/>
  <c r="C6" i="8"/>
  <c r="D5" i="8"/>
  <c r="C5" i="8"/>
  <c r="D4" i="8"/>
  <c r="C4" i="8"/>
  <c r="D3" i="8"/>
  <c r="C3" i="8"/>
  <c r="D2" i="8"/>
  <c r="C2" i="8"/>
  <c r="B3" i="8"/>
  <c r="B13" i="8"/>
  <c r="B12" i="8"/>
  <c r="B11" i="8"/>
  <c r="B10" i="8"/>
  <c r="B9" i="8"/>
  <c r="B8" i="8"/>
  <c r="B7" i="8"/>
  <c r="B2" i="8"/>
  <c r="B4" i="8"/>
  <c r="B5" i="8"/>
  <c r="B6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S2" i="1" a="1"/>
  <c r="S2" i="1" s="1"/>
  <c r="S3" i="1" a="1"/>
  <c r="S3" i="1" s="1"/>
  <c r="S4" i="1" a="1"/>
  <c r="S4" i="1" s="1"/>
  <c r="S5" i="1" a="1"/>
  <c r="S5" i="1" s="1"/>
  <c r="S549" i="1" a="1"/>
  <c r="S549" i="1" s="1"/>
  <c r="S547" i="1" a="1"/>
  <c r="S547" i="1" s="1"/>
  <c r="S546" i="1" a="1"/>
  <c r="S546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211" i="1" a="1"/>
  <c r="S211" i="1" s="1"/>
  <c r="S112" i="1" a="1"/>
  <c r="S112" i="1" s="1"/>
  <c r="S273" i="1" a="1"/>
  <c r="S273" i="1" s="1"/>
  <c r="S272" i="1" a="1"/>
  <c r="S272" i="1" s="1"/>
  <c r="S26" i="1" a="1"/>
  <c r="S26" i="1" s="1"/>
  <c r="S27" i="1" a="1"/>
  <c r="S27" i="1" s="1"/>
  <c r="S82" i="1" a="1"/>
  <c r="S82" i="1" s="1"/>
  <c r="S332" i="1" a="1"/>
  <c r="S332" i="1" s="1"/>
  <c r="S107" i="1" a="1"/>
  <c r="S107" i="1" s="1"/>
  <c r="S350" i="1" a="1"/>
  <c r="S350" i="1" s="1"/>
  <c r="S173" i="1" a="1"/>
  <c r="S173" i="1" s="1"/>
  <c r="S339" i="1" a="1"/>
  <c r="S339" i="1" s="1"/>
  <c r="S124" i="1" a="1"/>
  <c r="S124" i="1" s="1"/>
  <c r="S83" i="1" a="1"/>
  <c r="S83" i="1" s="1"/>
  <c r="S77" i="1" a="1"/>
  <c r="S77" i="1" s="1"/>
  <c r="S337" i="1" a="1"/>
  <c r="S337" i="1" s="1"/>
  <c r="S172" i="1" a="1"/>
  <c r="S172" i="1" s="1"/>
  <c r="S354" i="1" a="1"/>
  <c r="S354" i="1" s="1"/>
  <c r="S57" i="1" a="1"/>
  <c r="S57" i="1" s="1"/>
  <c r="S402" i="1" a="1"/>
  <c r="S402" i="1" s="1"/>
  <c r="S80" i="1" a="1"/>
  <c r="S80" i="1" s="1"/>
  <c r="S156" i="1" a="1"/>
  <c r="S156" i="1" s="1"/>
  <c r="S115" i="1" a="1"/>
  <c r="S115" i="1" s="1"/>
  <c r="S110" i="1" a="1"/>
  <c r="S110" i="1" s="1"/>
  <c r="S177" i="1" a="1"/>
  <c r="S177" i="1" s="1"/>
  <c r="S104" i="1" a="1"/>
  <c r="S104" i="1" s="1"/>
  <c r="S31" i="1" a="1"/>
  <c r="S31" i="1" s="1"/>
  <c r="S247" i="1" a="1"/>
  <c r="S247" i="1" s="1"/>
  <c r="S89" i="1" a="1"/>
  <c r="S89" i="1" s="1"/>
  <c r="S68" i="1" a="1"/>
  <c r="S68" i="1" s="1"/>
  <c r="S281" i="1" a="1"/>
  <c r="S281" i="1" s="1"/>
  <c r="S348" i="1" a="1"/>
  <c r="S348" i="1" s="1"/>
  <c r="S285" i="1" a="1"/>
  <c r="S285" i="1" s="1"/>
  <c r="S271" i="1" a="1"/>
  <c r="S271" i="1" s="1"/>
  <c r="S293" i="1" a="1"/>
  <c r="S293" i="1" s="1"/>
  <c r="S148" i="1" a="1"/>
  <c r="S148" i="1" s="1"/>
  <c r="S85" i="1" a="1"/>
  <c r="S85" i="1" s="1"/>
  <c r="S164" i="1" a="1"/>
  <c r="S164" i="1" s="1"/>
  <c r="S33" i="1" a="1"/>
  <c r="S33" i="1" s="1"/>
  <c r="S391" i="1" a="1"/>
  <c r="S391" i="1" s="1"/>
  <c r="S400" i="1" a="1"/>
  <c r="S400" i="1" s="1"/>
  <c r="S146" i="1" a="1"/>
  <c r="S146" i="1" s="1"/>
  <c r="S158" i="1" a="1"/>
  <c r="S158" i="1" s="1"/>
  <c r="S410" i="1" a="1"/>
  <c r="S410" i="1" s="1"/>
  <c r="S219" i="1" a="1"/>
  <c r="S219" i="1" s="1"/>
  <c r="S225" i="1" a="1"/>
  <c r="S225" i="1" s="1"/>
  <c r="S133" i="1" a="1"/>
  <c r="S133" i="1" s="1"/>
  <c r="S433" i="1" a="1"/>
  <c r="S433" i="1" s="1"/>
  <c r="S192" i="1" a="1"/>
  <c r="S192" i="1" s="1"/>
  <c r="S93" i="1" a="1"/>
  <c r="S93" i="1" s="1"/>
  <c r="S220" i="1" a="1"/>
  <c r="S220" i="1" s="1"/>
  <c r="S284" i="1" a="1"/>
  <c r="S284" i="1" s="1"/>
  <c r="S322" i="1" a="1"/>
  <c r="S322" i="1" s="1"/>
  <c r="S345" i="1" a="1"/>
  <c r="S345" i="1" s="1"/>
  <c r="S274" i="1" a="1"/>
  <c r="S274" i="1" s="1"/>
  <c r="S257" i="1" a="1"/>
  <c r="S257" i="1" s="1"/>
  <c r="S267" i="1" a="1"/>
  <c r="S267" i="1" s="1"/>
  <c r="S319" i="1" a="1"/>
  <c r="S319" i="1" s="1"/>
  <c r="S101" i="1" a="1"/>
  <c r="S101" i="1" s="1"/>
  <c r="S232" i="1" a="1"/>
  <c r="S232" i="1" s="1"/>
  <c r="S210" i="1" a="1"/>
  <c r="S210" i="1" s="1"/>
  <c r="S393" i="1" a="1"/>
  <c r="S393" i="1" s="1"/>
  <c r="S307" i="1" a="1"/>
  <c r="S307" i="1" s="1"/>
  <c r="S207" i="1" a="1"/>
  <c r="S207" i="1" s="1"/>
  <c r="S215" i="1" a="1"/>
  <c r="S215" i="1" s="1"/>
  <c r="S185" i="1" a="1"/>
  <c r="S185" i="1" s="1"/>
  <c r="S353" i="1" a="1"/>
  <c r="S353" i="1" s="1"/>
  <c r="S381" i="1" a="1"/>
  <c r="S381" i="1" s="1"/>
  <c r="S226" i="1" a="1"/>
  <c r="S226" i="1" s="1"/>
  <c r="S208" i="1" a="1"/>
  <c r="S208" i="1" s="1"/>
  <c r="S15" i="1" a="1"/>
  <c r="S15" i="1" s="1"/>
  <c r="S406" i="1" a="1"/>
  <c r="S406" i="1" s="1"/>
  <c r="S152" i="1" a="1"/>
  <c r="S152" i="1" s="1"/>
  <c r="S397" i="1" a="1"/>
  <c r="S397" i="1" s="1"/>
  <c r="S411" i="1" a="1"/>
  <c r="S411" i="1" s="1"/>
  <c r="S60" i="1" a="1"/>
  <c r="S60" i="1" s="1"/>
  <c r="S426" i="1" a="1"/>
  <c r="S426" i="1" s="1"/>
  <c r="S199" i="1" a="1"/>
  <c r="S199" i="1" s="1"/>
  <c r="S346" i="1" a="1"/>
  <c r="S346" i="1" s="1"/>
  <c r="S205" i="1" a="1"/>
  <c r="S205" i="1" s="1"/>
  <c r="S321" i="1" a="1"/>
  <c r="S321" i="1" s="1"/>
  <c r="S167" i="1" a="1"/>
  <c r="S167" i="1" s="1"/>
  <c r="S278" i="1" a="1"/>
  <c r="S278" i="1" s="1"/>
  <c r="S349" i="1" a="1"/>
  <c r="S349" i="1" s="1"/>
  <c r="S213" i="1" a="1"/>
  <c r="S213" i="1" s="1"/>
  <c r="S149" i="1" a="1"/>
  <c r="S149" i="1" s="1"/>
  <c r="S6" i="1" a="1"/>
  <c r="S6" i="1" s="1"/>
  <c r="S117" i="1" a="1"/>
  <c r="S117" i="1" s="1"/>
  <c r="S269" i="1" a="1"/>
  <c r="S269" i="1" s="1"/>
  <c r="S73" i="1" a="1"/>
  <c r="S73" i="1" s="1"/>
  <c r="S384" i="1" a="1"/>
  <c r="S384" i="1" s="1"/>
  <c r="S386" i="1" a="1"/>
  <c r="S386" i="1" s="1"/>
  <c r="S296" i="1" a="1"/>
  <c r="S296" i="1" s="1"/>
  <c r="S87" i="1" a="1"/>
  <c r="S87" i="1" s="1"/>
  <c r="S171" i="1" a="1"/>
  <c r="S171" i="1" s="1"/>
  <c r="S231" i="1" a="1"/>
  <c r="S231" i="1" s="1"/>
  <c r="S395" i="1" a="1"/>
  <c r="S395" i="1" s="1"/>
  <c r="S325" i="1" a="1"/>
  <c r="S325" i="1" s="1"/>
  <c r="S421" i="1" a="1"/>
  <c r="S421" i="1" s="1"/>
  <c r="S100" i="1" a="1"/>
  <c r="S100" i="1" s="1"/>
  <c r="S7" i="1" a="1"/>
  <c r="S7" i="1" s="1"/>
  <c r="S295" i="1" a="1"/>
  <c r="S295" i="1" s="1"/>
  <c r="S413" i="1" a="1"/>
  <c r="S413" i="1" s="1"/>
  <c r="S265" i="1" a="1"/>
  <c r="S265" i="1" s="1"/>
  <c r="S302" i="1" a="1"/>
  <c r="S302" i="1" s="1"/>
  <c r="S237" i="1" a="1"/>
  <c r="S237" i="1" s="1"/>
  <c r="S347" i="1" a="1"/>
  <c r="S347" i="1" s="1"/>
  <c r="S139" i="1" a="1"/>
  <c r="S139" i="1" s="1"/>
  <c r="S22" i="1" a="1"/>
  <c r="S22" i="1" s="1"/>
  <c r="S52" i="1" a="1"/>
  <c r="S52" i="1" s="1"/>
  <c r="S364" i="1" a="1"/>
  <c r="S364" i="1" s="1"/>
  <c r="S121" i="1" a="1"/>
  <c r="S121" i="1" s="1"/>
  <c r="S335" i="1" a="1"/>
  <c r="S335" i="1" s="1"/>
  <c r="S422" i="1" a="1"/>
  <c r="S422" i="1" s="1"/>
  <c r="S277" i="1" a="1"/>
  <c r="S277" i="1" s="1"/>
  <c r="S317" i="1" a="1"/>
  <c r="S317" i="1" s="1"/>
  <c r="S327" i="1" a="1"/>
  <c r="S327" i="1" s="1"/>
  <c r="S141" i="1" a="1"/>
  <c r="S141" i="1" s="1"/>
  <c r="S142" i="1" a="1"/>
  <c r="S142" i="1" s="1"/>
  <c r="S315" i="1" a="1"/>
  <c r="S315" i="1" s="1"/>
  <c r="S169" i="1" a="1"/>
  <c r="S169" i="1" s="1"/>
  <c r="S95" i="1" a="1"/>
  <c r="S95" i="1" s="1"/>
  <c r="S200" i="1" a="1"/>
  <c r="S200" i="1" s="1"/>
  <c r="S286" i="1" a="1"/>
  <c r="S286" i="1" s="1"/>
  <c r="S46" i="1" a="1"/>
  <c r="S46" i="1" s="1"/>
  <c r="S240" i="1" a="1"/>
  <c r="S240" i="1" s="1"/>
  <c r="S16" i="1" a="1"/>
  <c r="S16" i="1" s="1"/>
  <c r="S28" i="1" a="1"/>
  <c r="S28" i="1" s="1"/>
  <c r="S310" i="1" a="1"/>
  <c r="S310" i="1" s="1"/>
  <c r="S419" i="1" a="1"/>
  <c r="S419" i="1" s="1"/>
  <c r="S30" i="1" a="1"/>
  <c r="S30" i="1" s="1"/>
  <c r="S198" i="1" a="1"/>
  <c r="S198" i="1" s="1"/>
  <c r="S45" i="1" a="1"/>
  <c r="S45" i="1" s="1"/>
  <c r="S431" i="1" a="1"/>
  <c r="S431" i="1" s="1"/>
  <c r="S414" i="1" a="1"/>
  <c r="S414" i="1" s="1"/>
  <c r="S187" i="1" a="1"/>
  <c r="S187" i="1" s="1"/>
  <c r="S54" i="1" a="1"/>
  <c r="S54" i="1" s="1"/>
  <c r="S427" i="1" a="1"/>
  <c r="S427" i="1" s="1"/>
  <c r="S23" i="1" a="1"/>
  <c r="S23" i="1" s="1"/>
  <c r="S242" i="1" a="1"/>
  <c r="S242" i="1" s="1"/>
  <c r="S392" i="1" a="1"/>
  <c r="S392" i="1" s="1"/>
  <c r="S106" i="1" a="1"/>
  <c r="S106" i="1" s="1"/>
  <c r="S138" i="1" a="1"/>
  <c r="S138" i="1" s="1"/>
  <c r="S340" i="1" a="1"/>
  <c r="S340" i="1" s="1"/>
  <c r="S143" i="1" a="1"/>
  <c r="S143" i="1" s="1"/>
  <c r="S423" i="1" a="1"/>
  <c r="S423" i="1" s="1"/>
  <c r="S404" i="1" a="1"/>
  <c r="S404" i="1" s="1"/>
  <c r="S88" i="1" a="1"/>
  <c r="S88" i="1" s="1"/>
  <c r="S366" i="1" a="1"/>
  <c r="S366" i="1" s="1"/>
  <c r="S428" i="1" a="1"/>
  <c r="S428" i="1" s="1"/>
  <c r="S248" i="1" a="1"/>
  <c r="S248" i="1" s="1"/>
  <c r="S48" i="1" a="1"/>
  <c r="S48" i="1" s="1"/>
  <c r="S160" i="1" a="1"/>
  <c r="S160" i="1" s="1"/>
  <c r="S251" i="1" a="1"/>
  <c r="S251" i="1" s="1"/>
  <c r="S417" i="1" a="1"/>
  <c r="S417" i="1" s="1"/>
  <c r="S230" i="1" a="1"/>
  <c r="S230" i="1" s="1"/>
  <c r="S35" i="1" a="1"/>
  <c r="S35" i="1" s="1"/>
  <c r="S140" i="1" a="1"/>
  <c r="S140" i="1" s="1"/>
  <c r="S362" i="1" a="1"/>
  <c r="S362" i="1" s="1"/>
  <c r="S43" i="1" a="1"/>
  <c r="S43" i="1" s="1"/>
  <c r="S334" i="1" a="1"/>
  <c r="S334" i="1" s="1"/>
  <c r="S98" i="1" a="1"/>
  <c r="S98" i="1" s="1"/>
  <c r="S150" i="1" a="1"/>
  <c r="S150" i="1" s="1"/>
  <c r="S306" i="1" a="1"/>
  <c r="S306" i="1" s="1"/>
  <c r="S92" i="1" a="1"/>
  <c r="S92" i="1" s="1"/>
  <c r="S75" i="1" a="1"/>
  <c r="S75" i="1" s="1"/>
  <c r="S47" i="1" a="1"/>
  <c r="S47" i="1" s="1"/>
  <c r="S416" i="1" a="1"/>
  <c r="S416" i="1" s="1"/>
  <c r="S113" i="1" a="1"/>
  <c r="S113" i="1" s="1"/>
  <c r="S403" i="1" a="1"/>
  <c r="S403" i="1" s="1"/>
  <c r="S202" i="1" a="1"/>
  <c r="S202" i="1" s="1"/>
  <c r="S170" i="1" a="1"/>
  <c r="S170" i="1" s="1"/>
  <c r="S424" i="1" a="1"/>
  <c r="S424" i="1" s="1"/>
  <c r="S418" i="1" a="1"/>
  <c r="S418" i="1" s="1"/>
  <c r="S373" i="1" a="1"/>
  <c r="S373" i="1" s="1"/>
  <c r="S305" i="1" a="1"/>
  <c r="S305" i="1" s="1"/>
  <c r="S241" i="1" a="1"/>
  <c r="S241" i="1" s="1"/>
  <c r="S188" i="1" a="1"/>
  <c r="S188" i="1" s="1"/>
  <c r="S72" i="1" a="1"/>
  <c r="S72" i="1" s="1"/>
  <c r="S155" i="1" a="1"/>
  <c r="S155" i="1" s="1"/>
  <c r="S326" i="1" a="1"/>
  <c r="S326" i="1" s="1"/>
  <c r="S239" i="1" a="1"/>
  <c r="S239" i="1" s="1"/>
  <c r="S36" i="1" a="1"/>
  <c r="S36" i="1" s="1"/>
  <c r="S157" i="1" a="1"/>
  <c r="S157" i="1" s="1"/>
  <c r="S163" i="1" a="1"/>
  <c r="S163" i="1" s="1"/>
  <c r="S59" i="1" a="1"/>
  <c r="S59" i="1" s="1"/>
  <c r="S90" i="1" a="1"/>
  <c r="S90" i="1" s="1"/>
  <c r="S313" i="1" a="1"/>
  <c r="S313" i="1" s="1"/>
  <c r="S66" i="1" a="1"/>
  <c r="S66" i="1" s="1"/>
  <c r="S249" i="1" a="1"/>
  <c r="S249" i="1" s="1"/>
  <c r="S50" i="1" a="1"/>
  <c r="S50" i="1" s="1"/>
  <c r="S70" i="1" a="1"/>
  <c r="S70" i="1" s="1"/>
  <c r="S182" i="1" a="1"/>
  <c r="S182" i="1" s="1"/>
  <c r="S288" i="1" a="1"/>
  <c r="S288" i="1" s="1"/>
  <c r="S338" i="1" a="1"/>
  <c r="S338" i="1" s="1"/>
  <c r="S176" i="1" a="1"/>
  <c r="S176" i="1" s="1"/>
  <c r="S42" i="1" a="1"/>
  <c r="S42" i="1" s="1"/>
  <c r="S304" i="1" a="1"/>
  <c r="S304" i="1" s="1"/>
  <c r="S289" i="1" a="1"/>
  <c r="S289" i="1" s="1"/>
  <c r="S17" i="1" a="1"/>
  <c r="S17" i="1" s="1"/>
  <c r="S181" i="1" a="1"/>
  <c r="S181" i="1" s="1"/>
  <c r="S379" i="1" a="1"/>
  <c r="S379" i="1" s="1"/>
  <c r="S394" i="1" a="1"/>
  <c r="S394" i="1" s="1"/>
  <c r="S203" i="1" a="1"/>
  <c r="S203" i="1" s="1"/>
  <c r="S375" i="1" a="1"/>
  <c r="S375" i="1" s="1"/>
  <c r="S55" i="1" a="1"/>
  <c r="S55" i="1" s="1"/>
  <c r="S194" i="1" a="1"/>
  <c r="S194" i="1" s="1"/>
  <c r="S252" i="1" a="1"/>
  <c r="S252" i="1" s="1"/>
  <c r="S260" i="1" a="1"/>
  <c r="S260" i="1" s="1"/>
  <c r="S291" i="1" a="1"/>
  <c r="S291" i="1" s="1"/>
  <c r="S53" i="1" a="1"/>
  <c r="S53" i="1" s="1"/>
  <c r="S183" i="1" a="1"/>
  <c r="S183" i="1" s="1"/>
  <c r="S204" i="1" a="1"/>
  <c r="S204" i="1" s="1"/>
  <c r="S312" i="1" a="1"/>
  <c r="S312" i="1" s="1"/>
  <c r="S363" i="1" a="1"/>
  <c r="S363" i="1" s="1"/>
  <c r="S244" i="1" a="1"/>
  <c r="S244" i="1" s="1"/>
  <c r="S118" i="1" a="1"/>
  <c r="S118" i="1" s="1"/>
  <c r="S361" i="1" a="1"/>
  <c r="S361" i="1" s="1"/>
  <c r="S222" i="1" a="1"/>
  <c r="S222" i="1" s="1"/>
  <c r="S32" i="1" a="1"/>
  <c r="S32" i="1" s="1"/>
  <c r="S287" i="1" a="1"/>
  <c r="S287" i="1" s="1"/>
  <c r="S256" i="1" a="1"/>
  <c r="S256" i="1" s="1"/>
  <c r="S196" i="1" a="1"/>
  <c r="S196" i="1" s="1"/>
  <c r="S122" i="1" a="1"/>
  <c r="S122" i="1" s="1"/>
  <c r="S399" i="1" a="1"/>
  <c r="S399" i="1" s="1"/>
  <c r="S134" i="1" a="1"/>
  <c r="S134" i="1" s="1"/>
  <c r="S184" i="1" a="1"/>
  <c r="S184" i="1" s="1"/>
  <c r="S175" i="1" a="1"/>
  <c r="S175" i="1" s="1"/>
  <c r="S129" i="1" a="1"/>
  <c r="S129" i="1" s="1"/>
  <c r="S246" i="1" a="1"/>
  <c r="S246" i="1" s="1"/>
  <c r="S357" i="1" a="1"/>
  <c r="S357" i="1" s="1"/>
  <c r="S78" i="1" a="1"/>
  <c r="S78" i="1" s="1"/>
  <c r="S238" i="1" a="1"/>
  <c r="S238" i="1" s="1"/>
  <c r="S136" i="1" a="1"/>
  <c r="S136" i="1" s="1"/>
  <c r="S67" i="1" a="1"/>
  <c r="S67" i="1" s="1"/>
  <c r="S153" i="1" a="1"/>
  <c r="S153" i="1" s="1"/>
  <c r="S109" i="1" a="1"/>
  <c r="S109" i="1" s="1"/>
  <c r="S209" i="1" a="1"/>
  <c r="S209" i="1" s="1"/>
  <c r="S323" i="1" a="1"/>
  <c r="S323" i="1" s="1"/>
  <c r="S409" i="1" a="1"/>
  <c r="S409" i="1" s="1"/>
  <c r="S69" i="1" a="1"/>
  <c r="S69" i="1" s="1"/>
  <c r="S178" i="1" a="1"/>
  <c r="S178" i="1" s="1"/>
  <c r="S324" i="1" a="1"/>
  <c r="S324" i="1" s="1"/>
  <c r="S111" i="1" a="1"/>
  <c r="S111" i="1" s="1"/>
  <c r="S253" i="1" a="1"/>
  <c r="S253" i="1" s="1"/>
  <c r="S190" i="1" a="1"/>
  <c r="S190" i="1" s="1"/>
  <c r="S40" i="1" a="1"/>
  <c r="S40" i="1" s="1"/>
  <c r="S145" i="1" a="1"/>
  <c r="S145" i="1" s="1"/>
  <c r="S369" i="1" a="1"/>
  <c r="S369" i="1" s="1"/>
  <c r="S371" i="1" a="1"/>
  <c r="S371" i="1" s="1"/>
  <c r="S434" i="1" a="1"/>
  <c r="S434" i="1" s="1"/>
  <c r="S355" i="1" a="1"/>
  <c r="S355" i="1" s="1"/>
  <c r="S56" i="1" a="1"/>
  <c r="S56" i="1" s="1"/>
  <c r="S405" i="1" a="1"/>
  <c r="S405" i="1" s="1"/>
  <c r="S74" i="1" a="1"/>
  <c r="S74" i="1" s="1"/>
  <c r="S168" i="1" a="1"/>
  <c r="S168" i="1" s="1"/>
  <c r="S329" i="1" a="1"/>
  <c r="S329" i="1" s="1"/>
  <c r="S114" i="1" a="1"/>
  <c r="S114" i="1" s="1"/>
  <c r="S21" i="1" a="1"/>
  <c r="S21" i="1" s="1"/>
  <c r="S76" i="1" a="1"/>
  <c r="S76" i="1" s="1"/>
  <c r="S390" i="1" a="1"/>
  <c r="S390" i="1" s="1"/>
  <c r="S263" i="1" a="1"/>
  <c r="S263" i="1" s="1"/>
  <c r="S430" i="1" a="1"/>
  <c r="S430" i="1" s="1"/>
  <c r="S195" i="1" a="1"/>
  <c r="S195" i="1" s="1"/>
  <c r="S62" i="1" a="1"/>
  <c r="S62" i="1" s="1"/>
  <c r="S368" i="1" a="1"/>
  <c r="S368" i="1" s="1"/>
  <c r="S197" i="1" a="1"/>
  <c r="S197" i="1" s="1"/>
  <c r="S415" i="1" a="1"/>
  <c r="S415" i="1" s="1"/>
  <c r="S283" i="1" a="1"/>
  <c r="S283" i="1" s="1"/>
  <c r="S301" i="1" a="1"/>
  <c r="S301" i="1" s="1"/>
  <c r="S81" i="1" a="1"/>
  <c r="S81" i="1" s="1"/>
  <c r="S292" i="1" a="1"/>
  <c r="S292" i="1" s="1"/>
  <c r="S233" i="1" a="1"/>
  <c r="S233" i="1" s="1"/>
  <c r="S330" i="1" a="1"/>
  <c r="S330" i="1" s="1"/>
  <c r="S351" i="1" a="1"/>
  <c r="S351" i="1" s="1"/>
  <c r="S300" i="1" a="1"/>
  <c r="S300" i="1" s="1"/>
  <c r="S360" i="1" a="1"/>
  <c r="S360" i="1" s="1"/>
  <c r="S63" i="1" a="1"/>
  <c r="S63" i="1" s="1"/>
  <c r="S41" i="1" a="1"/>
  <c r="S41" i="1" s="1"/>
  <c r="S436" i="1" a="1"/>
  <c r="S436" i="1" s="1"/>
  <c r="S29" i="1" a="1"/>
  <c r="S29" i="1" s="1"/>
  <c r="S37" i="1" a="1"/>
  <c r="S37" i="1" s="1"/>
  <c r="S216" i="1" a="1"/>
  <c r="S216" i="1" s="1"/>
  <c r="S127" i="1" a="1"/>
  <c r="S127" i="1" s="1"/>
  <c r="S25" i="1" a="1"/>
  <c r="S25" i="1" s="1"/>
  <c r="S343" i="1" a="1"/>
  <c r="S343" i="1" s="1"/>
  <c r="S298" i="1" a="1"/>
  <c r="S298" i="1" s="1"/>
  <c r="S365" i="1" a="1"/>
  <c r="S365" i="1" s="1"/>
  <c r="S297" i="1" a="1"/>
  <c r="S297" i="1" s="1"/>
  <c r="S352" i="1" a="1"/>
  <c r="S352" i="1" s="1"/>
  <c r="S58" i="1" a="1"/>
  <c r="S58" i="1" s="1"/>
  <c r="S79" i="1" a="1"/>
  <c r="S79" i="1" s="1"/>
  <c r="S212" i="1" a="1"/>
  <c r="S212" i="1" s="1"/>
  <c r="S412" i="1" a="1"/>
  <c r="S412" i="1" s="1"/>
  <c r="S389" i="1" a="1"/>
  <c r="S389" i="1" s="1"/>
  <c r="S186" i="1" a="1"/>
  <c r="S186" i="1" s="1"/>
  <c r="S214" i="1" a="1"/>
  <c r="S214" i="1" s="1"/>
  <c r="S18" i="1" a="1"/>
  <c r="S18" i="1" s="1"/>
  <c r="S388" i="1" a="1"/>
  <c r="S388" i="1" s="1"/>
  <c r="S189" i="1" a="1"/>
  <c r="S189" i="1" s="1"/>
  <c r="S44" i="1" a="1"/>
  <c r="S44" i="1" s="1"/>
  <c r="S206" i="1" a="1"/>
  <c r="S206" i="1" s="1"/>
  <c r="S359" i="1" a="1"/>
  <c r="S359" i="1" s="1"/>
  <c r="S245" i="1" a="1"/>
  <c r="S245" i="1" s="1"/>
  <c r="S429" i="1" a="1"/>
  <c r="S429" i="1" s="1"/>
  <c r="S342" i="1" a="1"/>
  <c r="S342" i="1" s="1"/>
  <c r="S147" i="1" a="1"/>
  <c r="S147" i="1" s="1"/>
  <c r="S99" i="1" a="1"/>
  <c r="S99" i="1" s="1"/>
  <c r="S254" i="1" a="1"/>
  <c r="S254" i="1" s="1"/>
  <c r="S193" i="1" a="1"/>
  <c r="S193" i="1" s="1"/>
  <c r="S367" i="1" a="1"/>
  <c r="S367" i="1" s="1"/>
  <c r="S425" i="1" a="1"/>
  <c r="S425" i="1" s="1"/>
  <c r="S380" i="1" a="1"/>
  <c r="S380" i="1" s="1"/>
  <c r="S311" i="1" a="1"/>
  <c r="S311" i="1" s="1"/>
  <c r="S401" i="1" a="1"/>
  <c r="S401" i="1" s="1"/>
  <c r="S290" i="1" a="1"/>
  <c r="S290" i="1" s="1"/>
  <c r="S370" i="1" a="1"/>
  <c r="S370" i="1" s="1"/>
  <c r="S268" i="1" a="1"/>
  <c r="S268" i="1" s="1"/>
  <c r="S372" i="1" a="1"/>
  <c r="S372" i="1" s="1"/>
  <c r="S24" i="1" a="1"/>
  <c r="S24" i="1" s="1"/>
  <c r="S243" i="1" a="1"/>
  <c r="S243" i="1" s="1"/>
  <c r="S432" i="1" a="1"/>
  <c r="S432" i="1" s="1"/>
  <c r="S97" i="1" a="1"/>
  <c r="S97" i="1" s="1"/>
  <c r="S116" i="1" a="1"/>
  <c r="S116" i="1" s="1"/>
  <c r="S221" i="1" a="1"/>
  <c r="S221" i="1" s="1"/>
  <c r="S84" i="1" a="1"/>
  <c r="S84" i="1" s="1"/>
  <c r="S407" i="1" a="1"/>
  <c r="S407" i="1" s="1"/>
  <c r="S20" i="1" a="1"/>
  <c r="S20" i="1" s="1"/>
  <c r="S276" i="1" a="1"/>
  <c r="S276" i="1" s="1"/>
  <c r="S130" i="1" a="1"/>
  <c r="S130" i="1" s="1"/>
  <c r="S64" i="1" a="1"/>
  <c r="S64" i="1" s="1"/>
  <c r="S131" i="1" a="1"/>
  <c r="S131" i="1" s="1"/>
  <c r="S8" i="1" a="1"/>
  <c r="S8" i="1" s="1"/>
  <c r="S314" i="1" a="1"/>
  <c r="S314" i="1" s="1"/>
  <c r="S154" i="1" a="1"/>
  <c r="S154" i="1" s="1"/>
  <c r="S137" i="1" a="1"/>
  <c r="S137" i="1" s="1"/>
  <c r="S259" i="1" a="1"/>
  <c r="S259" i="1" s="1"/>
  <c r="S382" i="1" a="1"/>
  <c r="S382" i="1" s="1"/>
  <c r="S51" i="1" a="1"/>
  <c r="S51" i="1" s="1"/>
  <c r="S303" i="1" a="1"/>
  <c r="S303" i="1" s="1"/>
  <c r="S217" i="1" a="1"/>
  <c r="S217" i="1" s="1"/>
  <c r="S356" i="1" a="1"/>
  <c r="S356" i="1" s="1"/>
  <c r="S435" i="1" a="1"/>
  <c r="S435" i="1" s="1"/>
  <c r="S165" i="1" a="1"/>
  <c r="S165" i="1" s="1"/>
  <c r="S120" i="1" a="1"/>
  <c r="S120" i="1" s="1"/>
  <c r="S151" i="1" a="1"/>
  <c r="S151" i="1" s="1"/>
  <c r="S71" i="1" a="1"/>
  <c r="S71" i="1" s="1"/>
  <c r="S250" i="1" a="1"/>
  <c r="S250" i="1" s="1"/>
  <c r="S383" i="1" a="1"/>
  <c r="S383" i="1" s="1"/>
  <c r="S9" i="1" a="1"/>
  <c r="S9" i="1" s="1"/>
  <c r="S227" i="1" a="1"/>
  <c r="S227" i="1" s="1"/>
  <c r="S132" i="1" a="1"/>
  <c r="S132" i="1" s="1"/>
  <c r="S282" i="1" a="1"/>
  <c r="S282" i="1" s="1"/>
  <c r="S341" i="1" a="1"/>
  <c r="S341" i="1" s="1"/>
  <c r="S408" i="1" a="1"/>
  <c r="S408" i="1" s="1"/>
  <c r="S224" i="1" a="1"/>
  <c r="S224" i="1" s="1"/>
  <c r="S316" i="1" a="1"/>
  <c r="S316" i="1" s="1"/>
  <c r="S229" i="1" a="1"/>
  <c r="S229" i="1" s="1"/>
  <c r="S11" i="1" a="1"/>
  <c r="S11" i="1" s="1"/>
  <c r="S396" i="1" a="1"/>
  <c r="S396" i="1" s="1"/>
  <c r="S336" i="1" a="1"/>
  <c r="S336" i="1" s="1"/>
  <c r="S135" i="1" a="1"/>
  <c r="S135" i="1" s="1"/>
  <c r="S10" i="1" a="1"/>
  <c r="S10" i="1" s="1"/>
  <c r="S228" i="1" a="1"/>
  <c r="S228" i="1" s="1"/>
  <c r="S320" i="1" a="1"/>
  <c r="S320" i="1" s="1"/>
  <c r="S159" i="1" a="1"/>
  <c r="S159" i="1" s="1"/>
  <c r="S108" i="1" a="1"/>
  <c r="S108" i="1" s="1"/>
  <c r="S398" i="1" a="1"/>
  <c r="S398" i="1" s="1"/>
  <c r="S318" i="1" a="1"/>
  <c r="S318" i="1" s="1"/>
  <c r="S119" i="1" a="1"/>
  <c r="S119" i="1" s="1"/>
  <c r="S344" i="1" a="1"/>
  <c r="S344" i="1" s="1"/>
  <c r="S166" i="1" a="1"/>
  <c r="S166" i="1" s="1"/>
  <c r="S174" i="1" a="1"/>
  <c r="S174" i="1" s="1"/>
  <c r="S294" i="1" a="1"/>
  <c r="S294" i="1" s="1"/>
  <c r="S376" i="1" a="1"/>
  <c r="S376" i="1" s="1"/>
  <c r="S128" i="1" a="1"/>
  <c r="S128" i="1" s="1"/>
  <c r="S39" i="1" a="1"/>
  <c r="S39" i="1" s="1"/>
  <c r="S125" i="1" a="1"/>
  <c r="S125" i="1" s="1"/>
  <c r="S235" i="1" a="1"/>
  <c r="S235" i="1" s="1"/>
  <c r="S19" i="1" a="1"/>
  <c r="S19" i="1" s="1"/>
  <c r="S61" i="1" a="1"/>
  <c r="S61" i="1" s="1"/>
  <c r="S96" i="1" a="1"/>
  <c r="S96" i="1" s="1"/>
  <c r="S223" i="1" a="1"/>
  <c r="S223" i="1" s="1"/>
  <c r="S261" i="1" a="1"/>
  <c r="S261" i="1" s="1"/>
  <c r="S162" i="1" a="1"/>
  <c r="S162" i="1" s="1"/>
  <c r="S264" i="1" a="1"/>
  <c r="S264" i="1" s="1"/>
  <c r="S86" i="1" a="1"/>
  <c r="S86" i="1" s="1"/>
  <c r="S201" i="1" a="1"/>
  <c r="S201" i="1" s="1"/>
  <c r="S328" i="1" a="1"/>
  <c r="S328" i="1" s="1"/>
  <c r="S13" i="1" a="1"/>
  <c r="S13" i="1" s="1"/>
  <c r="S218" i="1" a="1"/>
  <c r="S218" i="1" s="1"/>
  <c r="S65" i="1" a="1"/>
  <c r="S65" i="1" s="1"/>
  <c r="S299" i="1" a="1"/>
  <c r="S299" i="1" s="1"/>
  <c r="S358" i="1" a="1"/>
  <c r="S358" i="1" s="1"/>
  <c r="S144" i="1" a="1"/>
  <c r="S144" i="1" s="1"/>
  <c r="S49" i="1" a="1"/>
  <c r="S49" i="1" s="1"/>
  <c r="S123" i="1" a="1"/>
  <c r="S123" i="1" s="1"/>
  <c r="S38" i="1" a="1"/>
  <c r="S38" i="1" s="1"/>
  <c r="S270" i="1" a="1"/>
  <c r="S270" i="1" s="1"/>
  <c r="S91" i="1" a="1"/>
  <c r="S91" i="1" s="1"/>
  <c r="S34" i="1" a="1"/>
  <c r="S34" i="1" s="1"/>
  <c r="S378" i="1" a="1"/>
  <c r="S378" i="1" s="1"/>
  <c r="S374" i="1" a="1"/>
  <c r="S374" i="1" s="1"/>
  <c r="S275" i="1" a="1"/>
  <c r="S275" i="1" s="1"/>
  <c r="S126" i="1" a="1"/>
  <c r="S126" i="1" s="1"/>
  <c r="S103" i="1" a="1"/>
  <c r="S103" i="1" s="1"/>
  <c r="S333" i="1" a="1"/>
  <c r="S333" i="1" s="1"/>
  <c r="S179" i="1" a="1"/>
  <c r="S179" i="1" s="1"/>
  <c r="S377" i="1" a="1"/>
  <c r="S377" i="1" s="1"/>
  <c r="S309" i="1" a="1"/>
  <c r="S309" i="1" s="1"/>
  <c r="S180" i="1" a="1"/>
  <c r="S180" i="1" s="1"/>
  <c r="S234" i="1" a="1"/>
  <c r="S234" i="1" s="1"/>
  <c r="S385" i="1" a="1"/>
  <c r="S385" i="1" s="1"/>
  <c r="S236" i="1" a="1"/>
  <c r="S236" i="1" s="1"/>
  <c r="S331" i="1" a="1"/>
  <c r="S331" i="1" s="1"/>
  <c r="S258" i="1" a="1"/>
  <c r="S258" i="1" s="1"/>
  <c r="S94" i="1" a="1"/>
  <c r="S94" i="1" s="1"/>
  <c r="S102" i="1" a="1"/>
  <c r="S102" i="1" s="1"/>
  <c r="S12" i="1" a="1"/>
  <c r="S12" i="1" s="1"/>
  <c r="S105" i="1" a="1"/>
  <c r="S105" i="1" s="1"/>
  <c r="S266" i="1" a="1"/>
  <c r="S266" i="1" s="1"/>
  <c r="S161" i="1" a="1"/>
  <c r="S161" i="1" s="1"/>
  <c r="S279" i="1" a="1"/>
  <c r="S279" i="1" s="1"/>
  <c r="S420" i="1" a="1"/>
  <c r="S420" i="1" s="1"/>
  <c r="S191" i="1" a="1"/>
  <c r="S191" i="1" s="1"/>
  <c r="S255" i="1" a="1"/>
  <c r="S255" i="1" s="1"/>
  <c r="S387" i="1" a="1"/>
  <c r="S387" i="1" s="1"/>
  <c r="S14" i="1" a="1"/>
  <c r="S14" i="1" s="1"/>
  <c r="S262" i="1" a="1"/>
  <c r="S262" i="1" s="1"/>
  <c r="S280" i="1" a="1"/>
  <c r="S280" i="1" s="1"/>
  <c r="S982" i="1" a="1"/>
  <c r="S982" i="1" s="1"/>
  <c r="S534" i="1" a="1"/>
  <c r="S534" i="1" s="1"/>
  <c r="S647" i="1" a="1"/>
  <c r="S647" i="1" s="1"/>
  <c r="S836" i="1" a="1"/>
  <c r="S836" i="1" s="1"/>
  <c r="S786" i="1" a="1"/>
  <c r="S786" i="1" s="1"/>
  <c r="S768" i="1" a="1"/>
  <c r="S768" i="1" s="1"/>
  <c r="S938" i="1" a="1"/>
  <c r="S938" i="1" s="1"/>
  <c r="S610" i="1" a="1"/>
  <c r="S610" i="1" s="1"/>
  <c r="S469" i="1" a="1"/>
  <c r="S469" i="1" s="1"/>
  <c r="S525" i="1" a="1"/>
  <c r="S525" i="1" s="1"/>
  <c r="S839" i="1" a="1"/>
  <c r="S839" i="1" s="1"/>
  <c r="S472" i="1" a="1"/>
  <c r="S472" i="1" s="1"/>
  <c r="S726" i="1" a="1"/>
  <c r="S726" i="1" s="1"/>
  <c r="S454" i="1" a="1"/>
  <c r="S454" i="1" s="1"/>
  <c r="S837" i="1" a="1"/>
  <c r="S837" i="1" s="1"/>
  <c r="S616" i="1" a="1"/>
  <c r="S616" i="1" s="1"/>
  <c r="S820" i="1" a="1"/>
  <c r="S820" i="1" s="1"/>
  <c r="S873" i="1" a="1"/>
  <c r="S873" i="1" s="1"/>
  <c r="S583" i="1" a="1"/>
  <c r="S583" i="1" s="1"/>
  <c r="S581" i="1" a="1"/>
  <c r="S581" i="1" s="1"/>
  <c r="S600" i="1" a="1"/>
  <c r="S600" i="1" s="1"/>
  <c r="S557" i="1" a="1"/>
  <c r="S557" i="1" s="1"/>
  <c r="S833" i="1" a="1"/>
  <c r="S833" i="1" s="1"/>
  <c r="S637" i="1" a="1"/>
  <c r="S637" i="1" s="1"/>
  <c r="S721" i="1" a="1"/>
  <c r="S721" i="1" s="1"/>
  <c r="S899" i="1" a="1"/>
  <c r="S899" i="1" s="1"/>
  <c r="S675" i="1" a="1"/>
  <c r="S675" i="1" s="1"/>
  <c r="S941" i="1" a="1"/>
  <c r="S941" i="1" s="1"/>
  <c r="S482" i="1" a="1"/>
  <c r="S482" i="1" s="1"/>
  <c r="S907" i="1" a="1"/>
  <c r="S907" i="1" s="1"/>
  <c r="S876" i="1" a="1"/>
  <c r="S876" i="1" s="1"/>
  <c r="S688" i="1" a="1"/>
  <c r="S688" i="1" s="1"/>
  <c r="S558" i="1" a="1"/>
  <c r="S558" i="1" s="1"/>
  <c r="S656" i="1" a="1"/>
  <c r="S656" i="1" s="1"/>
  <c r="S566" i="1" a="1"/>
  <c r="S566" i="1" s="1"/>
  <c r="S723" i="1" a="1"/>
  <c r="S723" i="1" s="1"/>
  <c r="S744" i="1" a="1"/>
  <c r="S744" i="1" s="1"/>
  <c r="S798" i="1" a="1"/>
  <c r="S798" i="1" s="1"/>
  <c r="S568" i="1" a="1"/>
  <c r="S568" i="1" s="1"/>
  <c r="S953" i="1" a="1"/>
  <c r="S953" i="1" s="1"/>
  <c r="S755" i="1" a="1"/>
  <c r="S755" i="1" s="1"/>
  <c r="S622" i="1" a="1"/>
  <c r="S622" i="1" s="1"/>
  <c r="S776" i="1" a="1"/>
  <c r="S776" i="1" s="1"/>
  <c r="S515" i="1" a="1"/>
  <c r="S515" i="1" s="1"/>
  <c r="S459" i="1" a="1"/>
  <c r="S459" i="1" s="1"/>
  <c r="S944" i="1" a="1"/>
  <c r="S944" i="1" s="1"/>
  <c r="S942" i="1" a="1"/>
  <c r="S942" i="1" s="1"/>
  <c r="S505" i="1" a="1"/>
  <c r="S505" i="1" s="1"/>
  <c r="S582" i="1" a="1"/>
  <c r="S582" i="1" s="1"/>
  <c r="S814" i="1" a="1"/>
  <c r="S814" i="1" s="1"/>
  <c r="S937" i="1" a="1"/>
  <c r="S937" i="1" s="1"/>
  <c r="S739" i="1" a="1"/>
  <c r="S739" i="1" s="1"/>
  <c r="S995" i="1" a="1"/>
  <c r="S995" i="1" s="1"/>
  <c r="S537" i="1" a="1"/>
  <c r="S537" i="1" s="1"/>
  <c r="S532" i="1" a="1"/>
  <c r="S532" i="1" s="1"/>
  <c r="S634" i="1" a="1"/>
  <c r="S634" i="1" s="1"/>
  <c r="S782" i="1" a="1"/>
  <c r="S782" i="1" s="1"/>
  <c r="S773" i="1" a="1"/>
  <c r="S773" i="1" s="1"/>
  <c r="S779" i="1" a="1"/>
  <c r="S779" i="1" s="1"/>
  <c r="S815" i="1" a="1"/>
  <c r="S815" i="1" s="1"/>
  <c r="S474" i="1" a="1"/>
  <c r="S474" i="1" s="1"/>
  <c r="S729" i="1" a="1"/>
  <c r="S729" i="1" s="1"/>
  <c r="S971" i="1" a="1"/>
  <c r="S971" i="1" s="1"/>
  <c r="S700" i="1" a="1"/>
  <c r="S700" i="1" s="1"/>
  <c r="S978" i="1" a="1"/>
  <c r="S978" i="1" s="1"/>
  <c r="S802" i="1" a="1"/>
  <c r="S802" i="1" s="1"/>
  <c r="S564" i="1" a="1"/>
  <c r="S564" i="1" s="1"/>
  <c r="S569" i="1" a="1"/>
  <c r="S569" i="1" s="1"/>
  <c r="S857" i="1" a="1"/>
  <c r="S857" i="1" s="1"/>
  <c r="S677" i="1" a="1"/>
  <c r="S677" i="1" s="1"/>
  <c r="S932" i="1" a="1"/>
  <c r="S932" i="1" s="1"/>
  <c r="S497" i="1" a="1"/>
  <c r="S497" i="1" s="1"/>
  <c r="S791" i="1" a="1"/>
  <c r="S791" i="1" s="1"/>
  <c r="S872" i="1" a="1"/>
  <c r="S872" i="1" s="1"/>
  <c r="S955" i="1" a="1"/>
  <c r="S955" i="1" s="1"/>
  <c r="S649" i="1" a="1"/>
  <c r="S649" i="1" s="1"/>
  <c r="S489" i="1" a="1"/>
  <c r="S489" i="1" s="1"/>
  <c r="S722" i="1" a="1"/>
  <c r="S722" i="1" s="1"/>
  <c r="S577" i="1" a="1"/>
  <c r="S577" i="1" s="1"/>
  <c r="S731" i="1" a="1"/>
  <c r="S731" i="1" s="1"/>
  <c r="S864" i="1" a="1"/>
  <c r="S864" i="1" s="1"/>
  <c r="S612" i="1" a="1"/>
  <c r="S612" i="1" s="1"/>
  <c r="S594" i="1" a="1"/>
  <c r="S594" i="1" s="1"/>
  <c r="S443" i="1" a="1"/>
  <c r="S443" i="1" s="1"/>
  <c r="S485" i="1" a="1"/>
  <c r="S485" i="1" s="1"/>
  <c r="S823" i="1" a="1"/>
  <c r="S823" i="1" s="1"/>
  <c r="S783" i="1" a="1"/>
  <c r="S783" i="1" s="1"/>
  <c r="S736" i="1" a="1"/>
  <c r="S736" i="1" s="1"/>
  <c r="S448" i="1" a="1"/>
  <c r="S448" i="1" s="1"/>
  <c r="S750" i="1" a="1"/>
  <c r="S750" i="1" s="1"/>
  <c r="S545" i="1" a="1"/>
  <c r="S545" i="1" s="1"/>
  <c r="S529" i="1" a="1"/>
  <c r="S529" i="1" s="1"/>
  <c r="S757" i="1" a="1"/>
  <c r="S757" i="1" s="1"/>
  <c r="S471" i="1" a="1"/>
  <c r="S471" i="1" s="1"/>
  <c r="S501" i="1" a="1"/>
  <c r="S501" i="1" s="1"/>
  <c r="S732" i="1" a="1"/>
  <c r="S732" i="1" s="1"/>
  <c r="S891" i="1" a="1"/>
  <c r="S891" i="1" s="1"/>
  <c r="S734" i="1" a="1"/>
  <c r="S734" i="1" s="1"/>
  <c r="S437" i="1" a="1"/>
  <c r="S437" i="1" s="1"/>
  <c r="S621" i="1" a="1"/>
  <c r="S621" i="1" s="1"/>
  <c r="S578" i="1" a="1"/>
  <c r="S578" i="1" s="1"/>
  <c r="S775" i="1" a="1"/>
  <c r="S775" i="1" s="1"/>
  <c r="S438" i="1" a="1"/>
  <c r="S438" i="1" s="1"/>
  <c r="S502" i="1" a="1"/>
  <c r="S502" i="1" s="1"/>
  <c r="S548" i="1" a="1"/>
  <c r="S548" i="1" s="1"/>
  <c r="S885" i="1" a="1"/>
  <c r="S885" i="1" s="1"/>
  <c r="S892" i="1" a="1"/>
  <c r="S892" i="1" s="1"/>
  <c r="S625" i="1" a="1"/>
  <c r="S625" i="1" s="1"/>
  <c r="S970" i="1" a="1"/>
  <c r="S970" i="1" s="1"/>
  <c r="S886" i="1" a="1"/>
  <c r="S886" i="1" s="1"/>
  <c r="S854" i="1" a="1"/>
  <c r="S854" i="1" s="1"/>
  <c r="S819" i="1" a="1"/>
  <c r="S819" i="1" s="1"/>
  <c r="S952" i="1" a="1"/>
  <c r="S952" i="1" s="1"/>
  <c r="S809" i="1" a="1"/>
  <c r="S809" i="1" s="1"/>
  <c r="S749" i="1" a="1"/>
  <c r="S749" i="1" s="1"/>
  <c r="S506" i="1" a="1"/>
  <c r="S506" i="1" s="1"/>
  <c r="S859" i="1" a="1"/>
  <c r="S859" i="1" s="1"/>
  <c r="S812" i="1" a="1"/>
  <c r="S812" i="1" s="1"/>
  <c r="S945" i="1" a="1"/>
  <c r="S945" i="1" s="1"/>
  <c r="S543" i="1" a="1"/>
  <c r="S543" i="1" s="1"/>
  <c r="S897" i="1" a="1"/>
  <c r="S897" i="1" s="1"/>
  <c r="S893" i="1" a="1"/>
  <c r="S893" i="1" s="1"/>
  <c r="S446" i="1" a="1"/>
  <c r="S446" i="1" s="1"/>
  <c r="S586" i="1" a="1"/>
  <c r="S586" i="1" s="1"/>
  <c r="S699" i="1" a="1"/>
  <c r="S699" i="1" s="1"/>
  <c r="S979" i="1" a="1"/>
  <c r="S979" i="1" s="1"/>
  <c r="S593" i="1" a="1"/>
  <c r="S593" i="1" s="1"/>
  <c r="S725" i="1" a="1"/>
  <c r="S725" i="1" s="1"/>
  <c r="S840" i="1" a="1"/>
  <c r="S840" i="1" s="1"/>
  <c r="S551" i="1" a="1"/>
  <c r="S551" i="1" s="1"/>
  <c r="S879" i="1" a="1"/>
  <c r="S879" i="1" s="1"/>
  <c r="S780" i="1" a="1"/>
  <c r="S780" i="1" s="1"/>
  <c r="S862" i="1" a="1"/>
  <c r="S862" i="1" s="1"/>
  <c r="S636" i="1" a="1"/>
  <c r="S636" i="1" s="1"/>
  <c r="S496" i="1" a="1"/>
  <c r="S496" i="1" s="1"/>
  <c r="S698" i="1" a="1"/>
  <c r="S698" i="1" s="1"/>
  <c r="S889" i="1" a="1"/>
  <c r="S889" i="1" s="1"/>
  <c r="S643" i="1" a="1"/>
  <c r="S643" i="1" s="1"/>
  <c r="S605" i="1" a="1"/>
  <c r="S605" i="1" s="1"/>
  <c r="S463" i="1" a="1"/>
  <c r="S463" i="1" s="1"/>
  <c r="S609" i="1" a="1"/>
  <c r="S609" i="1" s="1"/>
  <c r="S890" i="1" a="1"/>
  <c r="S890" i="1" s="1"/>
  <c r="S887" i="1" a="1"/>
  <c r="S887" i="1" s="1"/>
  <c r="S450" i="1" a="1"/>
  <c r="S450" i="1" s="1"/>
  <c r="S523" i="1" a="1"/>
  <c r="S523" i="1" s="1"/>
  <c r="S900" i="1" a="1"/>
  <c r="S900" i="1" s="1"/>
  <c r="S927" i="1" a="1"/>
  <c r="S927" i="1" s="1"/>
  <c r="S915" i="1" a="1"/>
  <c r="S915" i="1" s="1"/>
  <c r="S834" i="1" a="1"/>
  <c r="S834" i="1" s="1"/>
  <c r="S974" i="1" a="1"/>
  <c r="S974" i="1" s="1"/>
  <c r="S718" i="1" a="1"/>
  <c r="S718" i="1" s="1"/>
  <c r="S797" i="1" a="1"/>
  <c r="S797" i="1" s="1"/>
  <c r="S936" i="1" a="1"/>
  <c r="S936" i="1" s="1"/>
  <c r="S670" i="1" a="1"/>
  <c r="S670" i="1" s="1"/>
  <c r="S499" i="1" a="1"/>
  <c r="S499" i="1" s="1"/>
  <c r="S573" i="1" a="1"/>
  <c r="S573" i="1" s="1"/>
  <c r="S789" i="1" a="1"/>
  <c r="S789" i="1" s="1"/>
  <c r="S933" i="1" a="1"/>
  <c r="S933" i="1" s="1"/>
  <c r="S604" i="1" a="1"/>
  <c r="S604" i="1" s="1"/>
  <c r="S825" i="1" a="1"/>
  <c r="S825" i="1" s="1"/>
  <c r="S869" i="1" a="1"/>
  <c r="S869" i="1" s="1"/>
  <c r="S860" i="1" a="1"/>
  <c r="S860" i="1" s="1"/>
  <c r="S512" i="1" a="1"/>
  <c r="S512" i="1" s="1"/>
  <c r="S754" i="1" a="1"/>
  <c r="S754" i="1" s="1"/>
  <c r="S663" i="1" a="1"/>
  <c r="S663" i="1" s="1"/>
  <c r="S774" i="1" a="1"/>
  <c r="S774" i="1" s="1"/>
  <c r="S816" i="1" a="1"/>
  <c r="S816" i="1" s="1"/>
  <c r="S767" i="1" a="1"/>
  <c r="S767" i="1" s="1"/>
  <c r="S984" i="1" a="1"/>
  <c r="S984" i="1" s="1"/>
  <c r="S835" i="1" a="1"/>
  <c r="S835" i="1" s="1"/>
  <c r="S641" i="1" a="1"/>
  <c r="S641" i="1" s="1"/>
  <c r="S930" i="1" a="1"/>
  <c r="S930" i="1" s="1"/>
  <c r="S458" i="1" a="1"/>
  <c r="S458" i="1" s="1"/>
  <c r="S948" i="1" a="1"/>
  <c r="S948" i="1" s="1"/>
  <c r="S716" i="1" a="1"/>
  <c r="S716" i="1" s="1"/>
  <c r="S999" i="1" a="1"/>
  <c r="S999" i="1" s="1"/>
  <c r="S902" i="1" a="1"/>
  <c r="S902" i="1" s="1"/>
  <c r="S992" i="1" a="1"/>
  <c r="S992" i="1" s="1"/>
  <c r="S567" i="1" a="1"/>
  <c r="S567" i="1" s="1"/>
  <c r="S993" i="1" a="1"/>
  <c r="S993" i="1" s="1"/>
  <c r="S923" i="1" a="1"/>
  <c r="S923" i="1" s="1"/>
  <c r="S806" i="1" a="1"/>
  <c r="S806" i="1" s="1"/>
  <c r="S536" i="1" a="1"/>
  <c r="S536" i="1" s="1"/>
  <c r="S709" i="1" a="1"/>
  <c r="S709" i="1" s="1"/>
  <c r="S821" i="1" a="1"/>
  <c r="S821" i="1" s="1"/>
  <c r="S878" i="1" a="1"/>
  <c r="S878" i="1" s="1"/>
  <c r="S810" i="1" a="1"/>
  <c r="S810" i="1" s="1"/>
  <c r="S631" i="1" a="1"/>
  <c r="S631" i="1" s="1"/>
  <c r="S628" i="1" a="1"/>
  <c r="S628" i="1" s="1"/>
  <c r="S540" i="1" a="1"/>
  <c r="S540" i="1" s="1"/>
  <c r="S672" i="1" a="1"/>
  <c r="S672" i="1" s="1"/>
  <c r="S898" i="1" a="1"/>
  <c r="S898" i="1" s="1"/>
  <c r="S706" i="1" a="1"/>
  <c r="S706" i="1" s="1"/>
  <c r="S516" i="1" a="1"/>
  <c r="S516" i="1" s="1"/>
  <c r="S679" i="1" a="1"/>
  <c r="S679" i="1" s="1"/>
  <c r="S481" i="1" a="1"/>
  <c r="S481" i="1" s="1"/>
  <c r="S508" i="1" a="1"/>
  <c r="S508" i="1" s="1"/>
  <c r="S661" i="1" a="1"/>
  <c r="S661" i="1" s="1"/>
  <c r="S994" i="1" a="1"/>
  <c r="S994" i="1" s="1"/>
  <c r="S522" i="1" a="1"/>
  <c r="S522" i="1" s="1"/>
  <c r="S882" i="1" a="1"/>
  <c r="S882" i="1" s="1"/>
  <c r="S514" i="1" a="1"/>
  <c r="S514" i="1" s="1"/>
  <c r="S671" i="1" a="1"/>
  <c r="S671" i="1" s="1"/>
  <c r="S813" i="1" a="1"/>
  <c r="S813" i="1" s="1"/>
  <c r="S742" i="1" a="1"/>
  <c r="S742" i="1" s="1"/>
  <c r="S646" i="1" a="1"/>
  <c r="S646" i="1" s="1"/>
  <c r="S870" i="1" a="1"/>
  <c r="S870" i="1" s="1"/>
  <c r="S614" i="1" a="1"/>
  <c r="S614" i="1" s="1"/>
  <c r="S998" i="1" a="1"/>
  <c r="S998" i="1" s="1"/>
  <c r="S959" i="1" a="1"/>
  <c r="S959" i="1" s="1"/>
  <c r="S931" i="1" a="1"/>
  <c r="S931" i="1" s="1"/>
  <c r="S800" i="1" a="1"/>
  <c r="S800" i="1" s="1"/>
  <c r="S796" i="1" a="1"/>
  <c r="S796" i="1" s="1"/>
  <c r="S608" i="1" a="1"/>
  <c r="S608" i="1" s="1"/>
  <c r="S997" i="1" a="1"/>
  <c r="S997" i="1" s="1"/>
  <c r="S958" i="1" a="1"/>
  <c r="S958" i="1" s="1"/>
  <c r="S858" i="1" a="1"/>
  <c r="S858" i="1" s="1"/>
  <c r="S615" i="1" a="1"/>
  <c r="S615" i="1" s="1"/>
  <c r="S667" i="1" a="1"/>
  <c r="S667" i="1" s="1"/>
  <c r="S740" i="1" a="1"/>
  <c r="S740" i="1" s="1"/>
  <c r="S645" i="1" a="1"/>
  <c r="S645" i="1" s="1"/>
  <c r="S574" i="1" a="1"/>
  <c r="S574" i="1" s="1"/>
  <c r="S504" i="1" a="1"/>
  <c r="S504" i="1" s="1"/>
  <c r="S678" i="1" a="1"/>
  <c r="S678" i="1" s="1"/>
  <c r="S748" i="1" a="1"/>
  <c r="S748" i="1" s="1"/>
  <c r="S905" i="1" a="1"/>
  <c r="S905" i="1" s="1"/>
  <c r="S530" i="1" a="1"/>
  <c r="S530" i="1" s="1"/>
  <c r="S633" i="1" a="1"/>
  <c r="S633" i="1" s="1"/>
  <c r="S648" i="1" a="1"/>
  <c r="S648" i="1" s="1"/>
  <c r="S951" i="1" a="1"/>
  <c r="S951" i="1" s="1"/>
  <c r="S996" i="1" a="1"/>
  <c r="S996" i="1" s="1"/>
  <c r="S827" i="1" a="1"/>
  <c r="S827" i="1" s="1"/>
  <c r="S665" i="1" a="1"/>
  <c r="S665" i="1" s="1"/>
  <c r="S851" i="1" a="1"/>
  <c r="S851" i="1" s="1"/>
  <c r="S535" i="1" a="1"/>
  <c r="S535" i="1" s="1"/>
  <c r="S453" i="1" a="1"/>
  <c r="S453" i="1" s="1"/>
  <c r="S943" i="1" a="1"/>
  <c r="S943" i="1" s="1"/>
  <c r="S513" i="1" a="1"/>
  <c r="S513" i="1" s="1"/>
  <c r="S528" i="1" a="1"/>
  <c r="S528" i="1" s="1"/>
  <c r="S521" i="1" a="1"/>
  <c r="S521" i="1" s="1"/>
  <c r="S807" i="1" a="1"/>
  <c r="S807" i="1" s="1"/>
  <c r="S928" i="1" a="1"/>
  <c r="S928" i="1" s="1"/>
  <c r="S473" i="1" a="1"/>
  <c r="S473" i="1" s="1"/>
  <c r="S695" i="1" a="1"/>
  <c r="S695" i="1" s="1"/>
  <c r="S486" i="1" a="1"/>
  <c r="S486" i="1" s="1"/>
  <c r="S983" i="1" a="1"/>
  <c r="S983" i="1" s="1"/>
  <c r="S511" i="1" a="1"/>
  <c r="S511" i="1" s="1"/>
  <c r="S660" i="1" a="1"/>
  <c r="S660" i="1" s="1"/>
  <c r="S849" i="1" a="1"/>
  <c r="S849" i="1" s="1"/>
  <c r="S618" i="1" a="1"/>
  <c r="S618" i="1" s="1"/>
  <c r="S703" i="1" a="1"/>
  <c r="S703" i="1" s="1"/>
  <c r="S654" i="1" a="1"/>
  <c r="S654" i="1" s="1"/>
  <c r="S916" i="1" a="1"/>
  <c r="S916" i="1" s="1"/>
  <c r="S976" i="1" a="1"/>
  <c r="S976" i="1" s="1"/>
  <c r="S509" i="1" a="1"/>
  <c r="S509" i="1" s="1"/>
  <c r="S491" i="1" a="1"/>
  <c r="S491" i="1" s="1"/>
  <c r="S452" i="1" a="1"/>
  <c r="S452" i="1" s="1"/>
  <c r="S847" i="1" a="1"/>
  <c r="S847" i="1" s="1"/>
  <c r="S644" i="1" a="1"/>
  <c r="S644" i="1" s="1"/>
  <c r="S559" i="1" a="1"/>
  <c r="S559" i="1" s="1"/>
  <c r="S460" i="1" a="1"/>
  <c r="S460" i="1" s="1"/>
  <c r="S539" i="1" a="1"/>
  <c r="S539" i="1" s="1"/>
  <c r="S682" i="1" a="1"/>
  <c r="S682" i="1" s="1"/>
  <c r="S838" i="1" a="1"/>
  <c r="S838" i="1" s="1"/>
  <c r="S929" i="1" a="1"/>
  <c r="S929" i="1" s="1"/>
  <c r="S668" i="1" a="1"/>
  <c r="S668" i="1" s="1"/>
  <c r="S805" i="1" a="1"/>
  <c r="S805" i="1" s="1"/>
  <c r="S828" i="1" a="1"/>
  <c r="S828" i="1" s="1"/>
  <c r="S657" i="1" a="1"/>
  <c r="S657" i="1" s="1"/>
  <c r="S861" i="1" a="1"/>
  <c r="S861" i="1" s="1"/>
  <c r="S479" i="1" a="1"/>
  <c r="S479" i="1" s="1"/>
  <c r="S756" i="1" a="1"/>
  <c r="S756" i="1" s="1"/>
  <c r="S917" i="1" a="1"/>
  <c r="S917" i="1" s="1"/>
  <c r="S441" i="1" a="1"/>
  <c r="S441" i="1" s="1"/>
  <c r="S781" i="1" a="1"/>
  <c r="S781" i="1" s="1"/>
  <c r="S659" i="1" a="1"/>
  <c r="S659" i="1" s="1"/>
  <c r="S733" i="1" a="1"/>
  <c r="S733" i="1" s="1"/>
  <c r="S447" i="1" a="1"/>
  <c r="S447" i="1" s="1"/>
  <c r="S693" i="1" a="1"/>
  <c r="S693" i="1" s="1"/>
  <c r="S817" i="1" a="1"/>
  <c r="S817" i="1" s="1"/>
  <c r="S954" i="1" a="1"/>
  <c r="S954" i="1" s="1"/>
  <c r="S924" i="1" a="1"/>
  <c r="S924" i="1" s="1"/>
  <c r="S884" i="1" a="1"/>
  <c r="S884" i="1" s="1"/>
  <c r="S920" i="1" a="1"/>
  <c r="S920" i="1" s="1"/>
  <c r="S662" i="1" a="1"/>
  <c r="S662" i="1" s="1"/>
  <c r="S972" i="1" a="1"/>
  <c r="S972" i="1" s="1"/>
  <c r="S468" i="1" a="1"/>
  <c r="S468" i="1" s="1"/>
  <c r="S492" i="1" a="1"/>
  <c r="S492" i="1" s="1"/>
  <c r="S554" i="1" a="1"/>
  <c r="S554" i="1" s="1"/>
  <c r="S467" i="1" a="1"/>
  <c r="S467" i="1" s="1"/>
  <c r="S449" i="1" a="1"/>
  <c r="S449" i="1" s="1"/>
  <c r="S894" i="1" a="1"/>
  <c r="S894" i="1" s="1"/>
  <c r="S571" i="1" a="1"/>
  <c r="S571" i="1" s="1"/>
  <c r="S947" i="1" a="1"/>
  <c r="S947" i="1" s="1"/>
  <c r="S597" i="1" a="1"/>
  <c r="S597" i="1" s="1"/>
  <c r="S912" i="1" a="1"/>
  <c r="S912" i="1" s="1"/>
  <c r="S607" i="1" a="1"/>
  <c r="S607" i="1" s="1"/>
  <c r="S909" i="1" a="1"/>
  <c r="S909" i="1" s="1"/>
  <c r="S579" i="1" a="1"/>
  <c r="S579" i="1" s="1"/>
  <c r="S487" i="1" a="1"/>
  <c r="S487" i="1" s="1"/>
  <c r="S785" i="1" a="1"/>
  <c r="S785" i="1" s="1"/>
  <c r="S799" i="1" a="1"/>
  <c r="S799" i="1" s="1"/>
  <c r="S626" i="1" a="1"/>
  <c r="S626" i="1" s="1"/>
  <c r="S977" i="1" a="1"/>
  <c r="S977" i="1" s="1"/>
  <c r="S794" i="1" a="1"/>
  <c r="S794" i="1" s="1"/>
  <c r="S804" i="1" a="1"/>
  <c r="S804" i="1" s="1"/>
  <c r="S584" i="1" a="1"/>
  <c r="S584" i="1" s="1"/>
  <c r="S737" i="1" a="1"/>
  <c r="S737" i="1" s="1"/>
  <c r="S766" i="1" a="1"/>
  <c r="S766" i="1" s="1"/>
  <c r="S705" i="1" a="1"/>
  <c r="S705" i="1" s="1"/>
  <c r="S550" i="1" a="1"/>
  <c r="S550" i="1" s="1"/>
  <c r="S444" i="1" a="1"/>
  <c r="S444" i="1" s="1"/>
  <c r="S965" i="1" a="1"/>
  <c r="S965" i="1" s="1"/>
  <c r="S867" i="1" a="1"/>
  <c r="S867" i="1" s="1"/>
  <c r="S552" i="1" a="1"/>
  <c r="S552" i="1" s="1"/>
  <c r="S710" i="1" a="1"/>
  <c r="S710" i="1" s="1"/>
  <c r="S730" i="1" a="1"/>
  <c r="S730" i="1" s="1"/>
  <c r="S676" i="1" a="1"/>
  <c r="S676" i="1" s="1"/>
  <c r="S758" i="1" a="1"/>
  <c r="S758" i="1" s="1"/>
  <c r="S818" i="1" a="1"/>
  <c r="S818" i="1" s="1"/>
  <c r="S466" i="1" a="1"/>
  <c r="S466" i="1" s="1"/>
  <c r="S866" i="1" a="1"/>
  <c r="S866" i="1" s="1"/>
  <c r="S445" i="1" a="1"/>
  <c r="S445" i="1" s="1"/>
  <c r="S843" i="1" a="1"/>
  <c r="S843" i="1" s="1"/>
  <c r="S832" i="1" a="1"/>
  <c r="S832" i="1" s="1"/>
  <c r="S494" i="1" a="1"/>
  <c r="S494" i="1" s="1"/>
  <c r="S575" i="1" a="1"/>
  <c r="S575" i="1" s="1"/>
  <c r="S975" i="1" a="1"/>
  <c r="S975" i="1" s="1"/>
  <c r="S981" i="1" a="1"/>
  <c r="S981" i="1" s="1"/>
  <c r="S591" i="1" a="1"/>
  <c r="S591" i="1" s="1"/>
  <c r="S715" i="1" a="1"/>
  <c r="S715" i="1" s="1"/>
  <c r="S707" i="1" a="1"/>
  <c r="S707" i="1" s="1"/>
  <c r="S620" i="1" a="1"/>
  <c r="S620" i="1" s="1"/>
  <c r="S712" i="1" a="1"/>
  <c r="S712" i="1" s="1"/>
  <c r="S527" i="1" a="1"/>
  <c r="S527" i="1" s="1"/>
  <c r="S495" i="1" a="1"/>
  <c r="S495" i="1" s="1"/>
  <c r="S642" i="1" a="1"/>
  <c r="S642" i="1" s="1"/>
  <c r="S680" i="1" a="1"/>
  <c r="S680" i="1" s="1"/>
  <c r="S684" i="1" a="1"/>
  <c r="S684" i="1" s="1"/>
  <c r="S533" i="1" a="1"/>
  <c r="S533" i="1" s="1"/>
  <c r="S803" i="1" a="1"/>
  <c r="S803" i="1" s="1"/>
  <c r="S500" i="1" a="1"/>
  <c r="S500" i="1" s="1"/>
  <c r="S888" i="1" a="1"/>
  <c r="S888" i="1" s="1"/>
  <c r="S555" i="1" a="1"/>
  <c r="S555" i="1" s="1"/>
  <c r="S650" i="1" a="1"/>
  <c r="S650" i="1" s="1"/>
  <c r="S595" i="1" a="1"/>
  <c r="S595" i="1" s="1"/>
  <c r="S640" i="1" a="1"/>
  <c r="S640" i="1" s="1"/>
  <c r="S687" i="1" a="1"/>
  <c r="S687" i="1" s="1"/>
  <c r="S770" i="1" a="1"/>
  <c r="S770" i="1" s="1"/>
  <c r="S788" i="1" a="1"/>
  <c r="S788" i="1" s="1"/>
  <c r="S935" i="1" a="1"/>
  <c r="S935" i="1" s="1"/>
  <c r="S613" i="1" a="1"/>
  <c r="S613" i="1" s="1"/>
  <c r="S801" i="1" a="1"/>
  <c r="S801" i="1" s="1"/>
  <c r="S711" i="1" a="1"/>
  <c r="S711" i="1" s="1"/>
  <c r="S946" i="1" a="1"/>
  <c r="S946" i="1" s="1"/>
  <c r="S585" i="1" a="1"/>
  <c r="S585" i="1" s="1"/>
  <c r="S822" i="1" a="1"/>
  <c r="S822" i="1" s="1"/>
  <c r="S480" i="1" a="1"/>
  <c r="S480" i="1" s="1"/>
  <c r="S498" i="1" a="1"/>
  <c r="S498" i="1" s="1"/>
  <c r="S570" i="1" a="1"/>
  <c r="S570" i="1" s="1"/>
  <c r="S735" i="1" a="1"/>
  <c r="S735" i="1" s="1"/>
  <c r="S519" i="1" a="1"/>
  <c r="S519" i="1" s="1"/>
  <c r="S1001" i="1" a="1"/>
  <c r="S1001" i="1" s="1"/>
  <c r="S913" i="1" a="1"/>
  <c r="S913" i="1" s="1"/>
  <c r="S692" i="1" a="1"/>
  <c r="S692" i="1" s="1"/>
  <c r="S764" i="1" a="1"/>
  <c r="S764" i="1" s="1"/>
  <c r="S653" i="1" a="1"/>
  <c r="S653" i="1" s="1"/>
  <c r="S856" i="1" a="1"/>
  <c r="S856" i="1" s="1"/>
  <c r="S904" i="1" a="1"/>
  <c r="S904" i="1" s="1"/>
  <c r="S503" i="1" a="1"/>
  <c r="S503" i="1" s="1"/>
  <c r="S510" i="1" a="1"/>
  <c r="S510" i="1" s="1"/>
  <c r="S689" i="1" a="1"/>
  <c r="S689" i="1" s="1"/>
  <c r="S980" i="1" a="1"/>
  <c r="S980" i="1" s="1"/>
  <c r="S580" i="1" a="1"/>
  <c r="S580" i="1" s="1"/>
  <c r="S855" i="1" a="1"/>
  <c r="S855" i="1" s="1"/>
  <c r="S921" i="1" a="1"/>
  <c r="S921" i="1" s="1"/>
  <c r="S694" i="1" a="1"/>
  <c r="S694" i="1" s="1"/>
  <c r="S973" i="1" a="1"/>
  <c r="S973" i="1" s="1"/>
  <c r="S896" i="1" a="1"/>
  <c r="S896" i="1" s="1"/>
  <c r="S442" i="1" a="1"/>
  <c r="S442" i="1" s="1"/>
  <c r="S743" i="1" a="1"/>
  <c r="S743" i="1" s="1"/>
  <c r="S561" i="1" a="1"/>
  <c r="S561" i="1" s="1"/>
  <c r="S541" i="1" a="1"/>
  <c r="S541" i="1" s="1"/>
  <c r="S588" i="1" a="1"/>
  <c r="S588" i="1" s="1"/>
  <c r="S901" i="1" a="1"/>
  <c r="S901" i="1" s="1"/>
  <c r="S651" i="1" a="1"/>
  <c r="S651" i="1" s="1"/>
  <c r="S824" i="1" a="1"/>
  <c r="S824" i="1" s="1"/>
  <c r="S507" i="1" a="1"/>
  <c r="S507" i="1" s="1"/>
  <c r="S524" i="1" a="1"/>
  <c r="S524" i="1" s="1"/>
  <c r="S606" i="1" a="1"/>
  <c r="S606" i="1" s="1"/>
  <c r="S949" i="1" a="1"/>
  <c r="S949" i="1" s="1"/>
  <c r="S562" i="1" a="1"/>
  <c r="S562" i="1" s="1"/>
  <c r="S576" i="1" a="1"/>
  <c r="S576" i="1" s="1"/>
  <c r="S1000" i="1" a="1"/>
  <c r="S1000" i="1" s="1"/>
  <c r="S619" i="1" a="1"/>
  <c r="S619" i="1" s="1"/>
  <c r="S906" i="1" a="1"/>
  <c r="S906" i="1" s="1"/>
  <c r="S918" i="1" a="1"/>
  <c r="S918" i="1" s="1"/>
  <c r="S769" i="1" a="1"/>
  <c r="S769" i="1" s="1"/>
  <c r="S439" i="1" a="1"/>
  <c r="S439" i="1" s="1"/>
  <c r="S589" i="1" a="1"/>
  <c r="S589" i="1" s="1"/>
  <c r="S599" i="1" a="1"/>
  <c r="S599" i="1" s="1"/>
  <c r="S792" i="1" a="1"/>
  <c r="S792" i="1" s="1"/>
  <c r="S542" i="1" a="1"/>
  <c r="S542" i="1" s="1"/>
  <c r="S630" i="1" a="1"/>
  <c r="S630" i="1" s="1"/>
  <c r="S673" i="1" a="1"/>
  <c r="S673" i="1" s="1"/>
  <c r="S883" i="1" a="1"/>
  <c r="S883" i="1" s="1"/>
  <c r="S919" i="1" a="1"/>
  <c r="S919" i="1" s="1"/>
  <c r="S829" i="1" a="1"/>
  <c r="S829" i="1" s="1"/>
  <c r="S848" i="1" a="1"/>
  <c r="S848" i="1" s="1"/>
  <c r="S989" i="1" a="1"/>
  <c r="S989" i="1" s="1"/>
  <c r="S988" i="1" a="1"/>
  <c r="S988" i="1" s="1"/>
  <c r="S950" i="1" a="1"/>
  <c r="S950" i="1" s="1"/>
  <c r="S720" i="1" a="1"/>
  <c r="S720" i="1" s="1"/>
  <c r="S747" i="1" a="1"/>
  <c r="S747" i="1" s="1"/>
  <c r="S601" i="1" a="1"/>
  <c r="S601" i="1" s="1"/>
  <c r="S753" i="1" a="1"/>
  <c r="S753" i="1" s="1"/>
  <c r="S777" i="1" a="1"/>
  <c r="S777" i="1" s="1"/>
  <c r="S635" i="1" a="1"/>
  <c r="S635" i="1" s="1"/>
  <c r="S632" i="1" a="1"/>
  <c r="S632" i="1" s="1"/>
  <c r="S961" i="1" a="1"/>
  <c r="S961" i="1" s="1"/>
  <c r="S880" i="1" a="1"/>
  <c r="S880" i="1" s="1"/>
  <c r="S926" i="1" a="1"/>
  <c r="S926" i="1" s="1"/>
  <c r="S940" i="1" a="1"/>
  <c r="S940" i="1" s="1"/>
  <c r="S655" i="1" a="1"/>
  <c r="S655" i="1" s="1"/>
  <c r="S476" i="1" a="1"/>
  <c r="S476" i="1" s="1"/>
  <c r="S956" i="1" a="1"/>
  <c r="S956" i="1" s="1"/>
  <c r="S714" i="1" a="1"/>
  <c r="S714" i="1" s="1"/>
  <c r="S752" i="1" a="1"/>
  <c r="S752" i="1" s="1"/>
  <c r="S793" i="1" a="1"/>
  <c r="S793" i="1" s="1"/>
  <c r="S477" i="1" a="1"/>
  <c r="S477" i="1" s="1"/>
  <c r="S691" i="1" a="1"/>
  <c r="S691" i="1" s="1"/>
  <c r="S544" i="1" a="1"/>
  <c r="S544" i="1" s="1"/>
  <c r="S963" i="1" a="1"/>
  <c r="S963" i="1" s="1"/>
  <c r="S456" i="1" a="1"/>
  <c r="S456" i="1" s="1"/>
  <c r="S724" i="1" a="1"/>
  <c r="S724" i="1" s="1"/>
  <c r="S560" i="1" a="1"/>
  <c r="S560" i="1" s="1"/>
  <c r="S483" i="1" a="1"/>
  <c r="S483" i="1" s="1"/>
  <c r="S696" i="1" a="1"/>
  <c r="S696" i="1" s="1"/>
  <c r="S957" i="1" a="1"/>
  <c r="S957" i="1" s="1"/>
  <c r="S991" i="1" a="1"/>
  <c r="S991" i="1" s="1"/>
  <c r="S517" i="1" a="1"/>
  <c r="S517" i="1" s="1"/>
  <c r="S464" i="1" a="1"/>
  <c r="S464" i="1" s="1"/>
  <c r="S685" i="1" a="1"/>
  <c r="S685" i="1" s="1"/>
  <c r="S708" i="1" a="1"/>
  <c r="S708" i="1" s="1"/>
  <c r="S701" i="1" a="1"/>
  <c r="S701" i="1" s="1"/>
  <c r="S457" i="1" a="1"/>
  <c r="S457" i="1" s="1"/>
  <c r="S790" i="1" a="1"/>
  <c r="S790" i="1" s="1"/>
  <c r="S990" i="1" a="1"/>
  <c r="S990" i="1" s="1"/>
  <c r="S784" i="1" a="1"/>
  <c r="S784" i="1" s="1"/>
  <c r="S697" i="1" a="1"/>
  <c r="S697" i="1" s="1"/>
  <c r="S741" i="1" a="1"/>
  <c r="S741" i="1" s="1"/>
  <c r="S763" i="1" a="1"/>
  <c r="S763" i="1" s="1"/>
  <c r="S531" i="1" a="1"/>
  <c r="S531" i="1" s="1"/>
  <c r="S934" i="1" a="1"/>
  <c r="S934" i="1" s="1"/>
  <c r="S865" i="1" a="1"/>
  <c r="S865" i="1" s="1"/>
  <c r="S985" i="1" a="1"/>
  <c r="S985" i="1" s="1"/>
  <c r="S967" i="1" a="1"/>
  <c r="S967" i="1" s="1"/>
  <c r="S808" i="1" a="1"/>
  <c r="S808" i="1" s="1"/>
  <c r="S846" i="1" a="1"/>
  <c r="S846" i="1" s="1"/>
  <c r="S853" i="1" a="1"/>
  <c r="S853" i="1" s="1"/>
  <c r="S518" i="1" a="1"/>
  <c r="S518" i="1" s="1"/>
  <c r="S877" i="1" a="1"/>
  <c r="S877" i="1" s="1"/>
  <c r="S903" i="1" a="1"/>
  <c r="S903" i="1" s="1"/>
  <c r="S787" i="1" a="1"/>
  <c r="S787" i="1" s="1"/>
  <c r="S462" i="1" a="1"/>
  <c r="S462" i="1" s="1"/>
  <c r="S826" i="1" a="1"/>
  <c r="S826" i="1" s="1"/>
  <c r="S603" i="1" a="1"/>
  <c r="S603" i="1" s="1"/>
  <c r="S590" i="1" a="1"/>
  <c r="S590" i="1" s="1"/>
  <c r="S968" i="1" a="1"/>
  <c r="S968" i="1" s="1"/>
  <c r="S553" i="1" a="1"/>
  <c r="S553" i="1" s="1"/>
  <c r="S690" i="1" a="1"/>
  <c r="S690" i="1" s="1"/>
  <c r="S440" i="1" a="1"/>
  <c r="S440" i="1" s="1"/>
  <c r="S563" i="1" a="1"/>
  <c r="S563" i="1" s="1"/>
  <c r="S925" i="1" a="1"/>
  <c r="S925" i="1" s="1"/>
  <c r="S702" i="1" a="1"/>
  <c r="S702" i="1" s="1"/>
  <c r="S914" i="1" a="1"/>
  <c r="S914" i="1" s="1"/>
  <c r="S760" i="1" a="1"/>
  <c r="S760" i="1" s="1"/>
  <c r="S842" i="1" a="1"/>
  <c r="S842" i="1" s="1"/>
  <c r="S538" i="1" a="1"/>
  <c r="S538" i="1" s="1"/>
  <c r="S713" i="1" a="1"/>
  <c r="S713" i="1" s="1"/>
  <c r="S939" i="1" a="1"/>
  <c r="S939" i="1" s="1"/>
  <c r="S478" i="1" a="1"/>
  <c r="S478" i="1" s="1"/>
  <c r="S451" i="1" a="1"/>
  <c r="S451" i="1" s="1"/>
  <c r="S852" i="1" a="1"/>
  <c r="S852" i="1" s="1"/>
  <c r="S556" i="1" a="1"/>
  <c r="S556" i="1" s="1"/>
  <c r="S771" i="1" a="1"/>
  <c r="S771" i="1" s="1"/>
  <c r="S455" i="1" a="1"/>
  <c r="S455" i="1" s="1"/>
  <c r="S681" i="1" a="1"/>
  <c r="S681" i="1" s="1"/>
  <c r="S875" i="1" a="1"/>
  <c r="S875" i="1" s="1"/>
  <c r="S845" i="1" a="1"/>
  <c r="S845" i="1" s="1"/>
  <c r="S674" i="1" a="1"/>
  <c r="S674" i="1" s="1"/>
  <c r="S623" i="1" a="1"/>
  <c r="S623" i="1" s="1"/>
  <c r="S669" i="1" a="1"/>
  <c r="S669" i="1" s="1"/>
  <c r="S795" i="1" a="1"/>
  <c r="S795" i="1" s="1"/>
  <c r="S639" i="1" a="1"/>
  <c r="S639" i="1" s="1"/>
  <c r="S683" i="1" a="1"/>
  <c r="S683" i="1" s="1"/>
  <c r="S844" i="1" a="1"/>
  <c r="S844" i="1" s="1"/>
  <c r="S922" i="1" a="1"/>
  <c r="S922" i="1" s="1"/>
  <c r="S746" i="1" a="1"/>
  <c r="S746" i="1" s="1"/>
  <c r="S868" i="1" a="1"/>
  <c r="S868" i="1" s="1"/>
  <c r="S762" i="1" a="1"/>
  <c r="S762" i="1" s="1"/>
  <c r="S490" i="1" a="1"/>
  <c r="S490" i="1" s="1"/>
  <c r="S717" i="1" a="1"/>
  <c r="S717" i="1" s="1"/>
  <c r="S638" i="1" a="1"/>
  <c r="S638" i="1" s="1"/>
  <c r="S484" i="1" a="1"/>
  <c r="S484" i="1" s="1"/>
  <c r="S778" i="1" a="1"/>
  <c r="S778" i="1" s="1"/>
  <c r="S751" i="1" a="1"/>
  <c r="S751" i="1" s="1"/>
  <c r="S526" i="1" a="1"/>
  <c r="S526" i="1" s="1"/>
  <c r="S686" i="1" a="1"/>
  <c r="S686" i="1" s="1"/>
  <c r="S962" i="1" a="1"/>
  <c r="S962" i="1" s="1"/>
  <c r="S881" i="1" a="1"/>
  <c r="S881" i="1" s="1"/>
  <c r="S598" i="1" a="1"/>
  <c r="S598" i="1" s="1"/>
  <c r="S772" i="1" a="1"/>
  <c r="S772" i="1" s="1"/>
  <c r="S627" i="1" a="1"/>
  <c r="S627" i="1" s="1"/>
  <c r="S624" i="1" a="1"/>
  <c r="S624" i="1" s="1"/>
  <c r="S830" i="1" a="1"/>
  <c r="S830" i="1" s="1"/>
  <c r="S908" i="1" a="1"/>
  <c r="S908" i="1" s="1"/>
  <c r="S704" i="1" a="1"/>
  <c r="S704" i="1" s="1"/>
  <c r="S966" i="1" a="1"/>
  <c r="S966" i="1" s="1"/>
  <c r="S596" i="1" a="1"/>
  <c r="S596" i="1" s="1"/>
  <c r="S759" i="1" a="1"/>
  <c r="S759" i="1" s="1"/>
  <c r="S666" i="1" a="1"/>
  <c r="S666" i="1" s="1"/>
  <c r="S652" i="1" a="1"/>
  <c r="S652" i="1" s="1"/>
  <c r="S761" i="1" a="1"/>
  <c r="S761" i="1" s="1"/>
  <c r="S910" i="1" a="1"/>
  <c r="S910" i="1" s="1"/>
  <c r="S738" i="1" a="1"/>
  <c r="S738" i="1" s="1"/>
  <c r="S488" i="1" a="1"/>
  <c r="S488" i="1" s="1"/>
  <c r="S728" i="1" a="1"/>
  <c r="S728" i="1" s="1"/>
  <c r="S470" i="1" a="1"/>
  <c r="S470" i="1" s="1"/>
  <c r="S719" i="1" a="1"/>
  <c r="S719" i="1" s="1"/>
  <c r="S765" i="1" a="1"/>
  <c r="S765" i="1" s="1"/>
  <c r="S664" i="1" a="1"/>
  <c r="S664" i="1" s="1"/>
  <c r="S629" i="1" a="1"/>
  <c r="S629" i="1" s="1"/>
  <c r="S465" i="1" a="1"/>
  <c r="S465" i="1" s="1"/>
  <c r="S611" i="1" a="1"/>
  <c r="S611" i="1" s="1"/>
  <c r="S617" i="1" a="1"/>
  <c r="S617" i="1" s="1"/>
  <c r="S986" i="1" a="1"/>
  <c r="S986" i="1" s="1"/>
  <c r="S863" i="1" a="1"/>
  <c r="S863" i="1" s="1"/>
  <c r="S987" i="1" a="1"/>
  <c r="S987" i="1" s="1"/>
  <c r="S520" i="1" a="1"/>
  <c r="S520" i="1" s="1"/>
  <c r="S960" i="1" a="1"/>
  <c r="S960" i="1" s="1"/>
  <c r="S493" i="1" a="1"/>
  <c r="S493" i="1" s="1"/>
  <c r="S811" i="1" a="1"/>
  <c r="S811" i="1" s="1"/>
  <c r="S850" i="1" a="1"/>
  <c r="S850" i="1" s="1"/>
  <c r="S874" i="1" a="1"/>
  <c r="S874" i="1" s="1"/>
  <c r="S964" i="1" a="1"/>
  <c r="S964" i="1" s="1"/>
  <c r="S841" i="1" a="1"/>
  <c r="S841" i="1" s="1"/>
  <c r="S461" i="1" a="1"/>
  <c r="S461" i="1" s="1"/>
  <c r="S745" i="1" a="1"/>
  <c r="S745" i="1" s="1"/>
  <c r="S871" i="1" a="1"/>
  <c r="S871" i="1" s="1"/>
  <c r="S592" i="1" a="1"/>
  <c r="S592" i="1" s="1"/>
  <c r="S831" i="1" a="1"/>
  <c r="S831" i="1" s="1"/>
  <c r="S969" i="1" a="1"/>
  <c r="S969" i="1" s="1"/>
  <c r="S565" i="1" a="1"/>
  <c r="S565" i="1" s="1"/>
  <c r="S658" i="1" a="1"/>
  <c r="S658" i="1" s="1"/>
  <c r="S572" i="1" a="1"/>
  <c r="S572" i="1" s="1"/>
  <c r="S587" i="1" a="1"/>
  <c r="S587" i="1" s="1"/>
  <c r="S727" i="1" a="1"/>
  <c r="S727" i="1" s="1"/>
  <c r="S911" i="1" a="1"/>
  <c r="S911" i="1" s="1"/>
  <c r="S475" i="1" a="1"/>
  <c r="S475" i="1" s="1"/>
  <c r="S895" i="1" a="1"/>
  <c r="S895" i="1" s="1"/>
  <c r="S602" i="1" a="1"/>
  <c r="S602" i="1" s="1"/>
  <c r="S308" i="1" a="1"/>
  <c r="S308" i="1" s="1"/>
  <c r="E10" i="8" l="1"/>
  <c r="H10" i="8" s="1"/>
  <c r="E8" i="8"/>
  <c r="F8" i="8" s="1"/>
  <c r="E9" i="8"/>
  <c r="G9" i="8" s="1"/>
  <c r="E7" i="8"/>
  <c r="G7" i="8" s="1"/>
  <c r="E2" i="8"/>
  <c r="G2" i="8" s="1"/>
  <c r="E6" i="8"/>
  <c r="G6" i="8" s="1"/>
  <c r="F10" i="8"/>
  <c r="E13" i="8"/>
  <c r="F13" i="8" s="1"/>
  <c r="E5" i="8"/>
  <c r="H5" i="8" s="1"/>
  <c r="E12" i="8"/>
  <c r="G12" i="8" s="1"/>
  <c r="E4" i="8"/>
  <c r="F4" i="8" s="1"/>
  <c r="E11" i="8"/>
  <c r="G11" i="8" s="1"/>
  <c r="E3" i="8"/>
  <c r="G3" i="8" s="1"/>
  <c r="G10" i="8" l="1"/>
  <c r="H9" i="8"/>
  <c r="F9" i="8"/>
  <c r="F11" i="8"/>
  <c r="H8" i="8"/>
  <c r="G8" i="8"/>
  <c r="H6" i="8"/>
  <c r="F6" i="8"/>
  <c r="F2" i="8"/>
  <c r="H12" i="8"/>
  <c r="H2" i="8"/>
  <c r="F7" i="8"/>
  <c r="H7" i="8"/>
  <c r="H4" i="8"/>
  <c r="F3" i="8"/>
  <c r="G4" i="8"/>
  <c r="G13" i="8"/>
  <c r="F12" i="8"/>
  <c r="H11" i="8"/>
  <c r="F5" i="8"/>
  <c r="H13" i="8"/>
  <c r="G5" i="8"/>
  <c r="H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<sst xmlns="http://schemas.openxmlformats.org/spreadsheetml/2006/main" count="7066" uniqueCount="2114">
  <si>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</si>
  <si>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</si>
  <si>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</si>
  <si>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</si>
  <si>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</si>
  <si>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</si>
  <si>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</si>
  <si>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</si>
  <si>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</si>
  <si>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</si>
  <si>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</si>
  <si>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</si>
  <si>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</si>
  <si>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</si>
  <si>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</si>
  <si>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</si>
  <si>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</si>
  <si>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</si>
  <si>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</si>
  <si>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</si>
  <si>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</si>
  <si>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</si>
  <si>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</si>
  <si>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</si>
  <si>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</si>
  <si>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</si>
  <si>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</si>
  <si>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</si>
  <si>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</si>
  <si>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</si>
  <si>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</si>
  <si>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</si>
  <si>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</si>
  <si>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</si>
  <si>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</si>
  <si>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</si>
  <si>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</si>
  <si>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</si>
  <si>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</si>
  <si>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</si>
  <si>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</si>
  <si>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</si>
  <si>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</si>
  <si>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</si>
  <si>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</si>
  <si>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</si>
  <si>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</si>
  <si>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</si>
  <si>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</si>
  <si>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</si>
  <si>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</si>
  <si>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</si>
  <si>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</si>
  <si>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</si>
  <si>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</si>
  <si>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</si>
  <si>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</si>
  <si>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</si>
  <si>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</si>
  <si>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</si>
  <si>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</si>
  <si>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</si>
  <si>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</si>
  <si>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</si>
  <si>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</si>
  <si>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</si>
  <si>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</si>
  <si>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</si>
  <si>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</si>
  <si>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</si>
  <si>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</si>
  <si>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</si>
  <si>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</si>
  <si>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</si>
  <si>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</si>
  <si>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</si>
  <si>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</si>
  <si>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</si>
  <si>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</si>
  <si>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</si>
  <si>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</si>
  <si>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</si>
  <si>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</si>
  <si>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</si>
  <si>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</si>
  <si>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</si>
  <si>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</si>
  <si>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</si>
  <si>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</si>
  <si>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</si>
  <si>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</si>
  <si>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</si>
  <si>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</si>
  <si>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</si>
  <si>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</si>
  <si>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</si>
  <si>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</si>
  <si>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</si>
  <si>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</si>
  <si>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</si>
  <si>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</si>
  <si>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</si>
  <si>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</si>
  <si>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</si>
  <si>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</si>
  <si>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</si>
  <si>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</si>
  <si>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</si>
  <si>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</si>
  <si>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</si>
  <si>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</si>
  <si>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</si>
  <si>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</si>
  <si>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</si>
  <si>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</si>
  <si>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</si>
  <si>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</si>
  <si>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</si>
  <si>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</si>
  <si>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</si>
  <si>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</si>
  <si>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</si>
  <si>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</si>
  <si>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</si>
  <si>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</si>
  <si>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</si>
  <si>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</si>
  <si>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</si>
  <si>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</si>
  <si>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</si>
  <si>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</si>
  <si>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</si>
  <si>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</si>
  <si>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</si>
  <si>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</si>
  <si>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</si>
  <si>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</si>
  <si>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</si>
  <si>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</si>
  <si>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</si>
  <si>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</si>
  <si>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</si>
  <si>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</si>
  <si>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</si>
  <si>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</si>
  <si>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</si>
  <si>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</si>
  <si>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</si>
  <si>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</si>
  <si>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</si>
  <si>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</si>
  <si>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</si>
  <si>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</si>
  <si>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</si>
  <si>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</si>
  <si>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</si>
  <si>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</si>
  <si>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</si>
  <si>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</si>
  <si>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</si>
  <si>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</si>
  <si>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</si>
  <si>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</si>
  <si>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</si>
  <si>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</si>
  <si>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</si>
  <si>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</si>
  <si>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</si>
  <si>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</si>
  <si>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</si>
  <si>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</si>
  <si>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</si>
  <si>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</si>
  <si>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</si>
  <si>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</si>
  <si>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</si>
  <si>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</si>
  <si>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</si>
  <si>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</si>
  <si>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</si>
  <si>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</si>
  <si>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</si>
  <si>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</si>
  <si>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</si>
  <si>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</si>
  <si>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</si>
  <si>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</si>
  <si>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</si>
  <si>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</si>
  <si>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</si>
  <si>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</si>
  <si>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</si>
  <si>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</si>
  <si>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</si>
  <si>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</si>
  <si>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</si>
  <si>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</si>
  <si>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</si>
  <si>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</si>
  <si>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</si>
  <si>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</si>
  <si>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</si>
  <si>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</si>
  <si>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</si>
  <si>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</si>
  <si>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</si>
  <si>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</si>
  <si>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</si>
  <si>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</si>
  <si>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</si>
  <si>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</si>
  <si>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</si>
  <si>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</si>
  <si>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</si>
  <si>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</si>
  <si>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</si>
  <si>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</si>
  <si>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</si>
  <si>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</si>
  <si>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</si>
  <si>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</si>
  <si>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</si>
  <si>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</si>
  <si>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</si>
  <si>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</si>
  <si>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</si>
  <si>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</si>
  <si>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</si>
  <si>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</si>
  <si>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</si>
  <si>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</si>
  <si>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</si>
  <si>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</si>
  <si>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</si>
  <si>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</si>
  <si>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</si>
  <si>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</si>
  <si>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</si>
  <si>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</si>
  <si>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</si>
  <si>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</si>
  <si>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</si>
  <si>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</si>
  <si>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</si>
  <si>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</si>
  <si>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</si>
  <si>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</si>
  <si>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</si>
  <si>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</si>
  <si>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</si>
  <si>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</si>
  <si>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</si>
  <si>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</si>
  <si>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</si>
  <si>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</si>
  <si>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</si>
  <si>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</si>
  <si>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</si>
  <si>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</si>
  <si>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</si>
  <si>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</si>
  <si>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</si>
  <si>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</si>
  <si>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</si>
  <si>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</si>
  <si>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</si>
  <si>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</si>
  <si>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</si>
  <si>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</si>
  <si>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</si>
  <si>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</si>
  <si>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</si>
  <si>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</si>
  <si>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</si>
  <si>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</si>
  <si>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</si>
  <si>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</si>
  <si>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</si>
  <si>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</si>
  <si>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</si>
  <si>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</si>
  <si>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</si>
  <si>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</si>
  <si>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</si>
  <si>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</si>
  <si>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</si>
  <si>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</si>
  <si>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</si>
  <si>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</si>
  <si>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</si>
  <si>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</si>
  <si>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</si>
  <si>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</si>
  <si>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</si>
  <si>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</si>
  <si>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</si>
  <si>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</si>
  <si>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</si>
  <si>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</si>
  <si>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</si>
  <si>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</si>
  <si>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</si>
  <si>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</si>
  <si>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</si>
  <si>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</si>
  <si>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</si>
  <si>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</si>
  <si>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</si>
  <si>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</si>
  <si>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</si>
  <si>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</si>
  <si>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</si>
  <si>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</si>
  <si>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</si>
  <si>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</si>
  <si>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</si>
  <si>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</si>
  <si>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</si>
  <si>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</si>
  <si>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</si>
  <si>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</si>
  <si>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</si>
  <si>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</si>
  <si>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</si>
  <si>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</si>
  <si>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</si>
  <si>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</si>
  <si>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</si>
  <si>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</si>
  <si>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</si>
  <si>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</si>
  <si>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</si>
  <si>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</si>
  <si>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</si>
  <si>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</si>
  <si>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</si>
  <si>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</si>
  <si>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</si>
  <si>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</si>
  <si>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</si>
  <si>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</si>
  <si>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</si>
  <si>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</si>
  <si>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</si>
  <si>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</si>
  <si>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</si>
  <si>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</si>
  <si>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</si>
  <si>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</si>
  <si>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</si>
  <si>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</si>
  <si>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</si>
  <si>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</si>
  <si>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</si>
  <si>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</si>
  <si>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</si>
  <si>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</si>
  <si>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</si>
  <si>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</si>
  <si>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</si>
  <si>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</si>
  <si>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</si>
  <si>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</si>
  <si>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</si>
  <si>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</si>
  <si>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</si>
  <si>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</si>
  <si>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</si>
  <si>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</si>
  <si>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</si>
  <si>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</si>
  <si>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</si>
  <si>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</si>
  <si>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</si>
  <si>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</si>
  <si>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</si>
  <si>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</si>
  <si>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</si>
  <si>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</si>
  <si>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</si>
  <si>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</si>
  <si>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</si>
  <si>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</si>
  <si>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</si>
  <si>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</si>
  <si>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</si>
  <si>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</si>
  <si>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</si>
  <si>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</si>
  <si>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</si>
  <si>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</si>
  <si>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</si>
  <si>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</si>
  <si>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</si>
  <si>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</si>
  <si>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</si>
  <si>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</si>
  <si>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</si>
  <si>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</si>
  <si>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</si>
  <si>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</si>
  <si>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</si>
  <si>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</si>
  <si>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</si>
  <si>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</si>
  <si>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</si>
  <si>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</si>
  <si>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</si>
  <si>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</si>
  <si>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</si>
  <si>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</si>
  <si>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</si>
  <si>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</si>
  <si>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</si>
  <si>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</si>
  <si>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</si>
  <si>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</si>
  <si>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</si>
  <si>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</si>
  <si>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</si>
  <si>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</si>
  <si>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</si>
  <si>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</si>
  <si>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</si>
  <si>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</si>
  <si>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</si>
  <si>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</si>
  <si>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</si>
  <si>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</si>
  <si>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</si>
  <si>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</si>
  <si>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</si>
  <si>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</si>
  <si>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</si>
  <si>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</si>
  <si>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</si>
  <si>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</si>
  <si>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</si>
  <si>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</si>
  <si>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</si>
  <si>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</si>
  <si>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</si>
  <si>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</si>
  <si>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</si>
  <si>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</si>
  <si>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</si>
  <si>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</si>
  <si>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</si>
  <si>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</si>
  <si>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</si>
  <si>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</si>
  <si>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</si>
  <si>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</si>
  <si>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</si>
  <si>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</si>
  <si>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</si>
  <si>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</si>
  <si>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</si>
  <si>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</si>
  <si>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</si>
  <si>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</si>
  <si>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</si>
  <si>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</si>
  <si>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</si>
  <si>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</si>
  <si>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</si>
  <si>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</si>
  <si>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</si>
  <si>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</si>
  <si>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</si>
  <si>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</si>
  <si>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</si>
  <si>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</si>
  <si>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</si>
  <si>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</si>
  <si>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</si>
  <si>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</si>
  <si>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</si>
  <si>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</si>
  <si>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</si>
  <si>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</si>
  <si>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</si>
  <si>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</si>
  <si>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</si>
  <si>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</si>
  <si>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</si>
  <si>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</si>
  <si>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</si>
  <si>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</si>
  <si>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</si>
  <si>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</si>
  <si>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</si>
  <si>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</si>
  <si>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</si>
  <si>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</si>
  <si>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</si>
  <si>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</si>
  <si>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</si>
  <si>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</si>
  <si>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</si>
  <si>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</si>
  <si>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</si>
  <si>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</si>
  <si>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</si>
  <si>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</si>
  <si>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</si>
  <si>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</si>
  <si>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</si>
  <si>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</si>
  <si>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</si>
  <si>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</si>
  <si>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</si>
  <si>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</si>
  <si>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</si>
  <si>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</si>
  <si>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</si>
  <si>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</si>
  <si>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</si>
  <si>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</si>
  <si>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</si>
  <si>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</si>
  <si>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</si>
  <si>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</si>
  <si>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</si>
  <si>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</si>
  <si>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</si>
  <si>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</si>
  <si>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</si>
  <si>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</si>
  <si>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</si>
  <si>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</si>
  <si>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</si>
  <si>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</si>
  <si>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</si>
  <si>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</si>
  <si>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</si>
  <si>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</si>
  <si>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</si>
  <si>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</si>
  <si>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</si>
  <si>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</si>
  <si>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</si>
  <si>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</si>
  <si>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</si>
  <si>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</si>
  <si>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</si>
  <si>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</si>
  <si>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</si>
  <si>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</si>
  <si>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</si>
  <si>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</si>
  <si>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</si>
  <si>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</si>
  <si>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</si>
  <si>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</si>
  <si>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</si>
  <si>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</si>
  <si>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</si>
  <si>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</si>
  <si>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</si>
  <si>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</si>
  <si>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</si>
  <si>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</si>
  <si>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</si>
  <si>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</si>
  <si>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</si>
  <si>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</si>
  <si>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</si>
  <si>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</si>
  <si>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</si>
  <si>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</si>
  <si>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</si>
  <si>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</si>
  <si>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</si>
  <si>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</si>
  <si>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</si>
  <si>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</si>
  <si>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</si>
  <si>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</si>
  <si>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</si>
  <si>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</si>
  <si>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</si>
  <si>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</si>
  <si>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</si>
  <si>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</si>
  <si>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</si>
  <si>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</si>
  <si>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</si>
  <si>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</si>
  <si>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</si>
  <si>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</si>
  <si>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</si>
  <si>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</si>
  <si>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</si>
  <si>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</si>
  <si>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</si>
  <si>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</si>
  <si>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</si>
  <si>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</si>
  <si>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</si>
  <si>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</si>
  <si>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</si>
  <si>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</si>
  <si>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</si>
  <si>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</si>
  <si>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</si>
  <si>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</si>
  <si>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</si>
  <si>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</si>
  <si>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</si>
  <si>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</si>
  <si>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</si>
  <si>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</si>
  <si>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</si>
  <si>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</si>
  <si>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</si>
  <si>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</si>
  <si>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</si>
  <si>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</si>
  <si>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</si>
  <si>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</si>
  <si>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</si>
  <si>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</si>
  <si>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</si>
  <si>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</si>
  <si>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</si>
  <si>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</si>
  <si>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</si>
  <si>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</si>
  <si>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</si>
  <si>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</si>
  <si>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</si>
  <si>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</si>
  <si>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</si>
  <si>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</si>
  <si>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</si>
  <si>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</si>
  <si>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</si>
  <si>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</si>
  <si>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</si>
  <si>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</si>
  <si>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</si>
  <si>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</si>
  <si>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</si>
  <si>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</si>
  <si>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</si>
  <si>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</si>
  <si>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</si>
  <si>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</si>
  <si>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</si>
  <si>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</si>
  <si>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</si>
  <si>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</si>
  <si>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</si>
  <si>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</si>
  <si>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</si>
  <si>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</si>
  <si>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</si>
  <si>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</si>
  <si>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</si>
  <si>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</si>
  <si>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</si>
  <si>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</si>
  <si>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</si>
  <si>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</si>
  <si>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</si>
  <si>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</si>
  <si>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</si>
  <si>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</si>
  <si>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</si>
  <si>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</si>
  <si>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</si>
  <si>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</si>
  <si>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</si>
  <si>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</si>
  <si>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</si>
  <si>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</si>
  <si>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</si>
  <si>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</si>
  <si>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</si>
  <si>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</si>
  <si>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</si>
  <si>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</si>
  <si>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</si>
  <si>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</si>
  <si>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</si>
  <si>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</si>
  <si>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</si>
  <si>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</si>
  <si>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</si>
  <si>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</si>
  <si>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</si>
  <si>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</si>
  <si>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</si>
  <si>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</si>
  <si>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</si>
  <si>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</si>
  <si>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</si>
  <si>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</si>
  <si>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</si>
  <si>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</si>
  <si>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</si>
  <si>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</si>
  <si>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</si>
  <si>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</si>
  <si>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</si>
  <si>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</si>
  <si>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</si>
  <si>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</si>
  <si>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</si>
  <si>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</si>
  <si>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</si>
  <si>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</si>
  <si>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</si>
  <si>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</si>
  <si>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</si>
  <si>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</si>
  <si>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</si>
  <si>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</si>
  <si>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</si>
  <si>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</si>
  <si>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</si>
  <si>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</si>
  <si>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</si>
  <si>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</si>
  <si>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</si>
  <si>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</si>
  <si>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</si>
  <si>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</si>
  <si>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</si>
  <si>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</si>
  <si>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</si>
  <si>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</si>
  <si>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</si>
  <si>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</si>
  <si>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</si>
  <si>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</si>
  <si>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</si>
  <si>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</si>
  <si>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</si>
  <si>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</si>
  <si>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</si>
  <si>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</si>
  <si>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</si>
  <si>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</si>
  <si>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</si>
  <si>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</si>
  <si>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</si>
  <si>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</si>
  <si>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</si>
  <si>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</si>
  <si>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</si>
  <si>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</si>
  <si>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</si>
  <si>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</si>
  <si>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</si>
  <si>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</si>
  <si>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</si>
  <si>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</si>
  <si>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</si>
  <si>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</si>
  <si>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</si>
  <si>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</si>
  <si>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</si>
  <si>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</si>
  <si>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</si>
  <si>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</si>
  <si>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</si>
  <si>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</si>
  <si>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</si>
  <si>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</si>
  <si>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</si>
  <si>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</si>
  <si>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</si>
  <si>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</si>
  <si>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</si>
  <si>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</si>
  <si>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</si>
  <si>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</si>
  <si>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</si>
  <si>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</si>
  <si>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</si>
  <si>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</si>
  <si>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</si>
  <si>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</si>
  <si>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</si>
  <si>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</si>
  <si>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</si>
  <si>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</si>
  <si>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</si>
  <si>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</si>
  <si>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</si>
  <si>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</si>
  <si>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</si>
  <si>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</si>
  <si>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</si>
  <si>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</si>
  <si>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</si>
  <si>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</si>
  <si>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</si>
  <si>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</si>
  <si>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</si>
  <si>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</si>
  <si>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</si>
  <si>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</si>
  <si>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</si>
  <si>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</si>
  <si>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</si>
  <si>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</si>
  <si>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</si>
  <si>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</si>
  <si>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</si>
  <si>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</si>
  <si>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</si>
  <si>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</si>
  <si>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</si>
  <si>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</si>
  <si>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</si>
  <si>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</si>
  <si>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</si>
  <si>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</si>
  <si>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</si>
  <si>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</si>
  <si>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</si>
  <si>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</si>
  <si>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</si>
  <si>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</si>
  <si>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</si>
  <si>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</si>
  <si>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</si>
  <si>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</si>
  <si>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</si>
  <si>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</si>
  <si>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</si>
  <si>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</si>
  <si>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</si>
  <si>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</si>
  <si>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</si>
  <si>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</si>
  <si>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</si>
  <si>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</si>
  <si>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</si>
  <si>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</si>
  <si>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</si>
  <si>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</si>
  <si>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</si>
  <si>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</si>
  <si>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</si>
  <si>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</si>
  <si>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</si>
  <si>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</si>
  <si>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</si>
  <si>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</si>
  <si>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</si>
  <si>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</si>
  <si>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</si>
  <si>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</si>
  <si>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</si>
  <si>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</si>
  <si>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</si>
  <si>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</si>
  <si>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</si>
  <si>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</si>
  <si>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</si>
  <si>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</si>
  <si>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</si>
  <si>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</si>
  <si>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</si>
  <si>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</si>
  <si>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</si>
  <si>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</si>
  <si>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</si>
  <si>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</si>
  <si>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</si>
  <si>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</si>
  <si>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</si>
  <si>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</si>
  <si>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</si>
  <si>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</si>
  <si>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</si>
  <si>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</si>
  <si>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</si>
  <si>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</si>
  <si>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</si>
  <si>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</si>
  <si>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</si>
  <si>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</si>
  <si>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</si>
  <si>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</si>
  <si>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</si>
  <si>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</si>
  <si>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</si>
  <si>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</si>
  <si>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</si>
  <si>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</si>
  <si>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</si>
  <si>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</si>
  <si>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</si>
  <si>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</si>
  <si>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</si>
  <si>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</si>
  <si>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</si>
  <si>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</si>
  <si>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</si>
  <si>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</si>
  <si>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</si>
  <si>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</si>
  <si>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</si>
  <si>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</si>
  <si>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</si>
  <si>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</si>
  <si>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</si>
  <si>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</si>
  <si>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</si>
  <si>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</si>
  <si>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</si>
  <si>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</si>
  <si>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</si>
  <si>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</si>
  <si>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</si>
  <si>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</si>
  <si>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</si>
  <si>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</si>
  <si>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</si>
  <si>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</si>
  <si>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</si>
  <si>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</si>
  <si>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</si>
  <si>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</si>
  <si>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</si>
  <si>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</si>
  <si>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</si>
  <si>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</si>
  <si>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</si>
  <si>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</si>
  <si>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</si>
  <si>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</si>
  <si>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</si>
  <si>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</si>
  <si>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</si>
  <si>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</si>
  <si>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</si>
  <si>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</si>
  <si>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</si>
  <si>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</si>
  <si>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</si>
  <si>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</si>
  <si>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</si>
  <si>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</si>
  <si>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</si>
  <si>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</si>
  <si>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</si>
  <si>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</si>
  <si>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</si>
  <si>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</si>
  <si>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</si>
  <si>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</si>
  <si>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</si>
  <si>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</si>
  <si>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</si>
  <si>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</si>
  <si>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</si>
  <si>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</si>
  <si>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</si>
  <si>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</si>
  <si>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</si>
  <si>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</si>
  <si>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</si>
  <si>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</si>
  <si>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</si>
  <si>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</si>
  <si>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</si>
  <si>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</si>
  <si>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</si>
  <si>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</si>
  <si>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</si>
  <si>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</si>
  <si>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</si>
  <si>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</si>
  <si>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</si>
  <si>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</si>
  <si>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</si>
  <si>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</si>
  <si>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</si>
  <si>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</si>
  <si>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</si>
  <si>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</si>
  <si>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</si>
  <si>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</si>
  <si>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</si>
  <si>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</si>
  <si>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</si>
  <si>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</si>
  <si>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</si>
  <si>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</si>
  <si>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</si>
  <si>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</si>
  <si>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</si>
  <si>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</si>
  <si>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</si>
  <si>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</si>
  <si>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</si>
  <si>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</si>
  <si>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</si>
  <si>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</si>
  <si>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</si>
  <si>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</si>
  <si>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</si>
  <si>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</si>
  <si>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</si>
  <si>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</si>
  <si>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</si>
  <si>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</si>
  <si>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</si>
  <si>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</si>
  <si>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</si>
  <si>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</si>
  <si>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</si>
  <si>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</si>
  <si>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</si>
  <si>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</si>
  <si>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</si>
  <si>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</si>
  <si>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</si>
  <si>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</si>
  <si>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</si>
  <si>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</si>
  <si>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</si>
  <si>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</si>
  <si>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</si>
  <si>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</si>
  <si>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</si>
  <si>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</si>
  <si>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</si>
  <si>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</si>
  <si>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</si>
  <si>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</si>
  <si>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</si>
  <si>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</si>
  <si>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</si>
  <si>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</si>
  <si>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</si>
  <si>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</si>
  <si>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</si>
  <si>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</si>
  <si>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</si>
  <si>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</si>
  <si>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</si>
  <si>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</si>
  <si>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</si>
  <si>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</si>
  <si>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</si>
  <si>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</si>
  <si>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</si>
  <si>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</si>
  <si>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</si>
  <si>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</si>
  <si>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</si>
  <si>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</si>
  <si>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</si>
  <si>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</si>
  <si>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</si>
  <si>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</si>
  <si>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</si>
  <si>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</si>
  <si>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</si>
  <si>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</si>
  <si>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</si>
  <si>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</si>
  <si>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</si>
  <si>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</si>
  <si>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</si>
  <si>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</si>
  <si>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</si>
  <si>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</si>
  <si>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</si>
  <si>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</si>
  <si>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</si>
  <si>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</si>
  <si>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</si>
  <si>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</si>
  <si>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</si>
  <si>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</si>
  <si>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</si>
  <si>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</si>
  <si>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</si>
  <si>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</si>
  <si>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</si>
  <si>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</si>
  <si>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</si>
  <si>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</si>
  <si>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</si>
  <si>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</si>
  <si>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</si>
  <si>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</si>
  <si>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</si>
  <si>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</si>
  <si>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</si>
  <si>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</si>
  <si>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</si>
  <si>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</si>
  <si>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</si>
  <si>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</si>
  <si>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</si>
  <si>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</si>
  <si>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</si>
  <si>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</si>
  <si>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</si>
  <si>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</si>
  <si>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</si>
  <si>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</si>
  <si>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</si>
  <si>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</si>
  <si>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</si>
  <si>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</si>
  <si>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</si>
  <si>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</si>
  <si>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</si>
  <si>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</si>
  <si>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</si>
  <si>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</si>
  <si>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</si>
  <si>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</si>
  <si>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</si>
  <si>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</si>
  <si>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</si>
  <si>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</si>
  <si>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</si>
  <si>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</si>
  <si>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</si>
  <si>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</si>
  <si>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</si>
  <si>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</si>
  <si>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</si>
  <si>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</si>
  <si>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</si>
  <si>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</si>
  <si>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</si>
  <si>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</si>
  <si>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</si>
  <si>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</si>
  <si>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</si>
  <si>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</si>
  <si>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</si>
  <si>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</si>
  <si>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</si>
  <si>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</si>
  <si>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</si>
  <si>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</si>
  <si>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</si>
  <si>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</si>
  <si>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</si>
  <si>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</si>
  <si>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</si>
  <si>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</si>
  <si>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</si>
  <si>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</si>
  <si>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</si>
  <si>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</si>
  <si>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</si>
  <si>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</si>
  <si>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</si>
  <si>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</si>
  <si>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</si>
  <si>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</si>
  <si>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</si>
  <si>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</si>
  <si>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</si>
  <si>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</si>
  <si>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</si>
  <si>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</si>
  <si>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</si>
  <si>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</si>
  <si>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</si>
  <si>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</si>
  <si>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</si>
  <si>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</si>
  <si>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</si>
  <si>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</si>
  <si>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</si>
  <si>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</si>
  <si>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</si>
  <si>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</si>
  <si>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</si>
  <si>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</si>
  <si>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</si>
  <si>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</si>
  <si>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</si>
  <si>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</si>
  <si>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</si>
  <si>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</si>
  <si>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</si>
  <si>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</si>
  <si>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</si>
  <si>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</si>
  <si>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</si>
  <si>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</si>
  <si>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</si>
  <si>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</si>
  <si>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</si>
  <si>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</si>
  <si>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</si>
  <si>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</si>
  <si>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</si>
  <si>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</si>
  <si>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</si>
  <si>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</si>
  <si>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</si>
  <si>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</si>
  <si>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</si>
  <si>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</si>
  <si>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</si>
  <si>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</si>
  <si>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</si>
  <si>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</si>
  <si>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</si>
  <si>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</si>
  <si>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</si>
  <si>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</si>
  <si>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</si>
  <si>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</si>
  <si>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</si>
  <si>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</si>
  <si>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</si>
  <si>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</si>
  <si>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</si>
  <si>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</si>
  <si>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</si>
  <si>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</si>
  <si>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</si>
  <si>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</si>
  <si>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</si>
  <si>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</si>
  <si>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</si>
  <si>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</si>
  <si>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</si>
  <si>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</si>
  <si>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</si>
  <si>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</si>
  <si>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</si>
  <si>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</si>
  <si>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</si>
  <si>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</si>
  <si>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</si>
  <si>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</si>
  <si>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</si>
  <si>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</si>
  <si>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</si>
  <si>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</si>
  <si>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</si>
  <si>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</si>
  <si>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</si>
  <si>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</si>
  <si>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</si>
  <si>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</si>
  <si>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</si>
  <si>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</si>
  <si>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</si>
  <si>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</si>
  <si>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</si>
  <si>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</si>
  <si>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</si>
  <si>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</si>
  <si>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</si>
  <si>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</si>
  <si>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</si>
  <si>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</si>
  <si>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</si>
  <si>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</si>
  <si>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</si>
  <si>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</si>
  <si>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</si>
  <si>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</si>
  <si>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</si>
  <si>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</si>
  <si>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</si>
  <si>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</si>
  <si>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</si>
  <si>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</si>
  <si>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</si>
  <si>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</si>
  <si>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</si>
  <si>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</si>
  <si>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</si>
  <si>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</si>
  <si>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</si>
  <si>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</si>
  <si>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</si>
  <si>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</si>
  <si>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</si>
  <si>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</si>
  <si>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</si>
  <si>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</si>
  <si>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</si>
  <si>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</si>
  <si>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</si>
  <si>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</si>
  <si>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</si>
  <si>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</si>
  <si>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</si>
  <si>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</si>
  <si>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</si>
  <si>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</si>
  <si>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</si>
  <si>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</si>
  <si>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</si>
  <si>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</si>
  <si>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</si>
  <si>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</si>
  <si>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</si>
  <si>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</si>
  <si>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</si>
  <si>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</si>
  <si>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</si>
  <si>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</si>
  <si>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</si>
  <si>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</si>
  <si>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</si>
  <si>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</si>
  <si>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</si>
  <si>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</si>
  <si>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</si>
  <si>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</si>
  <si>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</si>
  <si>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</si>
  <si>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</si>
  <si>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</si>
  <si>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</si>
  <si>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</si>
  <si>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</si>
  <si>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</si>
  <si>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</si>
  <si>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</si>
  <si>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</si>
  <si>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</si>
  <si>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</si>
  <si>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</si>
  <si>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</si>
  <si>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</si>
  <si>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</si>
  <si>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</si>
  <si>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</si>
  <si>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</si>
  <si>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</si>
  <si>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</si>
  <si>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</si>
  <si>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</si>
  <si>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</si>
  <si>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</si>
  <si>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</si>
  <si>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</si>
  <si>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</si>
  <si>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</si>
  <si>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</si>
  <si>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</si>
  <si>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</si>
  <si>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</si>
  <si>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</si>
  <si>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</si>
  <si>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</si>
  <si>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</si>
  <si>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</si>
  <si>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</si>
  <si>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</si>
  <si>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</si>
  <si>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</si>
  <si>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</si>
  <si>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</si>
  <si>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</si>
  <si>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</si>
  <si>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</si>
  <si>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</si>
  <si>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</si>
  <si>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</si>
  <si>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</si>
  <si>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</si>
  <si>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</si>
  <si>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</si>
  <si>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</si>
  <si>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</si>
  <si>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</si>
  <si>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</si>
  <si>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</si>
  <si>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</si>
  <si>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</si>
  <si>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</si>
  <si>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</si>
  <si>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</si>
  <si>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</si>
  <si>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</si>
  <si>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</si>
  <si>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</si>
  <si>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</si>
  <si>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</si>
  <si>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</si>
  <si>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</si>
  <si>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</si>
  <si>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</si>
  <si>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</si>
  <si>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</si>
  <si>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</si>
  <si>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</si>
  <si>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</si>
  <si>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</si>
  <si>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</si>
  <si>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</si>
  <si>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</si>
  <si>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</si>
  <si>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</si>
  <si>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</si>
  <si>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</si>
  <si>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</si>
  <si>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</si>
  <si>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</si>
  <si>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</si>
  <si>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</si>
  <si>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</si>
  <si>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</si>
  <si>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</si>
  <si>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</si>
  <si>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</si>
  <si>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</si>
  <si>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</si>
  <si>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</si>
  <si>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</si>
  <si>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</si>
  <si>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</si>
  <si>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</si>
  <si>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</si>
  <si>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</si>
  <si>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</si>
  <si>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</si>
  <si>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</si>
  <si>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</si>
  <si>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</si>
  <si>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</si>
  <si>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</si>
  <si>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</si>
  <si>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</si>
  <si>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</si>
  <si>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</si>
  <si>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</si>
  <si>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</si>
  <si>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</si>
  <si>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</si>
  <si>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</si>
  <si>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</si>
  <si>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</si>
  <si>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</si>
  <si>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</si>
  <si>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</si>
  <si>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</si>
  <si>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</si>
  <si>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</si>
  <si>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</si>
  <si>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</si>
  <si>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</si>
  <si>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</si>
  <si>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</si>
  <si>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</si>
  <si>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</si>
  <si>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</si>
  <si>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</si>
  <si>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</si>
  <si>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</si>
  <si>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</si>
  <si>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</si>
  <si>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</si>
  <si>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</si>
  <si>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</si>
  <si>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</si>
  <si>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</si>
  <si>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</si>
  <si>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</si>
  <si>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</si>
  <si>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</si>
  <si>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</si>
  <si>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</si>
  <si>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</si>
  <si>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</si>
  <si>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</si>
  <si>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</si>
  <si>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</si>
  <si>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</si>
  <si>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</si>
  <si>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</si>
  <si>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</si>
  <si>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</si>
  <si>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</si>
  <si>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</si>
  <si>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</si>
  <si>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</si>
  <si>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</si>
  <si>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</si>
  <si>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</si>
  <si>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</si>
  <si>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</si>
  <si>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</si>
  <si>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</si>
  <si>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</si>
  <si>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</si>
  <si>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</si>
  <si>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</si>
  <si>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</si>
  <si>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</si>
  <si>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</si>
  <si>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</si>
  <si>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</si>
  <si>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</si>
  <si>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</si>
  <si>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</si>
  <si>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</si>
  <si>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</si>
  <si>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</si>
  <si>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</si>
  <si>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</si>
  <si>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</si>
  <si>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</si>
  <si>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</si>
  <si>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</si>
  <si>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</si>
  <si>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</si>
  <si>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</si>
  <si>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</si>
  <si>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</si>
  <si>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</si>
  <si>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</si>
  <si>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</si>
  <si>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</si>
  <si>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</si>
  <si>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</si>
  <si>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</si>
  <si>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</si>
  <si>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</si>
  <si>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</si>
  <si>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</si>
  <si>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</si>
  <si>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</si>
  <si>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</si>
  <si>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</si>
  <si>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</si>
  <si>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</si>
  <si>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</si>
  <si>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</si>
  <si>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</si>
  <si>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</si>
  <si>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</si>
  <si>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</si>
  <si>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</si>
  <si>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</si>
  <si>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</si>
  <si>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</si>
  <si>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</si>
  <si>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</si>
  <si>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</si>
  <si>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</si>
  <si>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</si>
  <si>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</si>
  <si>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</si>
  <si>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</si>
  <si>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</si>
  <si>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</si>
  <si>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</si>
  <si>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</si>
  <si>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</si>
  <si>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</si>
  <si>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</si>
  <si>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</si>
  <si>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</si>
  <si>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</si>
  <si>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</si>
  <si>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</si>
  <si>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</si>
  <si>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</si>
  <si>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</si>
  <si>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</si>
  <si>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</si>
  <si>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</si>
  <si>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</si>
  <si>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</si>
  <si>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</si>
  <si>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</si>
  <si>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</si>
  <si>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</si>
  <si>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</si>
  <si>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</si>
  <si>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</si>
  <si>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</si>
  <si>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</si>
  <si>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</si>
  <si>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</si>
  <si>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</si>
  <si>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</si>
  <si>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</si>
  <si>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</si>
  <si>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</si>
  <si>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</si>
  <si>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</si>
  <si>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</si>
  <si>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</si>
  <si>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</si>
  <si>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</si>
  <si>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</si>
  <si>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</si>
  <si>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</si>
  <si>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</si>
  <si>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</si>
  <si>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</si>
  <si>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</si>
  <si>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</si>
  <si>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</si>
  <si>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</si>
  <si>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</si>
  <si>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</si>
  <si>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</si>
  <si>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</si>
  <si>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</si>
  <si>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</si>
  <si>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</si>
  <si>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</si>
  <si>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</si>
  <si>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</si>
  <si>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</si>
  <si>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</si>
  <si>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</si>
  <si>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</si>
  <si>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</si>
  <si>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</si>
  <si>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</si>
  <si>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</si>
  <si>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</si>
  <si>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</si>
  <si>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</si>
  <si>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</si>
  <si>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</si>
  <si>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</si>
  <si>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</si>
  <si>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</si>
  <si>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</si>
  <si>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</si>
  <si>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</si>
  <si>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</si>
  <si>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</si>
  <si>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</si>
  <si>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</si>
  <si>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</si>
  <si>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</si>
  <si>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</si>
  <si>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</si>
  <si>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</si>
  <si>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</si>
  <si>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</si>
  <si>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</si>
  <si>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</si>
  <si>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</si>
  <si>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</si>
  <si>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</si>
  <si>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</si>
  <si>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</si>
  <si>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</si>
  <si>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</si>
  <si>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</si>
  <si>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</si>
  <si>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</si>
  <si>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</si>
  <si>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</si>
  <si>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</si>
  <si>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</si>
  <si>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</si>
  <si>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</si>
  <si>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</si>
  <si>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</si>
  <si>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</si>
  <si>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</si>
  <si>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</si>
  <si>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</si>
  <si>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</si>
  <si>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</si>
  <si>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</si>
  <si>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</si>
  <si>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</si>
  <si>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</si>
  <si>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</si>
  <si>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</si>
  <si>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</si>
  <si>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</si>
  <si>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</si>
  <si>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</si>
  <si>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</si>
  <si>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</si>
  <si>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</si>
  <si>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</si>
  <si>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</si>
  <si>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</si>
  <si>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</si>
  <si>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</si>
  <si>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</si>
  <si>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</si>
  <si>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</si>
  <si>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</si>
  <si>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</si>
  <si>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</si>
  <si>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</si>
  <si>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</si>
  <si>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</si>
  <si>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</si>
  <si>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</si>
  <si>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</si>
  <si>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</si>
  <si>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</si>
  <si>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</si>
  <si>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</si>
  <si>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</si>
  <si>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</si>
  <si>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</si>
  <si>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</si>
  <si>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</si>
  <si>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</si>
  <si>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</si>
  <si>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</si>
  <si>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</si>
  <si>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</si>
  <si>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</si>
  <si>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</si>
  <si>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</si>
  <si>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</si>
  <si>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</si>
  <si>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</si>
  <si>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</si>
  <si>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</si>
  <si>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</si>
  <si>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</si>
  <si>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</si>
  <si>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</si>
  <si>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</si>
  <si>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</si>
  <si>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</si>
  <si>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</si>
  <si>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</si>
  <si>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</si>
  <si>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</si>
  <si>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</si>
  <si>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</si>
  <si>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</si>
  <si>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</si>
  <si>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</si>
  <si>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</si>
  <si>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</si>
  <si>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</si>
  <si>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</si>
  <si>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</si>
  <si>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</si>
  <si>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</si>
  <si>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</si>
  <si>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</si>
  <si>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</si>
  <si>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</si>
  <si>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</si>
  <si>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</si>
  <si>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</si>
  <si>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</si>
  <si>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</si>
  <si>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</si>
  <si>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</si>
  <si>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</si>
  <si>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</si>
  <si>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</si>
  <si>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</si>
  <si>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</si>
  <si>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</si>
  <si>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</si>
  <si>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</si>
  <si>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</si>
  <si>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</si>
  <si>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</si>
  <si>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</si>
  <si>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</si>
  <si>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</si>
  <si>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</si>
  <si>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</si>
  <si>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</si>
  <si>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</si>
  <si>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</si>
  <si>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</si>
  <si>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</si>
  <si>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</si>
  <si>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</si>
  <si>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</si>
  <si>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</si>
  <si>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</si>
  <si>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</si>
  <si>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</si>
  <si>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</si>
  <si>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</si>
  <si>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</si>
  <si>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</si>
  <si>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</si>
  <si>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</si>
  <si>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</si>
  <si>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</si>
  <si>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</si>
  <si>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</si>
  <si>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</si>
  <si>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</si>
  <si>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</si>
  <si>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</si>
  <si>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</si>
  <si>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</si>
  <si>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</si>
  <si>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</si>
  <si>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</si>
  <si>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</si>
  <si>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</si>
  <si>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</si>
  <si>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</si>
  <si>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</si>
  <si>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</si>
  <si>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</si>
  <si>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</si>
  <si>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</si>
  <si>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</si>
  <si>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</si>
  <si>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</si>
  <si>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</si>
  <si>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</si>
  <si>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</si>
  <si>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</si>
  <si>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</si>
  <si>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</si>
  <si>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</si>
  <si>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</si>
  <si>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</si>
  <si>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</si>
  <si>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</si>
  <si>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</si>
  <si>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</si>
  <si>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</si>
  <si>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</si>
  <si>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</si>
  <si>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</si>
  <si>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</si>
  <si>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</si>
  <si>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</si>
  <si>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</si>
  <si>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</si>
  <si>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</si>
  <si>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</si>
  <si>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</si>
  <si>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</si>
  <si>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</si>
  <si>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</si>
  <si>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</si>
  <si>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</si>
  <si>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</si>
  <si>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</si>
  <si>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</si>
  <si>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</si>
  <si>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</si>
  <si>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</si>
  <si>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</si>
  <si>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</si>
  <si>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</si>
  <si>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</si>
  <si>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</si>
  <si>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</si>
  <si>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</si>
  <si>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</si>
  <si>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</si>
  <si>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</si>
  <si>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</si>
  <si>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</si>
  <si>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</si>
  <si>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</si>
  <si>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</si>
  <si>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</si>
  <si>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</si>
  <si>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</si>
  <si>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</si>
  <si>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</si>
  <si>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</si>
  <si>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</si>
  <si>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</si>
  <si>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</si>
  <si>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</si>
  <si>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</si>
  <si>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</si>
  <si>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</si>
  <si>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</si>
  <si>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</si>
  <si>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</si>
  <si>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</si>
  <si>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</si>
  <si>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</si>
  <si>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</si>
  <si>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</si>
  <si>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</si>
  <si>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</si>
  <si>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</si>
  <si>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</si>
  <si>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</si>
  <si>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</si>
  <si>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</si>
  <si>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</si>
  <si>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</si>
  <si>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</si>
  <si>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</si>
  <si>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</si>
  <si>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</si>
  <si>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</si>
  <si>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</si>
  <si>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</si>
  <si>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</si>
  <si>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</si>
  <si>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</si>
  <si>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</si>
  <si>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</si>
  <si>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</si>
  <si>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</si>
  <si>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</si>
  <si>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</si>
  <si>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</si>
  <si>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</si>
  <si>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</si>
  <si>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</si>
  <si>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</si>
  <si>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</si>
  <si>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</si>
  <si>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</si>
  <si>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</si>
  <si>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</si>
  <si>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</si>
  <si>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</si>
  <si>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</si>
  <si>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</si>
  <si>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</si>
  <si>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</si>
  <si>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</si>
  <si>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</si>
  <si>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</si>
  <si>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</si>
  <si>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</si>
  <si>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</si>
  <si>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</si>
  <si>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</si>
  <si>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</si>
  <si>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</si>
  <si>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</si>
  <si>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</si>
  <si>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</si>
  <si>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</si>
  <si>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</si>
  <si>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</si>
  <si>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</si>
  <si>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</si>
  <si>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</si>
  <si>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</si>
  <si>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</si>
  <si>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</si>
  <si>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</si>
  <si>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</si>
  <si>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</si>
  <si>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</si>
  <si>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</si>
  <si>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</si>
  <si>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</si>
  <si>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</si>
  <si>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</si>
  <si>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</si>
  <si>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</si>
  <si>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</si>
  <si>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</si>
  <si>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</si>
  <si>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</si>
  <si>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</si>
  <si>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</si>
  <si>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</si>
  <si>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</si>
  <si>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</si>
  <si>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</si>
  <si>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</si>
  <si>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</si>
  <si>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</si>
  <si>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</si>
  <si>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</si>
  <si>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</si>
  <si>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</si>
  <si>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</si>
  <si>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</si>
  <si>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</si>
  <si>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</si>
  <si>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</si>
  <si>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</si>
  <si>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</si>
  <si>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</si>
  <si>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</si>
  <si>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</si>
  <si>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</si>
  <si>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</si>
  <si>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</si>
  <si>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</si>
  <si>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</si>
  <si>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</si>
  <si>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</si>
  <si>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</si>
  <si>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</si>
  <si>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</si>
  <si>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</si>
  <si>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</si>
  <si>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</si>
  <si>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</si>
  <si>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</si>
  <si>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</si>
  <si>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</si>
  <si>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</si>
  <si>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</si>
  <si>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</si>
  <si>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</si>
  <si>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</si>
  <si>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</si>
  <si>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</si>
  <si>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</si>
  <si>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</si>
  <si>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</si>
  <si>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</si>
  <si>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</si>
  <si>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</si>
  <si>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</si>
  <si>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</si>
  <si>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</si>
  <si>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parent_category</t>
  </si>
  <si>
    <t>percent_funded</t>
  </si>
  <si>
    <t>sub_category</t>
  </si>
  <si>
    <t>average_donation</t>
  </si>
  <si>
    <t>Row Labels</t>
  </si>
  <si>
    <t>Grand Total</t>
  </si>
  <si>
    <t>animation</t>
  </si>
  <si>
    <t>plays</t>
  </si>
  <si>
    <t>indie rock</t>
  </si>
  <si>
    <t>photography books</t>
  </si>
  <si>
    <t>food trucks</t>
  </si>
  <si>
    <t>fiction</t>
  </si>
  <si>
    <t>rock</t>
  </si>
  <si>
    <t>documentary</t>
  </si>
  <si>
    <t>nonfiction</t>
  </si>
  <si>
    <t>translations</t>
  </si>
  <si>
    <t>video games</t>
  </si>
  <si>
    <t>television</t>
  </si>
  <si>
    <t>drama</t>
  </si>
  <si>
    <t>web</t>
  </si>
  <si>
    <t>jazz</t>
  </si>
  <si>
    <t>science fiction</t>
  </si>
  <si>
    <t>wearables</t>
  </si>
  <si>
    <t>electric music</t>
  </si>
  <si>
    <t>shorts</t>
  </si>
  <si>
    <t>radio &amp; podcasts</t>
  </si>
  <si>
    <t>metal</t>
  </si>
  <si>
    <t>mobile games</t>
  </si>
  <si>
    <t>world music</t>
  </si>
  <si>
    <t>audio</t>
  </si>
  <si>
    <t>film &amp; video</t>
  </si>
  <si>
    <t>theater</t>
  </si>
  <si>
    <t>music</t>
  </si>
  <si>
    <t>photography</t>
  </si>
  <si>
    <t>food</t>
  </si>
  <si>
    <t>publishing</t>
  </si>
  <si>
    <t>games</t>
  </si>
  <si>
    <t>technology</t>
  </si>
  <si>
    <t>journalism</t>
  </si>
  <si>
    <t>(All)</t>
  </si>
  <si>
    <t>Column Labels</t>
  </si>
  <si>
    <t>Count of outcome</t>
  </si>
  <si>
    <t>date_created_conversion</t>
  </si>
  <si>
    <t>date _ended_conversion</t>
  </si>
  <si>
    <t>Mar</t>
  </si>
  <si>
    <t>May</t>
  </si>
  <si>
    <t>Jun</t>
  </si>
  <si>
    <t>Jul</t>
  </si>
  <si>
    <t>Aug</t>
  </si>
  <si>
    <t>Sep</t>
  </si>
  <si>
    <t>Oct</t>
  </si>
  <si>
    <t>Jan</t>
  </si>
  <si>
    <t>Feb</t>
  </si>
  <si>
    <t>Apr</t>
  </si>
  <si>
    <t>Nov</t>
  </si>
  <si>
    <t>Dec</t>
  </si>
  <si>
    <t>Years</t>
  </si>
  <si>
    <t>Goal</t>
  </si>
  <si>
    <t>Number_Successful</t>
  </si>
  <si>
    <t>Number_Failed</t>
  </si>
  <si>
    <t>Total_Projects</t>
  </si>
  <si>
    <t>Percentage_Successful</t>
  </si>
  <si>
    <t>Percentage_Failed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</si>
  <si>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</si>
  <si>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</si>
  <si>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</si>
  <si>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</si>
  <si>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</si>
  <si>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</si>
  <si>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</si>
  <si>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</si>
  <si>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</si>
  <si>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</si>
  <si>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</si>
  <si>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</si>
  <si>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Number_Canceled</t>
  </si>
  <si>
    <t>Percentage_Canceled</t>
  </si>
  <si>
    <t>Mean</t>
  </si>
  <si>
    <t>Median</t>
  </si>
  <si>
    <t>Min</t>
  </si>
  <si>
    <t>Max</t>
  </si>
  <si>
    <t>Variance</t>
  </si>
  <si>
    <t>Standard Deviation</t>
  </si>
  <si>
    <t>Successful Campaigns</t>
  </si>
  <si>
    <t>Failed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</si>
</sst>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1" fontId="18" fillId="0" borderId="0" xfId="0" applyNumberFormat="1" applyFont="1"/>
    <xf numFmtId="0" fontId="1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  <xf numFmtId="1" fontId="19" fillId="33" borderId="0" xfId="0" applyNumberFormat="1" applyFont="1" applyFill="1" applyAlignment="1">
      <alignment horizontal="center"/>
    </xf>
    <xf numFmtId="164" fontId="0" fillId="0" borderId="0" xfId="0" applyNumberFormat="1"/>
    <xf numFmtId="0" fontId="16" fillId="0" borderId="0" xfId="0" applyFont="1" applyAlignment="1">
      <alignment horizontal="center"/>
    </xf>
    <xf numFmtId="9" fontId="0" fillId="0" borderId="0" xfId="0" applyNumberFormat="1"/>
    <xf numFmtId="0" fontId="20" fillId="0" borderId="0" xfId="0" applyFont="1"/>
    <xf numFmtId="0" fontId="0" fillId="34" borderId="0" xfId="0" applyFill="1"/>
    <xf numFmtId="0" fontId="0" fillId="35" borderId="0" xfId="0" applyFill="1"/>
    <xf numFmtId="2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</font>
      <fill>
        <patternFill>
          <bgColor theme="7" tint="-0.24994659260841701"/>
        </patternFill>
      </fill>
    </dxf>
    <dxf>
      <font>
        <b val="0"/>
        <i val="0"/>
      </font>
      <fill>
        <patternFill>
          <bgColor theme="7" tint="-0.24994659260841701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7" tint="-0.24994659260841701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395FAB"/>
      <color rgb="FFFF0066"/>
      <color rgb="FFBC56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[Module1_Challenge_Worksheets_Greber_Rebecca.xlsx]Campaigns_by_Category!PivotTable1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 by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Campaigns_by_Category!$B$4:$B$5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5-49ED-8F3D-DCBA4BD3A773}"/>
            </c:ext>
          </c:extLst>
        </c:ser>
        <c:ser>
          <c:idx val="1"/>
          <c:order val="1"/>
          <c:tx>
            <c:strRef>
              <c:f>Campaigns_by_Category!$C$4:$C$5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55-49ED-8F3D-DCBA4BD3A773}"/>
            </c:ext>
          </c:extLst>
        </c:ser>
        <c:ser>
          <c:idx val="2"/>
          <c:order val="2"/>
          <c:tx>
            <c:strRef>
              <c:f>Campaigns_by_Category!$D$4:$D$5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55-49ED-8F3D-DCBA4BD3A773}"/>
            </c:ext>
          </c:extLst>
        </c:ser>
        <c:ser>
          <c:idx val="3"/>
          <c:order val="3"/>
          <c:tx>
            <c:strRef>
              <c:f>Campaigns_by_Category!$E$4:$E$5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Campaigns_by_Category!$A$6:$A$15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Campaigns_by_Category!$E$6:$E$15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55-49ED-8F3D-DCBA4BD3A77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43335688"/>
        <c:axId val="655263072"/>
      </c:barChart>
      <c:catAx>
        <c:axId val="34333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263072"/>
        <c:crosses val="autoZero"/>
        <c:auto val="1"/>
        <c:lblAlgn val="ctr"/>
        <c:lblOffset val="100"/>
        <c:noMultiLvlLbl val="0"/>
      </c:catAx>
      <c:valAx>
        <c:axId val="65526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35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[Module1_Challenge_Worksheets_Greber_Rebecca.xlsx]Campaigns_by_Subcategory!PivotTable2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</a:t>
            </a:r>
            <a:r>
              <a:rPr lang="en-US" b="1" baseline="0"/>
              <a:t> by SubCategory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Campaigns_by_Subcategory!$B$4:$B$5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Campaigns_by_Subcategory!$A$6:$A$30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5-4798-A3C5-7BD47ABA5AB4}"/>
            </c:ext>
          </c:extLst>
        </c:ser>
        <c:ser>
          <c:idx val="1"/>
          <c:order val="1"/>
          <c:tx>
            <c:strRef>
              <c:f>Campaigns_by_Subcategory!$C$4:$C$5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Campaigns_by_Subcategory!$A$6:$A$30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5-4798-A3C5-7BD47ABA5AB4}"/>
            </c:ext>
          </c:extLst>
        </c:ser>
        <c:ser>
          <c:idx val="2"/>
          <c:order val="2"/>
          <c:tx>
            <c:strRef>
              <c:f>Campaigns_by_Subcategory!$D$4:$D$5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Campaigns_by_Subcategory!$A$6:$A$30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35-4798-A3C5-7BD47ABA5AB4}"/>
            </c:ext>
          </c:extLst>
        </c:ser>
        <c:ser>
          <c:idx val="3"/>
          <c:order val="3"/>
          <c:tx>
            <c:strRef>
              <c:f>Campaigns_by_Subcategory!$E$4:$E$5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Campaigns_by_Subcategory!$A$6:$A$30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Campaigns_by_Subcategory!$E$6:$E$30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B3-400E-911B-1EC3317CD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6954880"/>
        <c:axId val="343337488"/>
      </c:barChart>
      <c:catAx>
        <c:axId val="78695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37488"/>
        <c:crosses val="autoZero"/>
        <c:auto val="1"/>
        <c:lblAlgn val="ctr"/>
        <c:lblOffset val="100"/>
        <c:noMultiLvlLbl val="0"/>
      </c:catAx>
      <c:valAx>
        <c:axId val="34333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95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[Module1_Challenge_Worksheets_Greber_Rebecca.xlsx]Outcomes_by_Start_Date!PivotTable2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Outcomes_by_Start_Date!$B$4:$B$5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Outcomes_by_Start_Date!$A$6:$A$18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Outcomes_by_Start_Date!$B$6:$B$18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08-4B39-ACB8-DF4CEE8EECFD}"/>
            </c:ext>
          </c:extLst>
        </c:ser>
        <c:ser>
          <c:idx val="1"/>
          <c:order val="1"/>
          <c:tx>
            <c:strRef>
              <c:f>Outcomes_by_Start_Date!$C$4:$C$5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Outcomes_by_Start_Date!$A$6:$A$18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Outcomes_by_Start_Date!$C$6:$C$18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08-4B39-ACB8-DF4CEE8EECFD}"/>
            </c:ext>
          </c:extLst>
        </c:ser>
        <c:ser>
          <c:idx val="2"/>
          <c:order val="2"/>
          <c:tx>
            <c:strRef>
              <c:f>Outcomes_by_Start_Date!$D$4:$D$5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Outcomes_by_Start_Date!$A$6:$A$18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Outcomes_by_Start_Date!$D$6:$D$18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08-4B39-ACB8-DF4CEE8EE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8121936"/>
        <c:axId val="818120496"/>
      </c:lineChart>
      <c:catAx>
        <c:axId val="81812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20496"/>
        <c:crosses val="autoZero"/>
        <c:auto val="1"/>
        <c:lblAlgn val="ctr"/>
        <c:lblOffset val="100"/>
        <c:noMultiLvlLbl val="0"/>
      </c:catAx>
      <c:valAx>
        <c:axId val="81812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12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Campaign</a:t>
            </a:r>
            <a:r>
              <a:rPr lang="en-US" b="1" baseline="0"/>
              <a:t> Outcomes by Goal Size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40-4987-874F-7BD8DB05AD37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40-4987-874F-7BD8DB05AD37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40-4987-874F-7BD8DB05A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1500752"/>
        <c:axId val="631496432"/>
      </c:lineChart>
      <c:catAx>
        <c:axId val="631500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96432"/>
        <c:crosses val="autoZero"/>
        <c:auto val="1"/>
        <c:lblAlgn val="ctr"/>
        <c:lblOffset val="100"/>
        <c:noMultiLvlLbl val="0"/>
      </c:catAx>
      <c:valAx>
        <c:axId val="6314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0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0</xdr:row>
      <xdr:rowOff>133349</xdr:rowOff>
    </xdr:from>
    <xdr:to>
      <xdr:col>12</xdr:col>
      <xdr:colOff>514350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72EC5-517E-0A00-C097-90F7D13BD4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223836</xdr:colOff>
      <xdr:row>2</xdr:row>
      <xdr:rowOff>152397</xdr:rowOff>
    </xdr:from>
    <xdr:to>
      <xdr:col>19</xdr:col>
      <xdr:colOff>514350</xdr:colOff>
      <xdr:row>39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8E0FB0-BD3B-1DAC-5330-52315C2BB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595312</xdr:colOff>
      <xdr:row>2</xdr:row>
      <xdr:rowOff>161925</xdr:rowOff>
    </xdr:from>
    <xdr:to>
      <xdr:col>11</xdr:col>
      <xdr:colOff>638175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0E01E2-3C86-5563-8005-65C1A7B425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1952625</xdr:colOff>
      <xdr:row>15</xdr:row>
      <xdr:rowOff>57149</xdr:rowOff>
    </xdr:from>
    <xdr:to>
      <xdr:col>7</xdr:col>
      <xdr:colOff>590550</xdr:colOff>
      <xdr:row>31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024C13-3EC7-285C-4F8F-8613306F5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" refreshedDate="45021.491242708333" createdVersion="8" refreshedVersion="8" minRefreshableVersion="3" recordCount="1001" xr:uid="{4E3CCA13-8B14-4102-BFAD-0B18594E492B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1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_ended_conversion" numFmtId="0">
      <sharedItems containsNonDate="0" containsDate="1" containsString="0" containsBlank="1" minDate="2010-01-09T06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m/>
      </sharedItems>
      <fieldGroup par="23" base="14">
        <rangePr groupBy="months" startDate="2010-01-09T06:00:00" endDate="2020-02-10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x v="3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x v="4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x v="7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x v="8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x v="9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x v="11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x v="15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x v="18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x v="21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x v="22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x v="26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x v="31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x v="39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x v="41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x v="42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x v="46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x v="47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x v="48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x v="52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x v="57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x v="58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x v="59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x v="61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x v="63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x v="64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x v="65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x v="66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x v="68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x v="69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x v="49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x v="72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x v="75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x v="8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x v="4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x v="83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x v="85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x v="87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x v="9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x v="36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x v="96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x v="97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x v="103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x v="109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x v="112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x v="117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x v="95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x v="12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x v="122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x v="123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x v="125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x v="126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x v="127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x v="136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x v="138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x v="144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x v="147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x v="149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x v="15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x v="153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x v="156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x v="158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x v="161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x v="165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x v="178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x v="18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x v="183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x v="184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x v="186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x v="188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x v="189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x v="195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x v="197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x v="198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x v="201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x v="213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x v="215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x v="217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x v="219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x v="224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x v="243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x v="248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x v="253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x v="254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x v="255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x v="257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x v="258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x v="259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x v="26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x v="148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x v="276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x v="72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x v="277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x v="28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x v="281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x v="282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x v="296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x v="298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x v="299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x v="3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x v="301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x v="302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x v="303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x v="305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x v="306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x v="315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x v="32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x v="321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x v="322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x v="323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x v="329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x v="333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x v="336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x v="337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x v="338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x v="347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x v="348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x v="359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x v="361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x v="365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x v="37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x v="371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x v="372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x v="376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x v="378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x v="38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x v="386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x v="398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x v="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x v="402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x v="41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x v="312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x v="414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x v="354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x v="42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x v="421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x v="438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x v="442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x v="445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x v="368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x v="178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x v="449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x v="455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x v="459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x v="464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x v="467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x v="471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x v="38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x v="478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x v="482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x v="265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x v="412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x v="49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x v="497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x v="502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x v="51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x v="513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x v="52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x v="219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x v="524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x v="528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x v="36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x v="531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x v="533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x v="535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x v="537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x v="538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x v="54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x v="542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x v="545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x v="547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x v="548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x v="554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x v="558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x v="564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x v="565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x v="568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x v="572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x v="573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x v="471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x v="577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x v="585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x v="591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x v="592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x v="596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x v="598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x v="601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x v="608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x v="61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x v="612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x v="613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x v="614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x v="615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x v="616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x v="622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x v="624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x v="631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x v="632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x v="633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x v="637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x v="641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x v="445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x v="644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x v="467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x v="652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x v="657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x v="663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x v="665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x v="667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x v="671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x v="672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x v="679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x v="685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x v="488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x v="69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x v="236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x v="696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x v="697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x v="699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x v="701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x v="705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x v="707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x v="708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x v="709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x v="714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x v="717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x v="718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x v="115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x v="451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x v="642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x v="725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x v="726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x v="56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x v="729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x v="734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x v="735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x v="739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x v="74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x v="741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x v="743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x v="503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x v="752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x v="754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x v="755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x v="214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x v="25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x v="774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x v="776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x v="782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x v="786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x v="787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x v="792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x v="556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x v="793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x v="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x v="368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x v="803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x v="482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x v="806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x v="808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x v="809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x v="819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x v="32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x v="822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x v="823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x v="497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x v="828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x v="94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x v="834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x v="835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x v="836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x v="837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x v="839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x v="216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x v="354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x v="721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x v="844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x v="849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x v="851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x v="852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x v="854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x v="856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x v="86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x v="65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x v="864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x v="867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x v="296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x v="871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x v="874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x v="877"/>
    <b v="0"/>
    <b v="0"/>
    <s v="food/food trucks"/>
    <x v="0"/>
    <x v="0"/>
  </r>
  <r>
    <m/>
    <m/>
    <m/>
    <m/>
    <m/>
    <m/>
    <x v="4"/>
    <m/>
    <m/>
    <x v="7"/>
    <m/>
    <m/>
    <m/>
    <x v="879"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0F0655-73F2-4A49-A7FB-AB46911D58D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24">
    <pivotField showAll="0"/>
    <pivotField showAll="0"/>
    <pivotField showAll="0"/>
    <pivotField showAll="0"/>
    <pivotField showAll="0"/>
    <pivotField showAll="0"/>
    <pivotField axis="axisCol" dataField="1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8FB83C-C424-4A41-A117-A1C9E277D33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2EC974-FD61-4BCA-8579-87D6C46152B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">
  <location ref="A4:E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H1" sqref="H1"/>
    </sheetView>
  </sheetViews>
  <sheetFormatPr defaultColWidth="11" defaultRowHeight="15.75" x14ac:dyDescent="0.25"/>
  <cols>
    <col min="1" max="1" width="4.125" bestFit="1" customWidth="1"/>
    <col min="2" max="2" width="24.125" customWidth="1"/>
    <col min="3" max="3" width="33.5" style="1" customWidth="1"/>
    <col min="6" max="6" width="13.875" style="3" customWidth="1"/>
    <col min="7" max="7" width="13.875" style="4" customWidth="1"/>
    <col min="8" max="8" width="14.625" customWidth="1"/>
    <col min="9" max="9" width="16.375" customWidth="1"/>
    <col min="12" max="12" width="13.625" customWidth="1"/>
    <col min="13" max="13" width="11.125" bestFit="1" customWidth="1"/>
    <col min="14" max="14" width="16" customWidth="1"/>
    <col min="15" max="15" width="15.5" customWidth="1"/>
    <col min="18" max="18" width="28" bestFit="1" customWidth="1"/>
    <col min="19" max="19" width="15.5" style="2" customWidth="1"/>
  </cols>
  <sheetData>
    <row r="1" spans="1:20" s="7" customFormat="1" x14ac:dyDescent="0.25">
      <c r="A1" s="7" t="s">
        <v>2027</v>
      </c>
      <c r="B1" s="7" t="s">
        <v>0</v>
      </c>
      <c r="C1" s="8" t="s">
        <v>1</v>
      </c>
      <c r="D1" s="7" t="s">
        <v>2</v>
      </c>
      <c r="E1" s="7" t="s">
        <v>3</v>
      </c>
      <c r="F1" s="9" t="s">
        <v>2030</v>
      </c>
      <c r="G1" s="7" t="s">
        <v>4</v>
      </c>
      <c r="H1" s="7" t="s">
        <v>5</v>
      </c>
      <c r="I1" s="7" t="s">
        <v>2032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2071</v>
      </c>
      <c r="O1" s="7" t="s">
        <v>2072</v>
      </c>
      <c r="P1" s="7" t="s">
        <v>10</v>
      </c>
      <c r="Q1" s="7" t="s">
        <v>11</v>
      </c>
      <c r="R1" s="7" t="s">
        <v>2028</v>
      </c>
      <c r="S1" s="8" t="s">
        <v>2029</v>
      </c>
      <c r="T1" s="7" t="s">
        <v>2031</v>
      </c>
    </row>
    <row r="2" spans="1:20" x14ac:dyDescent="0.25">
      <c r="A2">
        <v>0</v>
      </c>
      <c r="B2" t="s">
        <v>12</v>
      </c>
      <c r="C2" s="1" t="s">
        <v>13</v>
      </c>
      <c r="D2">
        <v>100</v>
      </c>
      <c r="E2">
        <v>0</v>
      </c>
      <c r="F2" s="3">
        <f>ROUND(E2/D2*100,0)</f>
        <v>0</v>
      </c>
      <c r="G2" s="4" t="s">
        <v>14</v>
      </c>
      <c r="H2">
        <v>0</v>
      </c>
      <c r="I2">
        <f>ROUND(IF(E2=0,0,E2/H2),2)</f>
        <v>0</v>
      </c>
      <c r="J2" t="s">
        <v>15</v>
      </c>
      <c r="K2" t="s">
        <v>16</v>
      </c>
      <c r="L2">
        <v>1448690400</v>
      </c>
      <c r="M2">
        <v>1450159200</v>
      </c>
      <c r="N2" s="10">
        <f>+(((L2/60)/60)/24)+DATE(1970,1,1)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s="2" t="str" cm="1">
        <f t="array" ref="S2:T2">_xlfn.TEXTSPLIT(R2,"/",,TRUE,1)</f>
        <v>food</v>
      </c>
      <c r="T2" t="str">
        <v>food trucks</v>
      </c>
    </row>
    <row r="3" spans="1:20" x14ac:dyDescent="0.25">
      <c r="A3">
        <v>1</v>
      </c>
      <c r="B3" t="s">
        <v>18</v>
      </c>
      <c r="C3" s="1" t="s">
        <v>19</v>
      </c>
      <c r="D3">
        <v>1400</v>
      </c>
      <c r="E3">
        <v>14560</v>
      </c>
      <c r="F3" s="3">
        <f t="shared" ref="F3:F66" si="0">ROUND(E3/D3*100,0)</f>
        <v>1040</v>
      </c>
      <c r="G3" s="4" t="s">
        <v>20</v>
      </c>
      <c r="H3">
        <v>158</v>
      </c>
      <c r="I3">
        <f t="shared" ref="I3:I66" si="1">ROUND(IF(E3=0,0,E3/H3),2)</f>
        <v>92.15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+(((L3/60)/60)/24)+DATE(1970,1,1)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s="2" t="str" cm="1">
        <f t="array" ref="S3:T3">TRIM(_xlfn.TEXTSPLIT(R3,"/",,TRUE,1))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1" t="s">
        <v>25</v>
      </c>
      <c r="D4">
        <v>108400</v>
      </c>
      <c r="E4">
        <v>142523</v>
      </c>
      <c r="F4" s="3">
        <f t="shared" si="0"/>
        <v>131</v>
      </c>
      <c r="G4" s="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s="2" t="str" cm="1">
        <f t="array" ref="S4:T4">_xlfn.TEXTSPLIT(R4,"/",,TRUE,1)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1" t="s">
        <v>30</v>
      </c>
      <c r="D5">
        <v>4200</v>
      </c>
      <c r="E5">
        <v>2477</v>
      </c>
      <c r="F5" s="3">
        <f t="shared" si="0"/>
        <v>59</v>
      </c>
      <c r="G5" s="4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s="2" t="str" cm="1">
        <f t="array" ref="S5:T5">_xlfn.TEXTSPLIT(R5,"/",,TRUE,1)</f>
        <v>music</v>
      </c>
      <c r="T5" t="str">
        <v>rock</v>
      </c>
    </row>
    <row r="6" spans="1:20" x14ac:dyDescent="0.25">
      <c r="A6">
        <v>4</v>
      </c>
      <c r="B6" t="s">
        <v>31</v>
      </c>
      <c r="C6" s="1" t="s">
        <v>32</v>
      </c>
      <c r="D6">
        <v>7600</v>
      </c>
      <c r="E6">
        <v>5265</v>
      </c>
      <c r="F6" s="3">
        <f t="shared" si="0"/>
        <v>69</v>
      </c>
      <c r="G6" s="4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s="2" t="str" cm="1">
        <f t="array" ref="S6:T6">_xlfn.TEXTSPLIT(R6,"/",,TRUE,1)</f>
        <v>theater</v>
      </c>
      <c r="T6" t="str">
        <v>plays</v>
      </c>
    </row>
    <row r="7" spans="1:20" x14ac:dyDescent="0.25">
      <c r="A7">
        <v>5</v>
      </c>
      <c r="B7" t="s">
        <v>34</v>
      </c>
      <c r="C7" s="1" t="s">
        <v>35</v>
      </c>
      <c r="D7">
        <v>7600</v>
      </c>
      <c r="E7">
        <v>13195</v>
      </c>
      <c r="F7" s="3">
        <f t="shared" si="0"/>
        <v>174</v>
      </c>
      <c r="G7" s="4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s="2" t="str" cm="1">
        <f t="array" ref="S7:T7">_xlfn.TEXTSPLIT(R7,"/",,TRUE,1)</f>
        <v>theater</v>
      </c>
      <c r="T7" t="str">
        <v>plays</v>
      </c>
    </row>
    <row r="8" spans="1:20" x14ac:dyDescent="0.25">
      <c r="A8">
        <v>6</v>
      </c>
      <c r="B8" t="s">
        <v>38</v>
      </c>
      <c r="C8" s="1" t="s">
        <v>39</v>
      </c>
      <c r="D8">
        <v>5200</v>
      </c>
      <c r="E8">
        <v>1090</v>
      </c>
      <c r="F8" s="3">
        <f t="shared" si="0"/>
        <v>21</v>
      </c>
      <c r="G8" s="4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s="2" t="str" cm="1">
        <f t="array" ref="S8:T8">_xlfn.TEXTSPLIT(R8,"/",,TRUE,1)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1" t="s">
        <v>44</v>
      </c>
      <c r="D9">
        <v>4500</v>
      </c>
      <c r="E9">
        <v>14741</v>
      </c>
      <c r="F9" s="3">
        <f t="shared" si="0"/>
        <v>328</v>
      </c>
      <c r="G9" s="4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s="2" t="str" cm="1">
        <f t="array" ref="S9:T9">_xlfn.TEXTSPLIT(R9,"/",,TRUE,1)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1" t="s">
        <v>46</v>
      </c>
      <c r="D10">
        <v>110100</v>
      </c>
      <c r="E10">
        <v>21946</v>
      </c>
      <c r="F10" s="3">
        <f t="shared" si="0"/>
        <v>20</v>
      </c>
      <c r="G10" s="4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s="2" t="str" cm="1">
        <f t="array" ref="S10:T10">_xlfn.TEXTSPLIT(R10,"/",,TRUE,1)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1" t="s">
        <v>49</v>
      </c>
      <c r="D11">
        <v>6200</v>
      </c>
      <c r="E11">
        <v>3208</v>
      </c>
      <c r="F11" s="3">
        <f t="shared" si="0"/>
        <v>52</v>
      </c>
      <c r="G11" s="4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s="2" t="str" cm="1">
        <f t="array" ref="S11:T11">_xlfn.TEXTSPLIT(R11,"/",,TRUE,1)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1" t="s">
        <v>52</v>
      </c>
      <c r="D12">
        <v>5200</v>
      </c>
      <c r="E12">
        <v>13838</v>
      </c>
      <c r="F12" s="3">
        <f t="shared" si="0"/>
        <v>266</v>
      </c>
      <c r="G12" s="4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s="2" t="str" cm="1">
        <f t="array" ref="S12:T12">_xlfn.TEXTSPLIT(R12,"/",,TRUE,1)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1" t="s">
        <v>55</v>
      </c>
      <c r="D13">
        <v>6300</v>
      </c>
      <c r="E13">
        <v>3030</v>
      </c>
      <c r="F13" s="3">
        <f t="shared" si="0"/>
        <v>48</v>
      </c>
      <c r="G13" s="4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s="2" t="str" cm="1">
        <f t="array" ref="S13:T13">_xlfn.TEXTSPLIT(R13,"/",,TRUE,1)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1" t="s">
        <v>57</v>
      </c>
      <c r="D14">
        <v>6300</v>
      </c>
      <c r="E14">
        <v>5629</v>
      </c>
      <c r="F14" s="3">
        <f t="shared" si="0"/>
        <v>89</v>
      </c>
      <c r="G14" s="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s="2" t="str" cm="1">
        <f t="array" ref="S14:T14">_xlfn.TEXTSPLIT(R14,"/",,TRUE,1)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1" t="s">
        <v>59</v>
      </c>
      <c r="D15">
        <v>4200</v>
      </c>
      <c r="E15">
        <v>10295</v>
      </c>
      <c r="F15" s="3">
        <f t="shared" si="0"/>
        <v>245</v>
      </c>
      <c r="G15" s="4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s="2" t="str" cm="1">
        <f t="array" ref="S15:T15">_xlfn.TEXTSPLIT(R15,"/",,TRUE,1)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1" t="s">
        <v>62</v>
      </c>
      <c r="D16">
        <v>28200</v>
      </c>
      <c r="E16">
        <v>18829</v>
      </c>
      <c r="F16" s="3">
        <f t="shared" si="0"/>
        <v>67</v>
      </c>
      <c r="G16" s="4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s="2" t="str" cm="1">
        <f t="array" ref="S16:T16">_xlfn.TEXTSPLIT(R16,"/",,TRUE,1)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1" t="s">
        <v>64</v>
      </c>
      <c r="D17">
        <v>81200</v>
      </c>
      <c r="E17">
        <v>38414</v>
      </c>
      <c r="F17" s="3">
        <f t="shared" si="0"/>
        <v>47</v>
      </c>
      <c r="G17" s="4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s="2" t="str" cm="1">
        <f t="array" ref="S17:T17">_xlfn.TEXTSPLIT(R17,"/",,TRUE,1)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1" t="s">
        <v>67</v>
      </c>
      <c r="D18">
        <v>1700</v>
      </c>
      <c r="E18">
        <v>11041</v>
      </c>
      <c r="F18" s="3">
        <f t="shared" si="0"/>
        <v>649</v>
      </c>
      <c r="G18" s="4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s="2" t="str" cm="1">
        <f t="array" ref="S18:T18">_xlfn.TEXTSPLIT(R18,"/",,TRUE,1)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1" t="s">
        <v>70</v>
      </c>
      <c r="D19">
        <v>84600</v>
      </c>
      <c r="E19">
        <v>134845</v>
      </c>
      <c r="F19" s="3">
        <f t="shared" si="0"/>
        <v>159</v>
      </c>
      <c r="G19" s="4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s="2" t="str" cm="1">
        <f t="array" ref="S19:T19">_xlfn.TEXTSPLIT(R19,"/",,TRUE,1)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1" t="s">
        <v>73</v>
      </c>
      <c r="D20">
        <v>9100</v>
      </c>
      <c r="E20">
        <v>6089</v>
      </c>
      <c r="F20" s="3">
        <f t="shared" si="0"/>
        <v>67</v>
      </c>
      <c r="G20" s="4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s="2" t="str" cm="1">
        <f t="array" ref="S20:T20">_xlfn.TEXTSPLIT(R20,"/",,TRUE,1)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1" t="s">
        <v>76</v>
      </c>
      <c r="D21">
        <v>62500</v>
      </c>
      <c r="E21">
        <v>30331</v>
      </c>
      <c r="F21" s="3">
        <f t="shared" si="0"/>
        <v>49</v>
      </c>
      <c r="G21" s="4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s="2" t="str" cm="1">
        <f t="array" ref="S21:T21">_xlfn.TEXTSPLIT(R21,"/",,TRUE,1)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1" t="s">
        <v>78</v>
      </c>
      <c r="D22">
        <v>131800</v>
      </c>
      <c r="E22">
        <v>147936</v>
      </c>
      <c r="F22" s="3">
        <f t="shared" si="0"/>
        <v>112</v>
      </c>
      <c r="G22" s="4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s="2" t="str" cm="1">
        <f t="array" ref="S22:T22">_xlfn.TEXTSPLIT(R22,"/",,TRUE,1)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1" t="s">
        <v>80</v>
      </c>
      <c r="D23">
        <v>94000</v>
      </c>
      <c r="E23">
        <v>38533</v>
      </c>
      <c r="F23" s="3">
        <f t="shared" si="0"/>
        <v>41</v>
      </c>
      <c r="G23" s="4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s="2" t="str" cm="1">
        <f t="array" ref="S23:T23">_xlfn.TEXTSPLIT(R23,"/",,TRUE,1)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1" t="s">
        <v>82</v>
      </c>
      <c r="D24">
        <v>59100</v>
      </c>
      <c r="E24">
        <v>75690</v>
      </c>
      <c r="F24" s="3">
        <f t="shared" si="0"/>
        <v>128</v>
      </c>
      <c r="G24" s="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s="2" t="str" cm="1">
        <f t="array" ref="S24:T24">_xlfn.TEXTSPLIT(R24,"/",,TRUE,1)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1" t="s">
        <v>84</v>
      </c>
      <c r="D25">
        <v>4500</v>
      </c>
      <c r="E25">
        <v>14942</v>
      </c>
      <c r="F25" s="3">
        <f t="shared" si="0"/>
        <v>332</v>
      </c>
      <c r="G25" s="4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s="2" t="str" cm="1">
        <f t="array" ref="S25:T25">_xlfn.TEXTSPLIT(R25,"/",,TRUE,1)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1" t="s">
        <v>86</v>
      </c>
      <c r="D26">
        <v>92400</v>
      </c>
      <c r="E26">
        <v>104257</v>
      </c>
      <c r="F26" s="3">
        <f t="shared" si="0"/>
        <v>113</v>
      </c>
      <c r="G26" s="4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s="2" t="str" cm="1">
        <f t="array" ref="S26:T26">_xlfn.TEXTSPLIT(R26,"/",,TRUE,1)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1" t="s">
        <v>88</v>
      </c>
      <c r="D27">
        <v>5500</v>
      </c>
      <c r="E27">
        <v>11904</v>
      </c>
      <c r="F27" s="3">
        <f t="shared" si="0"/>
        <v>216</v>
      </c>
      <c r="G27" s="4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s="2" t="str" cm="1">
        <f t="array" ref="S27:T27">_xlfn.TEXTSPLIT(R27,"/",,TRUE,1)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1" t="s">
        <v>91</v>
      </c>
      <c r="D28">
        <v>107500</v>
      </c>
      <c r="E28">
        <v>51814</v>
      </c>
      <c r="F28" s="3">
        <f t="shared" si="0"/>
        <v>48</v>
      </c>
      <c r="G28" s="4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s="2" t="str" cm="1">
        <f t="array" ref="S28:T28">_xlfn.TEXTSPLIT(R28,"/",,TRUE,1)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1" t="s">
        <v>93</v>
      </c>
      <c r="D29">
        <v>2000</v>
      </c>
      <c r="E29">
        <v>1599</v>
      </c>
      <c r="F29" s="3">
        <f t="shared" si="0"/>
        <v>80</v>
      </c>
      <c r="G29" s="4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s="2" t="str" cm="1">
        <f t="array" ref="S29:T29">_xlfn.TEXTSPLIT(R29,"/",,TRUE,1)</f>
        <v>music</v>
      </c>
      <c r="T29" t="str">
        <v>rock</v>
      </c>
    </row>
    <row r="30" spans="1:20" x14ac:dyDescent="0.25">
      <c r="A30">
        <v>28</v>
      </c>
      <c r="B30" t="s">
        <v>94</v>
      </c>
      <c r="C30" s="1" t="s">
        <v>95</v>
      </c>
      <c r="D30">
        <v>130800</v>
      </c>
      <c r="E30">
        <v>137635</v>
      </c>
      <c r="F30" s="3">
        <f t="shared" si="0"/>
        <v>105</v>
      </c>
      <c r="G30" s="4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s="2" t="str" cm="1">
        <f t="array" ref="S30:T30">_xlfn.TEXTSPLIT(R30,"/",,TRUE,1)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1" t="s">
        <v>97</v>
      </c>
      <c r="D31">
        <v>45900</v>
      </c>
      <c r="E31">
        <v>150965</v>
      </c>
      <c r="F31" s="3">
        <f t="shared" si="0"/>
        <v>329</v>
      </c>
      <c r="G31" s="4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s="2" t="str" cm="1">
        <f t="array" ref="S31:T31">_xlfn.TEXTSPLIT(R31,"/",,TRUE,1)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1" t="s">
        <v>102</v>
      </c>
      <c r="D32">
        <v>9000</v>
      </c>
      <c r="E32">
        <v>14455</v>
      </c>
      <c r="F32" s="3">
        <f t="shared" si="0"/>
        <v>161</v>
      </c>
      <c r="G32" s="4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s="2" t="str" cm="1">
        <f t="array" ref="S32:T32">_xlfn.TEXTSPLIT(R32,"/",,TRUE,1)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1" t="s">
        <v>104</v>
      </c>
      <c r="D33">
        <v>3500</v>
      </c>
      <c r="E33">
        <v>10850</v>
      </c>
      <c r="F33" s="3">
        <f t="shared" si="0"/>
        <v>310</v>
      </c>
      <c r="G33" s="4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s="2" t="str" cm="1">
        <f t="array" ref="S33:T33">_xlfn.TEXTSPLIT(R33,"/",,TRUE,1)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1" t="s">
        <v>106</v>
      </c>
      <c r="D34">
        <v>101000</v>
      </c>
      <c r="E34">
        <v>87676</v>
      </c>
      <c r="F34" s="3">
        <f t="shared" si="0"/>
        <v>87</v>
      </c>
      <c r="G34" s="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s="2" t="str" cm="1">
        <f t="array" ref="S34:T34">_xlfn.TEXTSPLIT(R34,"/",,TRUE,1)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1" t="s">
        <v>110</v>
      </c>
      <c r="D35">
        <v>50200</v>
      </c>
      <c r="E35">
        <v>189666</v>
      </c>
      <c r="F35" s="3">
        <f t="shared" si="0"/>
        <v>378</v>
      </c>
      <c r="G35" s="4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s="2" t="str" cm="1">
        <f t="array" ref="S35:T35">_xlfn.TEXTSPLIT(R35,"/",,TRUE,1)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1" t="s">
        <v>112</v>
      </c>
      <c r="D36">
        <v>9300</v>
      </c>
      <c r="E36">
        <v>14025</v>
      </c>
      <c r="F36" s="3">
        <f t="shared" si="0"/>
        <v>151</v>
      </c>
      <c r="G36" s="4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s="2" t="str" cm="1">
        <f t="array" ref="S36:T36">_xlfn.TEXTSPLIT(R36,"/",,TRUE,1)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1" t="s">
        <v>114</v>
      </c>
      <c r="D37">
        <v>125500</v>
      </c>
      <c r="E37">
        <v>188628</v>
      </c>
      <c r="F37" s="3">
        <f t="shared" si="0"/>
        <v>150</v>
      </c>
      <c r="G37" s="4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s="2" t="str" cm="1">
        <f t="array" ref="S37:T37">_xlfn.TEXTSPLIT(R37,"/",,TRUE,1)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1" t="s">
        <v>116</v>
      </c>
      <c r="D38">
        <v>700</v>
      </c>
      <c r="E38">
        <v>1101</v>
      </c>
      <c r="F38" s="3">
        <f t="shared" si="0"/>
        <v>157</v>
      </c>
      <c r="G38" s="4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s="2" t="str" cm="1">
        <f t="array" ref="S38:T38">_xlfn.TEXTSPLIT(R38,"/",,TRUE,1)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1" t="s">
        <v>118</v>
      </c>
      <c r="D39">
        <v>8100</v>
      </c>
      <c r="E39">
        <v>11339</v>
      </c>
      <c r="F39" s="3">
        <f t="shared" si="0"/>
        <v>140</v>
      </c>
      <c r="G39" s="4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s="2" t="str" cm="1">
        <f t="array" ref="S39:T39">_xlfn.TEXTSPLIT(R39,"/",,TRUE,1)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1" t="s">
        <v>121</v>
      </c>
      <c r="D40">
        <v>3100</v>
      </c>
      <c r="E40">
        <v>10085</v>
      </c>
      <c r="F40" s="3">
        <f t="shared" si="0"/>
        <v>325</v>
      </c>
      <c r="G40" s="4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s="2" t="str" cm="1">
        <f t="array" ref="S40:T40">_xlfn.TEXTSPLIT(R40,"/",,TRUE,1)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1" t="s">
        <v>124</v>
      </c>
      <c r="D41">
        <v>9900</v>
      </c>
      <c r="E41">
        <v>5027</v>
      </c>
      <c r="F41" s="3">
        <f t="shared" si="0"/>
        <v>51</v>
      </c>
      <c r="G41" s="4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s="2" t="str" cm="1">
        <f t="array" ref="S41:T41">_xlfn.TEXTSPLIT(R41,"/",,TRUE,1)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1" t="s">
        <v>126</v>
      </c>
      <c r="D42">
        <v>8800</v>
      </c>
      <c r="E42">
        <v>14878</v>
      </c>
      <c r="F42" s="3">
        <f t="shared" si="0"/>
        <v>169</v>
      </c>
      <c r="G42" s="4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s="2" t="str" cm="1">
        <f t="array" ref="S42:T42">_xlfn.TEXTSPLIT(R42,"/",,TRUE,1)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1" t="s">
        <v>128</v>
      </c>
      <c r="D43">
        <v>5600</v>
      </c>
      <c r="E43">
        <v>11924</v>
      </c>
      <c r="F43" s="3">
        <f t="shared" si="0"/>
        <v>213</v>
      </c>
      <c r="G43" s="4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s="2" t="str" cm="1">
        <f t="array" ref="S43:T43">_xlfn.TEXTSPLIT(R43,"/",,TRUE,1)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1" t="s">
        <v>130</v>
      </c>
      <c r="D44">
        <v>1800</v>
      </c>
      <c r="E44">
        <v>7991</v>
      </c>
      <c r="F44" s="3">
        <f t="shared" si="0"/>
        <v>444</v>
      </c>
      <c r="G44" s="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s="2" t="str" cm="1">
        <f t="array" ref="S44:T44">_xlfn.TEXTSPLIT(R44,"/",,TRUE,1)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1" t="s">
        <v>132</v>
      </c>
      <c r="D45">
        <v>90200</v>
      </c>
      <c r="E45">
        <v>167717</v>
      </c>
      <c r="F45" s="3">
        <f t="shared" si="0"/>
        <v>186</v>
      </c>
      <c r="G45" s="4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s="2" t="str" cm="1">
        <f t="array" ref="S45:T45">_xlfn.TEXTSPLIT(R45,"/",,TRUE,1)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1" t="s">
        <v>135</v>
      </c>
      <c r="D46">
        <v>1600</v>
      </c>
      <c r="E46">
        <v>10541</v>
      </c>
      <c r="F46" s="3">
        <f t="shared" si="0"/>
        <v>659</v>
      </c>
      <c r="G46" s="4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s="2" t="str" cm="1">
        <f t="array" ref="S46:T46">_xlfn.TEXTSPLIT(R46,"/",,TRUE,1)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1" t="s">
        <v>137</v>
      </c>
      <c r="D47">
        <v>9500</v>
      </c>
      <c r="E47">
        <v>4530</v>
      </c>
      <c r="F47" s="3">
        <f t="shared" si="0"/>
        <v>48</v>
      </c>
      <c r="G47" s="4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s="2" t="str" cm="1">
        <f t="array" ref="S47:T47">_xlfn.TEXTSPLIT(R47,"/",,TRUE,1)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1" t="s">
        <v>139</v>
      </c>
      <c r="D48">
        <v>3700</v>
      </c>
      <c r="E48">
        <v>4247</v>
      </c>
      <c r="F48" s="3">
        <f t="shared" si="0"/>
        <v>115</v>
      </c>
      <c r="G48" s="4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s="2" t="str" cm="1">
        <f t="array" ref="S48:T48">_xlfn.TEXTSPLIT(R48,"/",,TRUE,1)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1" t="s">
        <v>141</v>
      </c>
      <c r="D49">
        <v>1500</v>
      </c>
      <c r="E49">
        <v>7129</v>
      </c>
      <c r="F49" s="3">
        <f t="shared" si="0"/>
        <v>475</v>
      </c>
      <c r="G49" s="4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s="2" t="str" cm="1">
        <f t="array" ref="S49:T49">_xlfn.TEXTSPLIT(R49,"/",,TRUE,1)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1" t="s">
        <v>143</v>
      </c>
      <c r="D50">
        <v>33300</v>
      </c>
      <c r="E50">
        <v>128862</v>
      </c>
      <c r="F50" s="3">
        <f t="shared" si="0"/>
        <v>387</v>
      </c>
      <c r="G50" s="4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s="2" t="str" cm="1">
        <f t="array" ref="S50:T50">_xlfn.TEXTSPLIT(R50,"/",,TRUE,1)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1" t="s">
        <v>145</v>
      </c>
      <c r="D51">
        <v>7200</v>
      </c>
      <c r="E51">
        <v>13653</v>
      </c>
      <c r="F51" s="3">
        <f t="shared" si="0"/>
        <v>190</v>
      </c>
      <c r="G51" s="4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s="2" t="str" cm="1">
        <f t="array" ref="S51:T51">_xlfn.TEXTSPLIT(R51,"/",,TRUE,1)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1" t="s">
        <v>147</v>
      </c>
      <c r="D52">
        <v>100</v>
      </c>
      <c r="E52">
        <v>2</v>
      </c>
      <c r="F52" s="3">
        <f t="shared" si="0"/>
        <v>2</v>
      </c>
      <c r="G52" s="4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s="2" t="str" cm="1">
        <f t="array" ref="S52:T52">_xlfn.TEXTSPLIT(R52,"/",,TRUE,1)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1" t="s">
        <v>150</v>
      </c>
      <c r="D53">
        <v>158100</v>
      </c>
      <c r="E53">
        <v>145243</v>
      </c>
      <c r="F53" s="3">
        <f t="shared" si="0"/>
        <v>92</v>
      </c>
      <c r="G53" s="4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s="2" t="str" cm="1">
        <f t="array" ref="S53:T53">_xlfn.TEXTSPLIT(R53,"/",,TRUE,1)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1" t="s">
        <v>152</v>
      </c>
      <c r="D54">
        <v>7200</v>
      </c>
      <c r="E54">
        <v>2459</v>
      </c>
      <c r="F54" s="3">
        <f t="shared" si="0"/>
        <v>34</v>
      </c>
      <c r="G54" s="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s="2" t="str" cm="1">
        <f t="array" ref="S54:T54">_xlfn.TEXTSPLIT(R54,"/",,TRUE,1)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1" t="s">
        <v>154</v>
      </c>
      <c r="D55">
        <v>8800</v>
      </c>
      <c r="E55">
        <v>12356</v>
      </c>
      <c r="F55" s="3">
        <f t="shared" si="0"/>
        <v>140</v>
      </c>
      <c r="G55" s="4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s="2" t="str" cm="1">
        <f t="array" ref="S55:T55">_xlfn.TEXTSPLIT(R55,"/",,TRUE,1)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1" t="s">
        <v>156</v>
      </c>
      <c r="D56">
        <v>6000</v>
      </c>
      <c r="E56">
        <v>5392</v>
      </c>
      <c r="F56" s="3">
        <f t="shared" si="0"/>
        <v>90</v>
      </c>
      <c r="G56" s="4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s="2" t="str" cm="1">
        <f t="array" ref="S56:T56">_xlfn.TEXTSPLIT(R56,"/",,TRUE,1)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1" t="s">
        <v>158</v>
      </c>
      <c r="D57">
        <v>6600</v>
      </c>
      <c r="E57">
        <v>11746</v>
      </c>
      <c r="F57" s="3">
        <f t="shared" si="0"/>
        <v>178</v>
      </c>
      <c r="G57" s="4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s="2" t="str" cm="1">
        <f t="array" ref="S57:T57">_xlfn.TEXTSPLIT(R57,"/",,TRUE,1)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1" t="s">
        <v>161</v>
      </c>
      <c r="D58">
        <v>8000</v>
      </c>
      <c r="E58">
        <v>11493</v>
      </c>
      <c r="F58" s="3">
        <f t="shared" si="0"/>
        <v>144</v>
      </c>
      <c r="G58" s="4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s="2" t="str" cm="1">
        <f t="array" ref="S58:T58">_xlfn.TEXTSPLIT(R58,"/",,TRUE,1)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1" t="s">
        <v>163</v>
      </c>
      <c r="D59">
        <v>2900</v>
      </c>
      <c r="E59">
        <v>6243</v>
      </c>
      <c r="F59" s="3">
        <f t="shared" si="0"/>
        <v>215</v>
      </c>
      <c r="G59" s="4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s="2" t="str" cm="1">
        <f t="array" ref="S59:T59">_xlfn.TEXTSPLIT(R59,"/",,TRUE,1)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1" t="s">
        <v>165</v>
      </c>
      <c r="D60">
        <v>2700</v>
      </c>
      <c r="E60">
        <v>6132</v>
      </c>
      <c r="F60" s="3">
        <f t="shared" si="0"/>
        <v>227</v>
      </c>
      <c r="G60" s="4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s="2" t="str" cm="1">
        <f t="array" ref="S60:T60">_xlfn.TEXTSPLIT(R60,"/",,TRUE,1)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1" t="s">
        <v>167</v>
      </c>
      <c r="D61">
        <v>1400</v>
      </c>
      <c r="E61">
        <v>3851</v>
      </c>
      <c r="F61" s="3">
        <f t="shared" si="0"/>
        <v>275</v>
      </c>
      <c r="G61" s="4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s="2" t="str" cm="1">
        <f t="array" ref="S61:T61">_xlfn.TEXTSPLIT(R61,"/",,TRUE,1)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1" t="s">
        <v>169</v>
      </c>
      <c r="D62">
        <v>94200</v>
      </c>
      <c r="E62">
        <v>135997</v>
      </c>
      <c r="F62" s="3">
        <f t="shared" si="0"/>
        <v>144</v>
      </c>
      <c r="G62" s="4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s="2" t="str" cm="1">
        <f t="array" ref="S62:T62">_xlfn.TEXTSPLIT(R62,"/",,TRUE,1)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1" t="s">
        <v>171</v>
      </c>
      <c r="D63">
        <v>199200</v>
      </c>
      <c r="E63">
        <v>184750</v>
      </c>
      <c r="F63" s="3">
        <f t="shared" si="0"/>
        <v>93</v>
      </c>
      <c r="G63" s="4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s="2" t="str" cm="1">
        <f t="array" ref="S63:T63">_xlfn.TEXTSPLIT(R63,"/",,TRUE,1)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1" t="s">
        <v>173</v>
      </c>
      <c r="D64">
        <v>2000</v>
      </c>
      <c r="E64">
        <v>14452</v>
      </c>
      <c r="F64" s="3">
        <f t="shared" si="0"/>
        <v>723</v>
      </c>
      <c r="G64" s="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s="2" t="str" cm="1">
        <f t="array" ref="S64:T64">_xlfn.TEXTSPLIT(R64,"/",,TRUE,1)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1" t="s">
        <v>175</v>
      </c>
      <c r="D65">
        <v>4700</v>
      </c>
      <c r="E65">
        <v>557</v>
      </c>
      <c r="F65" s="3">
        <f t="shared" si="0"/>
        <v>12</v>
      </c>
      <c r="G65" s="4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s="2" t="str" cm="1">
        <f t="array" ref="S65:T65">_xlfn.TEXTSPLIT(R65,"/",,TRUE,1)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1" t="s">
        <v>177</v>
      </c>
      <c r="D66">
        <v>2800</v>
      </c>
      <c r="E66">
        <v>2734</v>
      </c>
      <c r="F66" s="3">
        <f t="shared" si="0"/>
        <v>98</v>
      </c>
      <c r="G66" s="4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s="2" t="str" cm="1">
        <f t="array" ref="S66:T66">_xlfn.TEXTSPLIT(R66,"/",,TRUE,1)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1" t="s">
        <v>179</v>
      </c>
      <c r="D67">
        <v>6100</v>
      </c>
      <c r="E67">
        <v>14405</v>
      </c>
      <c r="F67" s="3">
        <f t="shared" ref="F67:F130" si="4">ROUND(E67/D67*100,0)</f>
        <v>236</v>
      </c>
      <c r="G67" s="4" t="s">
        <v>20</v>
      </c>
      <c r="H67">
        <v>236</v>
      </c>
      <c r="I67">
        <f t="shared" ref="I67:I130" si="5">ROUND(IF(E67=0,0,E67/H67),2)</f>
        <v>61.04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+(((L67/60)/60)/24)+DATE(1970,1,1)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s="2" t="str" cm="1">
        <f t="array" ref="S67:T67">_xlfn.TEXTSPLIT(R67,"/",,TRUE,1)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1" t="s">
        <v>181</v>
      </c>
      <c r="D68">
        <v>2900</v>
      </c>
      <c r="E68">
        <v>1307</v>
      </c>
      <c r="F68" s="3">
        <f t="shared" si="4"/>
        <v>45</v>
      </c>
      <c r="G68" s="4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s="2" t="str" cm="1">
        <f t="array" ref="S68:T68">_xlfn.TEXTSPLIT(R68,"/",,TRUE,1)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1" t="s">
        <v>183</v>
      </c>
      <c r="D69">
        <v>72600</v>
      </c>
      <c r="E69">
        <v>117892</v>
      </c>
      <c r="F69" s="3">
        <f t="shared" si="4"/>
        <v>162</v>
      </c>
      <c r="G69" s="4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s="2" t="str" cm="1">
        <f t="array" ref="S69:T69">_xlfn.TEXTSPLIT(R69,"/",,TRUE,1)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1" t="s">
        <v>185</v>
      </c>
      <c r="D70">
        <v>5700</v>
      </c>
      <c r="E70">
        <v>14508</v>
      </c>
      <c r="F70" s="3">
        <f t="shared" si="4"/>
        <v>255</v>
      </c>
      <c r="G70" s="4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s="2" t="str" cm="1">
        <f t="array" ref="S70:T70">_xlfn.TEXTSPLIT(R70,"/",,TRUE,1)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1" t="s">
        <v>187</v>
      </c>
      <c r="D71">
        <v>7900</v>
      </c>
      <c r="E71">
        <v>1901</v>
      </c>
      <c r="F71" s="3">
        <f t="shared" si="4"/>
        <v>24</v>
      </c>
      <c r="G71" s="4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s="2" t="str" cm="1">
        <f t="array" ref="S71:T71">_xlfn.TEXTSPLIT(R71,"/",,TRUE,1)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1" t="s">
        <v>189</v>
      </c>
      <c r="D72">
        <v>128000</v>
      </c>
      <c r="E72">
        <v>158389</v>
      </c>
      <c r="F72" s="3">
        <f t="shared" si="4"/>
        <v>124</v>
      </c>
      <c r="G72" s="4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s="2" t="str" cm="1">
        <f t="array" ref="S72:T72">_xlfn.TEXTSPLIT(R72,"/",,TRUE,1)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1" t="s">
        <v>191</v>
      </c>
      <c r="D73">
        <v>6000</v>
      </c>
      <c r="E73">
        <v>6484</v>
      </c>
      <c r="F73" s="3">
        <f t="shared" si="4"/>
        <v>108</v>
      </c>
      <c r="G73" s="4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s="2" t="str" cm="1">
        <f t="array" ref="S73:T73">_xlfn.TEXTSPLIT(R73,"/",,TRUE,1)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1" t="s">
        <v>193</v>
      </c>
      <c r="D74">
        <v>600</v>
      </c>
      <c r="E74">
        <v>4022</v>
      </c>
      <c r="F74" s="3">
        <f t="shared" si="4"/>
        <v>670</v>
      </c>
      <c r="G74" s="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s="2" t="str" cm="1">
        <f t="array" ref="S74:T74">_xlfn.TEXTSPLIT(R74,"/",,TRUE,1)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1" t="s">
        <v>195</v>
      </c>
      <c r="D75">
        <v>1400</v>
      </c>
      <c r="E75">
        <v>9253</v>
      </c>
      <c r="F75" s="3">
        <f t="shared" si="4"/>
        <v>661</v>
      </c>
      <c r="G75" s="4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s="2" t="str" cm="1">
        <f t="array" ref="S75:T75">_xlfn.TEXTSPLIT(R75,"/",,TRUE,1)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1" t="s">
        <v>197</v>
      </c>
      <c r="D76">
        <v>3900</v>
      </c>
      <c r="E76">
        <v>4776</v>
      </c>
      <c r="F76" s="3">
        <f t="shared" si="4"/>
        <v>122</v>
      </c>
      <c r="G76" s="4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s="2" t="str" cm="1">
        <f t="array" ref="S76:T76">_xlfn.TEXTSPLIT(R76,"/",,TRUE,1)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1" t="s">
        <v>199</v>
      </c>
      <c r="D77">
        <v>9700</v>
      </c>
      <c r="E77">
        <v>14606</v>
      </c>
      <c r="F77" s="3">
        <f t="shared" si="4"/>
        <v>151</v>
      </c>
      <c r="G77" s="4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s="2" t="str" cm="1">
        <f t="array" ref="S77:T77">_xlfn.TEXTSPLIT(R77,"/",,TRUE,1)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1" t="s">
        <v>201</v>
      </c>
      <c r="D78">
        <v>122900</v>
      </c>
      <c r="E78">
        <v>95993</v>
      </c>
      <c r="F78" s="3">
        <f t="shared" si="4"/>
        <v>78</v>
      </c>
      <c r="G78" s="4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s="2" t="str" cm="1">
        <f t="array" ref="S78:T78">_xlfn.TEXTSPLIT(R78,"/",,TRUE,1)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1" t="s">
        <v>203</v>
      </c>
      <c r="D79">
        <v>9500</v>
      </c>
      <c r="E79">
        <v>4460</v>
      </c>
      <c r="F79" s="3">
        <f t="shared" si="4"/>
        <v>47</v>
      </c>
      <c r="G79" s="4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s="2" t="str" cm="1">
        <f t="array" ref="S79:T79">_xlfn.TEXTSPLIT(R79,"/",,TRUE,1)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1" t="s">
        <v>205</v>
      </c>
      <c r="D80">
        <v>4500</v>
      </c>
      <c r="E80">
        <v>13536</v>
      </c>
      <c r="F80" s="3">
        <f t="shared" si="4"/>
        <v>301</v>
      </c>
      <c r="G80" s="4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s="2" t="str" cm="1">
        <f t="array" ref="S80:T80">_xlfn.TEXTSPLIT(R80,"/",,TRUE,1)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1" t="s">
        <v>208</v>
      </c>
      <c r="D81">
        <v>57800</v>
      </c>
      <c r="E81">
        <v>40228</v>
      </c>
      <c r="F81" s="3">
        <f t="shared" si="4"/>
        <v>70</v>
      </c>
      <c r="G81" s="4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s="2" t="str" cm="1">
        <f t="array" ref="S81:T81">_xlfn.TEXTSPLIT(R81,"/",,TRUE,1)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1" t="s">
        <v>210</v>
      </c>
      <c r="D82">
        <v>1100</v>
      </c>
      <c r="E82">
        <v>7012</v>
      </c>
      <c r="F82" s="3">
        <f t="shared" si="4"/>
        <v>637</v>
      </c>
      <c r="G82" s="4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s="2" t="str" cm="1">
        <f t="array" ref="S82:T82">_xlfn.TEXTSPLIT(R82,"/",,TRUE,1)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1" t="s">
        <v>212</v>
      </c>
      <c r="D83">
        <v>16800</v>
      </c>
      <c r="E83">
        <v>37857</v>
      </c>
      <c r="F83" s="3">
        <f t="shared" si="4"/>
        <v>225</v>
      </c>
      <c r="G83" s="4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s="2" t="str" cm="1">
        <f t="array" ref="S83:T83">_xlfn.TEXTSPLIT(R83,"/",,TRUE,1)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1" t="s">
        <v>214</v>
      </c>
      <c r="D84">
        <v>1000</v>
      </c>
      <c r="E84">
        <v>14973</v>
      </c>
      <c r="F84" s="3">
        <f t="shared" si="4"/>
        <v>1497</v>
      </c>
      <c r="G84" s="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s="2" t="str" cm="1">
        <f t="array" ref="S84:T84">_xlfn.TEXTSPLIT(R84,"/",,TRUE,1)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1" t="s">
        <v>216</v>
      </c>
      <c r="D85">
        <v>106400</v>
      </c>
      <c r="E85">
        <v>39996</v>
      </c>
      <c r="F85" s="3">
        <f t="shared" si="4"/>
        <v>38</v>
      </c>
      <c r="G85" s="4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s="2" t="str" cm="1">
        <f t="array" ref="S85:T85">_xlfn.TEXTSPLIT(R85,"/",,TRUE,1)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1" t="s">
        <v>218</v>
      </c>
      <c r="D86">
        <v>31400</v>
      </c>
      <c r="E86">
        <v>41564</v>
      </c>
      <c r="F86" s="3">
        <f t="shared" si="4"/>
        <v>132</v>
      </c>
      <c r="G86" s="4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s="2" t="str" cm="1">
        <f t="array" ref="S86:T86">_xlfn.TEXTSPLIT(R86,"/",,TRUE,1)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1" t="s">
        <v>220</v>
      </c>
      <c r="D87">
        <v>4900</v>
      </c>
      <c r="E87">
        <v>6430</v>
      </c>
      <c r="F87" s="3">
        <f t="shared" si="4"/>
        <v>131</v>
      </c>
      <c r="G87" s="4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s="2" t="str" cm="1">
        <f t="array" ref="S87:T87">_xlfn.TEXTSPLIT(R87,"/",,TRUE,1)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1" t="s">
        <v>222</v>
      </c>
      <c r="D88">
        <v>7400</v>
      </c>
      <c r="E88">
        <v>12405</v>
      </c>
      <c r="F88" s="3">
        <f t="shared" si="4"/>
        <v>168</v>
      </c>
      <c r="G88" s="4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s="2" t="str" cm="1">
        <f t="array" ref="S88:T88">_xlfn.TEXTSPLIT(R88,"/",,TRUE,1)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1" t="s">
        <v>224</v>
      </c>
      <c r="D89">
        <v>198500</v>
      </c>
      <c r="E89">
        <v>123040</v>
      </c>
      <c r="F89" s="3">
        <f t="shared" si="4"/>
        <v>62</v>
      </c>
      <c r="G89" s="4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s="2" t="str" cm="1">
        <f t="array" ref="S89:T89">_xlfn.TEXTSPLIT(R89,"/",,TRUE,1)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1" t="s">
        <v>226</v>
      </c>
      <c r="D90">
        <v>4800</v>
      </c>
      <c r="E90">
        <v>12516</v>
      </c>
      <c r="F90" s="3">
        <f t="shared" si="4"/>
        <v>261</v>
      </c>
      <c r="G90" s="4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s="2" t="str" cm="1">
        <f t="array" ref="S90:T90">_xlfn.TEXTSPLIT(R90,"/",,TRUE,1)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1" t="s">
        <v>228</v>
      </c>
      <c r="D91">
        <v>3400</v>
      </c>
      <c r="E91">
        <v>8588</v>
      </c>
      <c r="F91" s="3">
        <f t="shared" si="4"/>
        <v>253</v>
      </c>
      <c r="G91" s="4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s="2" t="str" cm="1">
        <f t="array" ref="S91:T91">_xlfn.TEXTSPLIT(R91,"/",,TRUE,1)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1" t="s">
        <v>230</v>
      </c>
      <c r="D92">
        <v>7800</v>
      </c>
      <c r="E92">
        <v>6132</v>
      </c>
      <c r="F92" s="3">
        <f t="shared" si="4"/>
        <v>79</v>
      </c>
      <c r="G92" s="4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s="2" t="str" cm="1">
        <f t="array" ref="S92:T92">_xlfn.TEXTSPLIT(R92,"/",,TRUE,1)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1" t="s">
        <v>232</v>
      </c>
      <c r="D93">
        <v>154300</v>
      </c>
      <c r="E93">
        <v>74688</v>
      </c>
      <c r="F93" s="3">
        <f t="shared" si="4"/>
        <v>48</v>
      </c>
      <c r="G93" s="4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s="2" t="str" cm="1">
        <f t="array" ref="S93:T93">_xlfn.TEXTSPLIT(R93,"/",,TRUE,1)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1" t="s">
        <v>234</v>
      </c>
      <c r="D94">
        <v>20000</v>
      </c>
      <c r="E94">
        <v>51775</v>
      </c>
      <c r="F94" s="3">
        <f t="shared" si="4"/>
        <v>259</v>
      </c>
      <c r="G94" s="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s="2" t="str" cm="1">
        <f t="array" ref="S94:T94">_xlfn.TEXTSPLIT(R94,"/",,TRUE,1)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1" t="s">
        <v>236</v>
      </c>
      <c r="D95">
        <v>108800</v>
      </c>
      <c r="E95">
        <v>65877</v>
      </c>
      <c r="F95" s="3">
        <f t="shared" si="4"/>
        <v>61</v>
      </c>
      <c r="G95" s="4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s="2" t="str" cm="1">
        <f t="array" ref="S95:T95">_xlfn.TEXTSPLIT(R95,"/",,TRUE,1)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1" t="s">
        <v>238</v>
      </c>
      <c r="D96">
        <v>2900</v>
      </c>
      <c r="E96">
        <v>8807</v>
      </c>
      <c r="F96" s="3">
        <f t="shared" si="4"/>
        <v>304</v>
      </c>
      <c r="G96" s="4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s="2" t="str" cm="1">
        <f t="array" ref="S96:T96">_xlfn.TEXTSPLIT(R96,"/",,TRUE,1)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1" t="s">
        <v>240</v>
      </c>
      <c r="D97">
        <v>900</v>
      </c>
      <c r="E97">
        <v>1017</v>
      </c>
      <c r="F97" s="3">
        <f t="shared" si="4"/>
        <v>113</v>
      </c>
      <c r="G97" s="4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s="2" t="str" cm="1">
        <f t="array" ref="S97:T97">_xlfn.TEXTSPLIT(R97,"/",,TRUE,1)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1" t="s">
        <v>242</v>
      </c>
      <c r="D98">
        <v>69700</v>
      </c>
      <c r="E98">
        <v>151513</v>
      </c>
      <c r="F98" s="3">
        <f t="shared" si="4"/>
        <v>217</v>
      </c>
      <c r="G98" s="4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s="2" t="str" cm="1">
        <f t="array" ref="S98:T98">_xlfn.TEXTSPLIT(R98,"/",,TRUE,1)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1" t="s">
        <v>244</v>
      </c>
      <c r="D99">
        <v>1300</v>
      </c>
      <c r="E99">
        <v>12047</v>
      </c>
      <c r="F99" s="3">
        <f t="shared" si="4"/>
        <v>927</v>
      </c>
      <c r="G99" s="4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s="2" t="str" cm="1">
        <f t="array" ref="S99:T99">_xlfn.TEXTSPLIT(R99,"/",,TRUE,1)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1" t="s">
        <v>246</v>
      </c>
      <c r="D100">
        <v>97800</v>
      </c>
      <c r="E100">
        <v>32951</v>
      </c>
      <c r="F100" s="3">
        <f t="shared" si="4"/>
        <v>34</v>
      </c>
      <c r="G100" s="4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s="2" t="str" cm="1">
        <f t="array" ref="S100:T100">_xlfn.TEXTSPLIT(R100,"/",,TRUE,1)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1" t="s">
        <v>248</v>
      </c>
      <c r="D101">
        <v>7600</v>
      </c>
      <c r="E101">
        <v>14951</v>
      </c>
      <c r="F101" s="3">
        <f t="shared" si="4"/>
        <v>197</v>
      </c>
      <c r="G101" s="4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s="2" t="str" cm="1">
        <f t="array" ref="S101:T101">_xlfn.TEXTSPLIT(R101,"/",,TRUE,1)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1" t="s">
        <v>250</v>
      </c>
      <c r="D102">
        <v>100</v>
      </c>
      <c r="E102">
        <v>1</v>
      </c>
      <c r="F102" s="3">
        <f t="shared" si="4"/>
        <v>1</v>
      </c>
      <c r="G102" s="4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s="2" t="str" cm="1">
        <f t="array" ref="S102:T102">_xlfn.TEXTSPLIT(R102,"/",,TRUE,1)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1" t="s">
        <v>252</v>
      </c>
      <c r="D103">
        <v>900</v>
      </c>
      <c r="E103">
        <v>9193</v>
      </c>
      <c r="F103" s="3">
        <f t="shared" si="4"/>
        <v>1021</v>
      </c>
      <c r="G103" s="4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s="2" t="str" cm="1">
        <f t="array" ref="S103:T103">_xlfn.TEXTSPLIT(R103,"/",,TRUE,1)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1" t="s">
        <v>254</v>
      </c>
      <c r="D104">
        <v>3700</v>
      </c>
      <c r="E104">
        <v>10422</v>
      </c>
      <c r="F104" s="3">
        <f t="shared" si="4"/>
        <v>282</v>
      </c>
      <c r="G104" s="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s="2" t="str" cm="1">
        <f t="array" ref="S104:T104">_xlfn.TEXTSPLIT(R104,"/",,TRUE,1)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1" t="s">
        <v>256</v>
      </c>
      <c r="D105">
        <v>10000</v>
      </c>
      <c r="E105">
        <v>2461</v>
      </c>
      <c r="F105" s="3">
        <f t="shared" si="4"/>
        <v>25</v>
      </c>
      <c r="G105" s="4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s="2" t="str" cm="1">
        <f t="array" ref="S105:T105">_xlfn.TEXTSPLIT(R105,"/",,TRUE,1)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1" t="s">
        <v>258</v>
      </c>
      <c r="D106">
        <v>119200</v>
      </c>
      <c r="E106">
        <v>170623</v>
      </c>
      <c r="F106" s="3">
        <f t="shared" si="4"/>
        <v>143</v>
      </c>
      <c r="G106" s="4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s="2" t="str" cm="1">
        <f t="array" ref="S106:T106">_xlfn.TEXTSPLIT(R106,"/",,TRUE,1)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1" t="s">
        <v>260</v>
      </c>
      <c r="D107">
        <v>6800</v>
      </c>
      <c r="E107">
        <v>9829</v>
      </c>
      <c r="F107" s="3">
        <f t="shared" si="4"/>
        <v>145</v>
      </c>
      <c r="G107" s="4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s="2" t="str" cm="1">
        <f t="array" ref="S107:T107">_xlfn.TEXTSPLIT(R107,"/",,TRUE,1)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1" t="s">
        <v>262</v>
      </c>
      <c r="D108">
        <v>3900</v>
      </c>
      <c r="E108">
        <v>14006</v>
      </c>
      <c r="F108" s="3">
        <f t="shared" si="4"/>
        <v>359</v>
      </c>
      <c r="G108" s="4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s="2" t="str" cm="1">
        <f t="array" ref="S108:T108">_xlfn.TEXTSPLIT(R108,"/",,TRUE,1)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1" t="s">
        <v>264</v>
      </c>
      <c r="D109">
        <v>3500</v>
      </c>
      <c r="E109">
        <v>6527</v>
      </c>
      <c r="F109" s="3">
        <f t="shared" si="4"/>
        <v>186</v>
      </c>
      <c r="G109" s="4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s="2" t="str" cm="1">
        <f t="array" ref="S109:T109">_xlfn.TEXTSPLIT(R109,"/",,TRUE,1)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1" t="s">
        <v>266</v>
      </c>
      <c r="D110">
        <v>1500</v>
      </c>
      <c r="E110">
        <v>8929</v>
      </c>
      <c r="F110" s="3">
        <f t="shared" si="4"/>
        <v>595</v>
      </c>
      <c r="G110" s="4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s="2" t="str" cm="1">
        <f t="array" ref="S110:T110">_xlfn.TEXTSPLIT(R110,"/",,TRUE,1)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1" t="s">
        <v>268</v>
      </c>
      <c r="D111">
        <v>5200</v>
      </c>
      <c r="E111">
        <v>3079</v>
      </c>
      <c r="F111" s="3">
        <f t="shared" si="4"/>
        <v>59</v>
      </c>
      <c r="G111" s="4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s="2" t="str" cm="1">
        <f t="array" ref="S111:T111">_xlfn.TEXTSPLIT(R111,"/",,TRUE,1)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1" t="s">
        <v>271</v>
      </c>
      <c r="D112">
        <v>142400</v>
      </c>
      <c r="E112">
        <v>21307</v>
      </c>
      <c r="F112" s="3">
        <f t="shared" si="4"/>
        <v>15</v>
      </c>
      <c r="G112" s="4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s="2" t="str" cm="1">
        <f t="array" ref="S112:T112">_xlfn.TEXTSPLIT(R112,"/",,TRUE,1)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1" t="s">
        <v>273</v>
      </c>
      <c r="D113">
        <v>61400</v>
      </c>
      <c r="E113">
        <v>73653</v>
      </c>
      <c r="F113" s="3">
        <f t="shared" si="4"/>
        <v>120</v>
      </c>
      <c r="G113" s="4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s="2" t="str" cm="1">
        <f t="array" ref="S113:T113">_xlfn.TEXTSPLIT(R113,"/",,TRUE,1)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1" t="s">
        <v>275</v>
      </c>
      <c r="D114">
        <v>4700</v>
      </c>
      <c r="E114">
        <v>12635</v>
      </c>
      <c r="F114" s="3">
        <f t="shared" si="4"/>
        <v>269</v>
      </c>
      <c r="G114" s="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s="2" t="str" cm="1">
        <f t="array" ref="S114:T114">_xlfn.TEXTSPLIT(R114,"/",,TRUE,1)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1" t="s">
        <v>277</v>
      </c>
      <c r="D115">
        <v>3300</v>
      </c>
      <c r="E115">
        <v>12437</v>
      </c>
      <c r="F115" s="3">
        <f t="shared" si="4"/>
        <v>377</v>
      </c>
      <c r="G115" s="4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s="2" t="str" cm="1">
        <f t="array" ref="S115:T115">_xlfn.TEXTSPLIT(R115,"/",,TRUE,1)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1" t="s">
        <v>279</v>
      </c>
      <c r="D116">
        <v>1900</v>
      </c>
      <c r="E116">
        <v>13816</v>
      </c>
      <c r="F116" s="3">
        <f t="shared" si="4"/>
        <v>727</v>
      </c>
      <c r="G116" s="4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s="2" t="str" cm="1">
        <f t="array" ref="S116:T116">_xlfn.TEXTSPLIT(R116,"/",,TRUE,1)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1" t="s">
        <v>281</v>
      </c>
      <c r="D117">
        <v>166700</v>
      </c>
      <c r="E117">
        <v>145382</v>
      </c>
      <c r="F117" s="3">
        <f t="shared" si="4"/>
        <v>87</v>
      </c>
      <c r="G117" s="4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s="2" t="str" cm="1">
        <f t="array" ref="S117:T117">_xlfn.TEXTSPLIT(R117,"/",,TRUE,1)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1" t="s">
        <v>283</v>
      </c>
      <c r="D118">
        <v>7200</v>
      </c>
      <c r="E118">
        <v>6336</v>
      </c>
      <c r="F118" s="3">
        <f t="shared" si="4"/>
        <v>88</v>
      </c>
      <c r="G118" s="4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s="2" t="str" cm="1">
        <f t="array" ref="S118:T118">_xlfn.TEXTSPLIT(R118,"/",,TRUE,1)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1" t="s">
        <v>285</v>
      </c>
      <c r="D119">
        <v>4900</v>
      </c>
      <c r="E119">
        <v>8523</v>
      </c>
      <c r="F119" s="3">
        <f t="shared" si="4"/>
        <v>174</v>
      </c>
      <c r="G119" s="4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s="2" t="str" cm="1">
        <f t="array" ref="S119:T119">_xlfn.TEXTSPLIT(R119,"/",,TRUE,1)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1" t="s">
        <v>287</v>
      </c>
      <c r="D120">
        <v>5400</v>
      </c>
      <c r="E120">
        <v>6351</v>
      </c>
      <c r="F120" s="3">
        <f t="shared" si="4"/>
        <v>118</v>
      </c>
      <c r="G120" s="4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s="2" t="str" cm="1">
        <f t="array" ref="S120:T120">_xlfn.TEXTSPLIT(R120,"/",,TRUE,1)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1" t="s">
        <v>289</v>
      </c>
      <c r="D121">
        <v>5000</v>
      </c>
      <c r="E121">
        <v>10748</v>
      </c>
      <c r="F121" s="3">
        <f t="shared" si="4"/>
        <v>215</v>
      </c>
      <c r="G121" s="4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s="2" t="str" cm="1">
        <f t="array" ref="S121:T121">_xlfn.TEXTSPLIT(R121,"/",,TRUE,1)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1" t="s">
        <v>291</v>
      </c>
      <c r="D122">
        <v>75100</v>
      </c>
      <c r="E122">
        <v>112272</v>
      </c>
      <c r="F122" s="3">
        <f t="shared" si="4"/>
        <v>149</v>
      </c>
      <c r="G122" s="4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s="2" t="str" cm="1">
        <f t="array" ref="S122:T122">_xlfn.TEXTSPLIT(R122,"/",,TRUE,1)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1" t="s">
        <v>294</v>
      </c>
      <c r="D123">
        <v>45300</v>
      </c>
      <c r="E123">
        <v>99361</v>
      </c>
      <c r="F123" s="3">
        <f t="shared" si="4"/>
        <v>219</v>
      </c>
      <c r="G123" s="4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s="2" t="str" cm="1">
        <f t="array" ref="S123:T123">_xlfn.TEXTSPLIT(R123,"/",,TRUE,1)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1" t="s">
        <v>296</v>
      </c>
      <c r="D124">
        <v>136800</v>
      </c>
      <c r="E124">
        <v>88055</v>
      </c>
      <c r="F124" s="3">
        <f t="shared" si="4"/>
        <v>64</v>
      </c>
      <c r="G124" s="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s="2" t="str" cm="1">
        <f t="array" ref="S124:T124">_xlfn.TEXTSPLIT(R124,"/",,TRUE,1)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1" t="s">
        <v>298</v>
      </c>
      <c r="D125">
        <v>177700</v>
      </c>
      <c r="E125">
        <v>33092</v>
      </c>
      <c r="F125" s="3">
        <f t="shared" si="4"/>
        <v>19</v>
      </c>
      <c r="G125" s="4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s="2" t="str" cm="1">
        <f t="array" ref="S125:T125">_xlfn.TEXTSPLIT(R125,"/",,TRUE,1)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1" t="s">
        <v>300</v>
      </c>
      <c r="D126">
        <v>2600</v>
      </c>
      <c r="E126">
        <v>9562</v>
      </c>
      <c r="F126" s="3">
        <f t="shared" si="4"/>
        <v>368</v>
      </c>
      <c r="G126" s="4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s="2" t="str" cm="1">
        <f t="array" ref="S126:T126">_xlfn.TEXTSPLIT(R126,"/",,TRUE,1)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1" t="s">
        <v>302</v>
      </c>
      <c r="D127">
        <v>5300</v>
      </c>
      <c r="E127">
        <v>8475</v>
      </c>
      <c r="F127" s="3">
        <f t="shared" si="4"/>
        <v>160</v>
      </c>
      <c r="G127" s="4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s="2" t="str" cm="1">
        <f t="array" ref="S127:T127">_xlfn.TEXTSPLIT(R127,"/",,TRUE,1)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1" t="s">
        <v>304</v>
      </c>
      <c r="D128">
        <v>180200</v>
      </c>
      <c r="E128">
        <v>69617</v>
      </c>
      <c r="F128" s="3">
        <f t="shared" si="4"/>
        <v>39</v>
      </c>
      <c r="G128" s="4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s="2" t="str" cm="1">
        <f t="array" ref="S128:T128">_xlfn.TEXTSPLIT(R128,"/",,TRUE,1)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1" t="s">
        <v>306</v>
      </c>
      <c r="D129">
        <v>103200</v>
      </c>
      <c r="E129">
        <v>53067</v>
      </c>
      <c r="F129" s="3">
        <f t="shared" si="4"/>
        <v>51</v>
      </c>
      <c r="G129" s="4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s="2" t="str" cm="1">
        <f t="array" ref="S129:T129">_xlfn.TEXTSPLIT(R129,"/",,TRUE,1)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1" t="s">
        <v>308</v>
      </c>
      <c r="D130">
        <v>70600</v>
      </c>
      <c r="E130">
        <v>42596</v>
      </c>
      <c r="F130" s="3">
        <f t="shared" si="4"/>
        <v>60</v>
      </c>
      <c r="G130" s="4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s="2" t="str" cm="1">
        <f t="array" ref="S130:T130">_xlfn.TEXTSPLIT(R130,"/",,TRUE,1)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1" t="s">
        <v>310</v>
      </c>
      <c r="D131">
        <v>148500</v>
      </c>
      <c r="E131">
        <v>4756</v>
      </c>
      <c r="F131" s="3">
        <f t="shared" ref="F131:F194" si="8">ROUND(E131/D131*100,0)</f>
        <v>3</v>
      </c>
      <c r="G131" s="4" t="s">
        <v>74</v>
      </c>
      <c r="H131">
        <v>55</v>
      </c>
      <c r="I131">
        <f t="shared" ref="I131:I194" si="9">ROUND(IF(E131=0,0,E131/H131),2)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+(((L131/60)/60)/24)+DATE(1970,1,1)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s="2" t="str" cm="1">
        <f t="array" ref="S131:T131">_xlfn.TEXTSPLIT(R131,"/",,TRUE,1)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1" t="s">
        <v>312</v>
      </c>
      <c r="D132">
        <v>9600</v>
      </c>
      <c r="E132">
        <v>14925</v>
      </c>
      <c r="F132" s="3">
        <f t="shared" si="8"/>
        <v>155</v>
      </c>
      <c r="G132" s="4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s="2" t="str" cm="1">
        <f t="array" ref="S132:T132">_xlfn.TEXTSPLIT(R132,"/",,TRUE,1)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1" t="s">
        <v>314</v>
      </c>
      <c r="D133">
        <v>164700</v>
      </c>
      <c r="E133">
        <v>166116</v>
      </c>
      <c r="F133" s="3">
        <f t="shared" si="8"/>
        <v>101</v>
      </c>
      <c r="G133" s="4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s="2" t="str" cm="1">
        <f t="array" ref="S133:T133">_xlfn.TEXTSPLIT(R133,"/",,TRUE,1)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1" t="s">
        <v>316</v>
      </c>
      <c r="D134">
        <v>3300</v>
      </c>
      <c r="E134">
        <v>3834</v>
      </c>
      <c r="F134" s="3">
        <f t="shared" si="8"/>
        <v>116</v>
      </c>
      <c r="G134" s="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s="2" t="str" cm="1">
        <f t="array" ref="S134:T134">_xlfn.TEXTSPLIT(R134,"/",,TRUE,1)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1" t="s">
        <v>318</v>
      </c>
      <c r="D135">
        <v>4500</v>
      </c>
      <c r="E135">
        <v>13985</v>
      </c>
      <c r="F135" s="3">
        <f t="shared" si="8"/>
        <v>311</v>
      </c>
      <c r="G135" s="4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s="2" t="str" cm="1">
        <f t="array" ref="S135:T135">_xlfn.TEXTSPLIT(R135,"/",,TRUE,1)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1" t="s">
        <v>321</v>
      </c>
      <c r="D136">
        <v>99500</v>
      </c>
      <c r="E136">
        <v>89288</v>
      </c>
      <c r="F136" s="3">
        <f t="shared" si="8"/>
        <v>90</v>
      </c>
      <c r="G136" s="4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s="2" t="str" cm="1">
        <f t="array" ref="S136:T136">_xlfn.TEXTSPLIT(R136,"/",,TRUE,1)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1" t="s">
        <v>323</v>
      </c>
      <c r="D137">
        <v>7700</v>
      </c>
      <c r="E137">
        <v>5488</v>
      </c>
      <c r="F137" s="3">
        <f t="shared" si="8"/>
        <v>71</v>
      </c>
      <c r="G137" s="4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s="2" t="str" cm="1">
        <f t="array" ref="S137:T137">_xlfn.TEXTSPLIT(R137,"/",,TRUE,1)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1" t="s">
        <v>325</v>
      </c>
      <c r="D138">
        <v>82800</v>
      </c>
      <c r="E138">
        <v>2721</v>
      </c>
      <c r="F138" s="3">
        <f t="shared" si="8"/>
        <v>3</v>
      </c>
      <c r="G138" s="4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s="2" t="str" cm="1">
        <f t="array" ref="S138:T138">_xlfn.TEXTSPLIT(R138,"/",,TRUE,1)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1" t="s">
        <v>327</v>
      </c>
      <c r="D139">
        <v>1800</v>
      </c>
      <c r="E139">
        <v>4712</v>
      </c>
      <c r="F139" s="3">
        <f t="shared" si="8"/>
        <v>262</v>
      </c>
      <c r="G139" s="4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s="2" t="str" cm="1">
        <f t="array" ref="S139:T139">_xlfn.TEXTSPLIT(R139,"/",,TRUE,1)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1" t="s">
        <v>329</v>
      </c>
      <c r="D140">
        <v>9600</v>
      </c>
      <c r="E140">
        <v>9216</v>
      </c>
      <c r="F140" s="3">
        <f t="shared" si="8"/>
        <v>96</v>
      </c>
      <c r="G140" s="4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s="2" t="str" cm="1">
        <f t="array" ref="S140:T140">_xlfn.TEXTSPLIT(R140,"/",,TRUE,1)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1" t="s">
        <v>331</v>
      </c>
      <c r="D141">
        <v>92100</v>
      </c>
      <c r="E141">
        <v>19246</v>
      </c>
      <c r="F141" s="3">
        <f t="shared" si="8"/>
        <v>21</v>
      </c>
      <c r="G141" s="4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s="2" t="str" cm="1">
        <f t="array" ref="S141:T141">_xlfn.TEXTSPLIT(R141,"/",,TRUE,1)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1" t="s">
        <v>333</v>
      </c>
      <c r="D142">
        <v>5500</v>
      </c>
      <c r="E142">
        <v>12274</v>
      </c>
      <c r="F142" s="3">
        <f t="shared" si="8"/>
        <v>223</v>
      </c>
      <c r="G142" s="4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s="2" t="str" cm="1">
        <f t="array" ref="S142:T142">_xlfn.TEXTSPLIT(R142,"/",,TRUE,1)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1" t="s">
        <v>335</v>
      </c>
      <c r="D143">
        <v>64300</v>
      </c>
      <c r="E143">
        <v>65323</v>
      </c>
      <c r="F143" s="3">
        <f t="shared" si="8"/>
        <v>102</v>
      </c>
      <c r="G143" s="4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s="2" t="str" cm="1">
        <f t="array" ref="S143:T143">_xlfn.TEXTSPLIT(R143,"/",,TRUE,1)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1" t="s">
        <v>337</v>
      </c>
      <c r="D144">
        <v>5000</v>
      </c>
      <c r="E144">
        <v>11502</v>
      </c>
      <c r="F144" s="3">
        <f t="shared" si="8"/>
        <v>230</v>
      </c>
      <c r="G144" s="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s="2" t="str" cm="1">
        <f t="array" ref="S144:T144">_xlfn.TEXTSPLIT(R144,"/",,TRUE,1)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1" t="s">
        <v>339</v>
      </c>
      <c r="D145">
        <v>5400</v>
      </c>
      <c r="E145">
        <v>7322</v>
      </c>
      <c r="F145" s="3">
        <f t="shared" si="8"/>
        <v>136</v>
      </c>
      <c r="G145" s="4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s="2" t="str" cm="1">
        <f t="array" ref="S145:T145">_xlfn.TEXTSPLIT(R145,"/",,TRUE,1)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1" t="s">
        <v>341</v>
      </c>
      <c r="D146">
        <v>9000</v>
      </c>
      <c r="E146">
        <v>11619</v>
      </c>
      <c r="F146" s="3">
        <f t="shared" si="8"/>
        <v>129</v>
      </c>
      <c r="G146" s="4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s="2" t="str" cm="1">
        <f t="array" ref="S146:T146">_xlfn.TEXTSPLIT(R146,"/",,TRUE,1)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1" t="s">
        <v>343</v>
      </c>
      <c r="D147">
        <v>25000</v>
      </c>
      <c r="E147">
        <v>59128</v>
      </c>
      <c r="F147" s="3">
        <f t="shared" si="8"/>
        <v>237</v>
      </c>
      <c r="G147" s="4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s="2" t="str" cm="1">
        <f t="array" ref="S147:T147">_xlfn.TEXTSPLIT(R147,"/",,TRUE,1)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1" t="s">
        <v>345</v>
      </c>
      <c r="D148">
        <v>8800</v>
      </c>
      <c r="E148">
        <v>1518</v>
      </c>
      <c r="F148" s="3">
        <f t="shared" si="8"/>
        <v>17</v>
      </c>
      <c r="G148" s="4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s="2" t="str" cm="1">
        <f t="array" ref="S148:T148">_xlfn.TEXTSPLIT(R148,"/",,TRUE,1)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1" t="s">
        <v>347</v>
      </c>
      <c r="D149">
        <v>8300</v>
      </c>
      <c r="E149">
        <v>9337</v>
      </c>
      <c r="F149" s="3">
        <f t="shared" si="8"/>
        <v>112</v>
      </c>
      <c r="G149" s="4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s="2" t="str" cm="1">
        <f t="array" ref="S149:T149">_xlfn.TEXTSPLIT(R149,"/",,TRUE,1)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1" t="s">
        <v>349</v>
      </c>
      <c r="D150">
        <v>9300</v>
      </c>
      <c r="E150">
        <v>11255</v>
      </c>
      <c r="F150" s="3">
        <f t="shared" si="8"/>
        <v>121</v>
      </c>
      <c r="G150" s="4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s="2" t="str" cm="1">
        <f t="array" ref="S150:T150">_xlfn.TEXTSPLIT(R150,"/",,TRUE,1)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1" t="s">
        <v>351</v>
      </c>
      <c r="D151">
        <v>6200</v>
      </c>
      <c r="E151">
        <v>13632</v>
      </c>
      <c r="F151" s="3">
        <f t="shared" si="8"/>
        <v>220</v>
      </c>
      <c r="G151" s="4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s="2" t="str" cm="1">
        <f t="array" ref="S151:T151">_xlfn.TEXTSPLIT(R151,"/",,TRUE,1)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1" t="s">
        <v>353</v>
      </c>
      <c r="D152">
        <v>100</v>
      </c>
      <c r="E152">
        <v>1</v>
      </c>
      <c r="F152" s="3">
        <f t="shared" si="8"/>
        <v>1</v>
      </c>
      <c r="G152" s="4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s="2" t="str" cm="1">
        <f t="array" ref="S152:T152">_xlfn.TEXTSPLIT(R152,"/",,TRUE,1)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1" t="s">
        <v>355</v>
      </c>
      <c r="D153">
        <v>137200</v>
      </c>
      <c r="E153">
        <v>88037</v>
      </c>
      <c r="F153" s="3">
        <f t="shared" si="8"/>
        <v>64</v>
      </c>
      <c r="G153" s="4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s="2" t="str" cm="1">
        <f t="array" ref="S153:T153">_xlfn.TEXTSPLIT(R153,"/",,TRUE,1)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1" t="s">
        <v>357</v>
      </c>
      <c r="D154">
        <v>41500</v>
      </c>
      <c r="E154">
        <v>175573</v>
      </c>
      <c r="F154" s="3">
        <f t="shared" si="8"/>
        <v>423</v>
      </c>
      <c r="G154" s="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s="2" t="str" cm="1">
        <f t="array" ref="S154:T154">_xlfn.TEXTSPLIT(R154,"/",,TRUE,1)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1" t="s">
        <v>359</v>
      </c>
      <c r="D155">
        <v>189400</v>
      </c>
      <c r="E155">
        <v>176112</v>
      </c>
      <c r="F155" s="3">
        <f t="shared" si="8"/>
        <v>93</v>
      </c>
      <c r="G155" s="4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s="2" t="str" cm="1">
        <f t="array" ref="S155:T155">_xlfn.TEXTSPLIT(R155,"/",,TRUE,1)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1" t="s">
        <v>361</v>
      </c>
      <c r="D156">
        <v>171300</v>
      </c>
      <c r="E156">
        <v>100650</v>
      </c>
      <c r="F156" s="3">
        <f t="shared" si="8"/>
        <v>59</v>
      </c>
      <c r="G156" s="4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s="2" t="str" cm="1">
        <f t="array" ref="S156:T156">_xlfn.TEXTSPLIT(R156,"/",,TRUE,1)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1" t="s">
        <v>363</v>
      </c>
      <c r="D157">
        <v>139500</v>
      </c>
      <c r="E157">
        <v>90706</v>
      </c>
      <c r="F157" s="3">
        <f t="shared" si="8"/>
        <v>65</v>
      </c>
      <c r="G157" s="4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s="2" t="str" cm="1">
        <f t="array" ref="S157:T157">_xlfn.TEXTSPLIT(R157,"/",,TRUE,1)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1" t="s">
        <v>365</v>
      </c>
      <c r="D158">
        <v>36400</v>
      </c>
      <c r="E158">
        <v>26914</v>
      </c>
      <c r="F158" s="3">
        <f t="shared" si="8"/>
        <v>74</v>
      </c>
      <c r="G158" s="4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s="2" t="str" cm="1">
        <f t="array" ref="S158:T158">_xlfn.TEXTSPLIT(R158,"/",,TRUE,1)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1" t="s">
        <v>367</v>
      </c>
      <c r="D159">
        <v>4200</v>
      </c>
      <c r="E159">
        <v>2212</v>
      </c>
      <c r="F159" s="3">
        <f t="shared" si="8"/>
        <v>53</v>
      </c>
      <c r="G159" s="4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s="2" t="str" cm="1">
        <f t="array" ref="S159:T159">_xlfn.TEXTSPLIT(R159,"/",,TRUE,1)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1" t="s">
        <v>369</v>
      </c>
      <c r="D160">
        <v>2100</v>
      </c>
      <c r="E160">
        <v>4640</v>
      </c>
      <c r="F160" s="3">
        <f t="shared" si="8"/>
        <v>221</v>
      </c>
      <c r="G160" s="4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s="2" t="str" cm="1">
        <f t="array" ref="S160:T160">_xlfn.TEXTSPLIT(R160,"/",,TRUE,1)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1" t="s">
        <v>371</v>
      </c>
      <c r="D161">
        <v>191200</v>
      </c>
      <c r="E161">
        <v>191222</v>
      </c>
      <c r="F161" s="3">
        <f t="shared" si="8"/>
        <v>100</v>
      </c>
      <c r="G161" s="4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s="2" t="str" cm="1">
        <f t="array" ref="S161:T161">_xlfn.TEXTSPLIT(R161,"/",,TRUE,1)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1" t="s">
        <v>373</v>
      </c>
      <c r="D162">
        <v>8000</v>
      </c>
      <c r="E162">
        <v>12985</v>
      </c>
      <c r="F162" s="3">
        <f t="shared" si="8"/>
        <v>162</v>
      </c>
      <c r="G162" s="4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s="2" t="str" cm="1">
        <f t="array" ref="S162:T162">_xlfn.TEXTSPLIT(R162,"/",,TRUE,1)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1" t="s">
        <v>375</v>
      </c>
      <c r="D163">
        <v>5500</v>
      </c>
      <c r="E163">
        <v>4300</v>
      </c>
      <c r="F163" s="3">
        <f t="shared" si="8"/>
        <v>78</v>
      </c>
      <c r="G163" s="4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s="2" t="str" cm="1">
        <f t="array" ref="S163:T163">_xlfn.TEXTSPLIT(R163,"/",,TRUE,1)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1" t="s">
        <v>377</v>
      </c>
      <c r="D164">
        <v>6100</v>
      </c>
      <c r="E164">
        <v>9134</v>
      </c>
      <c r="F164" s="3">
        <f t="shared" si="8"/>
        <v>150</v>
      </c>
      <c r="G164" s="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s="2" t="str" cm="1">
        <f t="array" ref="S164:T164">_xlfn.TEXTSPLIT(R164,"/",,TRUE,1)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1" t="s">
        <v>379</v>
      </c>
      <c r="D165">
        <v>3500</v>
      </c>
      <c r="E165">
        <v>8864</v>
      </c>
      <c r="F165" s="3">
        <f t="shared" si="8"/>
        <v>253</v>
      </c>
      <c r="G165" s="4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s="2" t="str" cm="1">
        <f t="array" ref="S165:T165">_xlfn.TEXTSPLIT(R165,"/",,TRUE,1)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1" t="s">
        <v>381</v>
      </c>
      <c r="D166">
        <v>150500</v>
      </c>
      <c r="E166">
        <v>150755</v>
      </c>
      <c r="F166" s="3">
        <f t="shared" si="8"/>
        <v>100</v>
      </c>
      <c r="G166" s="4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s="2" t="str" cm="1">
        <f t="array" ref="S166:T166">_xlfn.TEXTSPLIT(R166,"/",,TRUE,1)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1" t="s">
        <v>383</v>
      </c>
      <c r="D167">
        <v>90400</v>
      </c>
      <c r="E167">
        <v>110279</v>
      </c>
      <c r="F167" s="3">
        <f t="shared" si="8"/>
        <v>122</v>
      </c>
      <c r="G167" s="4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s="2" t="str" cm="1">
        <f t="array" ref="S167:T167">_xlfn.TEXTSPLIT(R167,"/",,TRUE,1)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1" t="s">
        <v>385</v>
      </c>
      <c r="D168">
        <v>9800</v>
      </c>
      <c r="E168">
        <v>13439</v>
      </c>
      <c r="F168" s="3">
        <f t="shared" si="8"/>
        <v>137</v>
      </c>
      <c r="G168" s="4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s="2" t="str" cm="1">
        <f t="array" ref="S168:T168">_xlfn.TEXTSPLIT(R168,"/",,TRUE,1)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1" t="s">
        <v>387</v>
      </c>
      <c r="D169">
        <v>2600</v>
      </c>
      <c r="E169">
        <v>10804</v>
      </c>
      <c r="F169" s="3">
        <f t="shared" si="8"/>
        <v>416</v>
      </c>
      <c r="G169" s="4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s="2" t="str" cm="1">
        <f t="array" ref="S169:T169">_xlfn.TEXTSPLIT(R169,"/",,TRUE,1)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1" t="s">
        <v>389</v>
      </c>
      <c r="D170">
        <v>128100</v>
      </c>
      <c r="E170">
        <v>40107</v>
      </c>
      <c r="F170" s="3">
        <f t="shared" si="8"/>
        <v>31</v>
      </c>
      <c r="G170" s="4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s="2" t="str" cm="1">
        <f t="array" ref="S170:T170">_xlfn.TEXTSPLIT(R170,"/",,TRUE,1)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1" t="s">
        <v>391</v>
      </c>
      <c r="D171">
        <v>23300</v>
      </c>
      <c r="E171">
        <v>98811</v>
      </c>
      <c r="F171" s="3">
        <f t="shared" si="8"/>
        <v>424</v>
      </c>
      <c r="G171" s="4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s="2" t="str" cm="1">
        <f t="array" ref="S171:T171">_xlfn.TEXTSPLIT(R171,"/",,TRUE,1)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1" t="s">
        <v>393</v>
      </c>
      <c r="D172">
        <v>188100</v>
      </c>
      <c r="E172">
        <v>5528</v>
      </c>
      <c r="F172" s="3">
        <f t="shared" si="8"/>
        <v>3</v>
      </c>
      <c r="G172" s="4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s="2" t="str" cm="1">
        <f t="array" ref="S172:T172">_xlfn.TEXTSPLIT(R172,"/",,TRUE,1)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1" t="s">
        <v>395</v>
      </c>
      <c r="D173">
        <v>4900</v>
      </c>
      <c r="E173">
        <v>521</v>
      </c>
      <c r="F173" s="3">
        <f t="shared" si="8"/>
        <v>11</v>
      </c>
      <c r="G173" s="4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s="2" t="str" cm="1">
        <f t="array" ref="S173:T173">_xlfn.TEXTSPLIT(R173,"/",,TRUE,1)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1" t="s">
        <v>397</v>
      </c>
      <c r="D174">
        <v>800</v>
      </c>
      <c r="E174">
        <v>663</v>
      </c>
      <c r="F174" s="3">
        <f t="shared" si="8"/>
        <v>83</v>
      </c>
      <c r="G174" s="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s="2" t="str" cm="1">
        <f t="array" ref="S174:T174">_xlfn.TEXTSPLIT(R174,"/",,TRUE,1)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1" t="s">
        <v>399</v>
      </c>
      <c r="D175">
        <v>96700</v>
      </c>
      <c r="E175">
        <v>157635</v>
      </c>
      <c r="F175" s="3">
        <f t="shared" si="8"/>
        <v>163</v>
      </c>
      <c r="G175" s="4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s="2" t="str" cm="1">
        <f t="array" ref="S175:T175">_xlfn.TEXTSPLIT(R175,"/",,TRUE,1)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1" t="s">
        <v>401</v>
      </c>
      <c r="D176">
        <v>600</v>
      </c>
      <c r="E176">
        <v>5368</v>
      </c>
      <c r="F176" s="3">
        <f t="shared" si="8"/>
        <v>895</v>
      </c>
      <c r="G176" s="4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s="2" t="str" cm="1">
        <f t="array" ref="S176:T176">_xlfn.TEXTSPLIT(R176,"/",,TRUE,1)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1" t="s">
        <v>403</v>
      </c>
      <c r="D177">
        <v>181200</v>
      </c>
      <c r="E177">
        <v>47459</v>
      </c>
      <c r="F177" s="3">
        <f t="shared" si="8"/>
        <v>26</v>
      </c>
      <c r="G177" s="4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s="2" t="str" cm="1">
        <f t="array" ref="S177:T177">_xlfn.TEXTSPLIT(R177,"/",,TRUE,1)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1" t="s">
        <v>405</v>
      </c>
      <c r="D178">
        <v>115000</v>
      </c>
      <c r="E178">
        <v>86060</v>
      </c>
      <c r="F178" s="3">
        <f t="shared" si="8"/>
        <v>75</v>
      </c>
      <c r="G178" s="4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s="2" t="str" cm="1">
        <f t="array" ref="S178:T178">_xlfn.TEXTSPLIT(R178,"/",,TRUE,1)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1" t="s">
        <v>407</v>
      </c>
      <c r="D179">
        <v>38800</v>
      </c>
      <c r="E179">
        <v>161593</v>
      </c>
      <c r="F179" s="3">
        <f t="shared" si="8"/>
        <v>416</v>
      </c>
      <c r="G179" s="4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s="2" t="str" cm="1">
        <f t="array" ref="S179:T179">_xlfn.TEXTSPLIT(R179,"/",,TRUE,1)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1" t="s">
        <v>409</v>
      </c>
      <c r="D180">
        <v>7200</v>
      </c>
      <c r="E180">
        <v>6927</v>
      </c>
      <c r="F180" s="3">
        <f t="shared" si="8"/>
        <v>96</v>
      </c>
      <c r="G180" s="4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s="2" t="str" cm="1">
        <f t="array" ref="S180:T180">_xlfn.TEXTSPLIT(R180,"/",,TRUE,1)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1" t="s">
        <v>411</v>
      </c>
      <c r="D181">
        <v>44500</v>
      </c>
      <c r="E181">
        <v>159185</v>
      </c>
      <c r="F181" s="3">
        <f t="shared" si="8"/>
        <v>358</v>
      </c>
      <c r="G181" s="4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s="2" t="str" cm="1">
        <f t="array" ref="S181:T181">_xlfn.TEXTSPLIT(R181,"/",,TRUE,1)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1" t="s">
        <v>413</v>
      </c>
      <c r="D182">
        <v>56000</v>
      </c>
      <c r="E182">
        <v>172736</v>
      </c>
      <c r="F182" s="3">
        <f t="shared" si="8"/>
        <v>308</v>
      </c>
      <c r="G182" s="4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s="2" t="str" cm="1">
        <f t="array" ref="S182:T182">_xlfn.TEXTSPLIT(R182,"/",,TRUE,1)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1" t="s">
        <v>415</v>
      </c>
      <c r="D183">
        <v>8600</v>
      </c>
      <c r="E183">
        <v>5315</v>
      </c>
      <c r="F183" s="3">
        <f t="shared" si="8"/>
        <v>62</v>
      </c>
      <c r="G183" s="4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s="2" t="str" cm="1">
        <f t="array" ref="S183:T183">_xlfn.TEXTSPLIT(R183,"/",,TRUE,1)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1" t="s">
        <v>417</v>
      </c>
      <c r="D184">
        <v>27100</v>
      </c>
      <c r="E184">
        <v>195750</v>
      </c>
      <c r="F184" s="3">
        <f t="shared" si="8"/>
        <v>722</v>
      </c>
      <c r="G184" s="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s="2" t="str" cm="1">
        <f t="array" ref="S184:T184">_xlfn.TEXTSPLIT(R184,"/",,TRUE,1)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1" t="s">
        <v>419</v>
      </c>
      <c r="D185">
        <v>5100</v>
      </c>
      <c r="E185">
        <v>3525</v>
      </c>
      <c r="F185" s="3">
        <f t="shared" si="8"/>
        <v>69</v>
      </c>
      <c r="G185" s="4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s="2" t="str" cm="1">
        <f t="array" ref="S185:T185">_xlfn.TEXTSPLIT(R185,"/",,TRUE,1)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1" t="s">
        <v>421</v>
      </c>
      <c r="D186">
        <v>3600</v>
      </c>
      <c r="E186">
        <v>10550</v>
      </c>
      <c r="F186" s="3">
        <f t="shared" si="8"/>
        <v>293</v>
      </c>
      <c r="G186" s="4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s="2" t="str" cm="1">
        <f t="array" ref="S186:T186">_xlfn.TEXTSPLIT(R186,"/",,TRUE,1)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1" t="s">
        <v>423</v>
      </c>
      <c r="D187">
        <v>1000</v>
      </c>
      <c r="E187">
        <v>718</v>
      </c>
      <c r="F187" s="3">
        <f t="shared" si="8"/>
        <v>72</v>
      </c>
      <c r="G187" s="4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s="2" t="str" cm="1">
        <f t="array" ref="S187:T187">_xlfn.TEXTSPLIT(R187,"/",,TRUE,1)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1" t="s">
        <v>425</v>
      </c>
      <c r="D188">
        <v>88800</v>
      </c>
      <c r="E188">
        <v>28358</v>
      </c>
      <c r="F188" s="3">
        <f t="shared" si="8"/>
        <v>32</v>
      </c>
      <c r="G188" s="4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s="2" t="str" cm="1">
        <f t="array" ref="S188:T188">_xlfn.TEXTSPLIT(R188,"/",,TRUE,1)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1" t="s">
        <v>427</v>
      </c>
      <c r="D189">
        <v>60200</v>
      </c>
      <c r="E189">
        <v>138384</v>
      </c>
      <c r="F189" s="3">
        <f t="shared" si="8"/>
        <v>230</v>
      </c>
      <c r="G189" s="4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s="2" t="str" cm="1">
        <f t="array" ref="S189:T189">_xlfn.TEXTSPLIT(R189,"/",,TRUE,1)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1" t="s">
        <v>429</v>
      </c>
      <c r="D190">
        <v>8200</v>
      </c>
      <c r="E190">
        <v>2625</v>
      </c>
      <c r="F190" s="3">
        <f t="shared" si="8"/>
        <v>32</v>
      </c>
      <c r="G190" s="4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s="2" t="str" cm="1">
        <f t="array" ref="S190:T190">_xlfn.TEXTSPLIT(R190,"/",,TRUE,1)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1" t="s">
        <v>431</v>
      </c>
      <c r="D191">
        <v>191300</v>
      </c>
      <c r="E191">
        <v>45004</v>
      </c>
      <c r="F191" s="3">
        <f t="shared" si="8"/>
        <v>24</v>
      </c>
      <c r="G191" s="4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s="2" t="str" cm="1">
        <f t="array" ref="S191:T191">_xlfn.TEXTSPLIT(R191,"/",,TRUE,1)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1" t="s">
        <v>433</v>
      </c>
      <c r="D192">
        <v>3700</v>
      </c>
      <c r="E192">
        <v>2538</v>
      </c>
      <c r="F192" s="3">
        <f t="shared" si="8"/>
        <v>69</v>
      </c>
      <c r="G192" s="4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s="2" t="str" cm="1">
        <f t="array" ref="S192:T192">_xlfn.TEXTSPLIT(R192,"/",,TRUE,1)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1" t="s">
        <v>435</v>
      </c>
      <c r="D193">
        <v>8400</v>
      </c>
      <c r="E193">
        <v>3188</v>
      </c>
      <c r="F193" s="3">
        <f t="shared" si="8"/>
        <v>38</v>
      </c>
      <c r="G193" s="4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s="2" t="str" cm="1">
        <f t="array" ref="S193:T193">_xlfn.TEXTSPLIT(R193,"/",,TRUE,1)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1" t="s">
        <v>437</v>
      </c>
      <c r="D194">
        <v>42600</v>
      </c>
      <c r="E194">
        <v>8517</v>
      </c>
      <c r="F194" s="3">
        <f t="shared" si="8"/>
        <v>20</v>
      </c>
      <c r="G194" s="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s="2" t="str" cm="1">
        <f t="array" ref="S194:T194">_xlfn.TEXTSPLIT(R194,"/",,TRUE,1)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1" t="s">
        <v>439</v>
      </c>
      <c r="D195">
        <v>6600</v>
      </c>
      <c r="E195">
        <v>3012</v>
      </c>
      <c r="F195" s="3">
        <f t="shared" ref="F195:F258" si="12">ROUND(E195/D195*100,0)</f>
        <v>46</v>
      </c>
      <c r="G195" s="4" t="s">
        <v>14</v>
      </c>
      <c r="H195">
        <v>65</v>
      </c>
      <c r="I195">
        <f t="shared" ref="I195:I258" si="13">ROUND(IF(E195=0,0,E195/H195),2)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+(((L195/60)/60)/24)+DATE(1970,1,1)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s="2" t="str" cm="1">
        <f t="array" ref="S195:T195">_xlfn.TEXTSPLIT(R195,"/",,TRUE,1)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1" t="s">
        <v>441</v>
      </c>
      <c r="D196">
        <v>7100</v>
      </c>
      <c r="E196">
        <v>8716</v>
      </c>
      <c r="F196" s="3">
        <f t="shared" si="12"/>
        <v>123</v>
      </c>
      <c r="G196" s="4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s="2" t="str" cm="1">
        <f t="array" ref="S196:T196">_xlfn.TEXTSPLIT(R196,"/",,TRUE,1)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1" t="s">
        <v>443</v>
      </c>
      <c r="D197">
        <v>15800</v>
      </c>
      <c r="E197">
        <v>57157</v>
      </c>
      <c r="F197" s="3">
        <f t="shared" si="12"/>
        <v>362</v>
      </c>
      <c r="G197" s="4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s="2" t="str" cm="1">
        <f t="array" ref="S197:T197">_xlfn.TEXTSPLIT(R197,"/",,TRUE,1)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1" t="s">
        <v>445</v>
      </c>
      <c r="D198">
        <v>8200</v>
      </c>
      <c r="E198">
        <v>5178</v>
      </c>
      <c r="F198" s="3">
        <f t="shared" si="12"/>
        <v>63</v>
      </c>
      <c r="G198" s="4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s="2" t="str" cm="1">
        <f t="array" ref="S198:T198">_xlfn.TEXTSPLIT(R198,"/",,TRUE,1)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1" t="s">
        <v>447</v>
      </c>
      <c r="D199">
        <v>54700</v>
      </c>
      <c r="E199">
        <v>163118</v>
      </c>
      <c r="F199" s="3">
        <f t="shared" si="12"/>
        <v>298</v>
      </c>
      <c r="G199" s="4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s="2" t="str" cm="1">
        <f t="array" ref="S199:T199">_xlfn.TEXTSPLIT(R199,"/",,TRUE,1)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1" t="s">
        <v>449</v>
      </c>
      <c r="D200">
        <v>63200</v>
      </c>
      <c r="E200">
        <v>6041</v>
      </c>
      <c r="F200" s="3">
        <f t="shared" si="12"/>
        <v>10</v>
      </c>
      <c r="G200" s="4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s="2" t="str" cm="1">
        <f t="array" ref="S200:T200">_xlfn.TEXTSPLIT(R200,"/",,TRUE,1)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1" t="s">
        <v>451</v>
      </c>
      <c r="D201">
        <v>1800</v>
      </c>
      <c r="E201">
        <v>968</v>
      </c>
      <c r="F201" s="3">
        <f t="shared" si="12"/>
        <v>54</v>
      </c>
      <c r="G201" s="4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s="2" t="str" cm="1">
        <f t="array" ref="S201:T201">_xlfn.TEXTSPLIT(R201,"/",,TRUE,1)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1" t="s">
        <v>453</v>
      </c>
      <c r="D202">
        <v>100</v>
      </c>
      <c r="E202">
        <v>2</v>
      </c>
      <c r="F202" s="3">
        <f t="shared" si="12"/>
        <v>2</v>
      </c>
      <c r="G202" s="4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s="2" t="str" cm="1">
        <f t="array" ref="S202:T202">_xlfn.TEXTSPLIT(R202,"/",,TRUE,1)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1" t="s">
        <v>455</v>
      </c>
      <c r="D203">
        <v>2100</v>
      </c>
      <c r="E203">
        <v>14305</v>
      </c>
      <c r="F203" s="3">
        <f t="shared" si="12"/>
        <v>681</v>
      </c>
      <c r="G203" s="4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s="2" t="str" cm="1">
        <f t="array" ref="S203:T203">_xlfn.TEXTSPLIT(R203,"/",,TRUE,1)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1" t="s">
        <v>457</v>
      </c>
      <c r="D204">
        <v>8300</v>
      </c>
      <c r="E204">
        <v>6543</v>
      </c>
      <c r="F204" s="3">
        <f t="shared" si="12"/>
        <v>79</v>
      </c>
      <c r="G204" s="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s="2" t="str" cm="1">
        <f t="array" ref="S204:T204">_xlfn.TEXTSPLIT(R204,"/",,TRUE,1)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1" t="s">
        <v>459</v>
      </c>
      <c r="D205">
        <v>143900</v>
      </c>
      <c r="E205">
        <v>193413</v>
      </c>
      <c r="F205" s="3">
        <f t="shared" si="12"/>
        <v>134</v>
      </c>
      <c r="G205" s="4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s="2" t="str" cm="1">
        <f t="array" ref="S205:T205">_xlfn.TEXTSPLIT(R205,"/",,TRUE,1)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1" t="s">
        <v>461</v>
      </c>
      <c r="D206">
        <v>75000</v>
      </c>
      <c r="E206">
        <v>2529</v>
      </c>
      <c r="F206" s="3">
        <f t="shared" si="12"/>
        <v>3</v>
      </c>
      <c r="G206" s="4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s="2" t="str" cm="1">
        <f t="array" ref="S206:T206">_xlfn.TEXTSPLIT(R206,"/",,TRUE,1)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1" t="s">
        <v>463</v>
      </c>
      <c r="D207">
        <v>1300</v>
      </c>
      <c r="E207">
        <v>5614</v>
      </c>
      <c r="F207" s="3">
        <f t="shared" si="12"/>
        <v>432</v>
      </c>
      <c r="G207" s="4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s="2" t="str" cm="1">
        <f t="array" ref="S207:T207">_xlfn.TEXTSPLIT(R207,"/",,TRUE,1)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1" t="s">
        <v>465</v>
      </c>
      <c r="D208">
        <v>9000</v>
      </c>
      <c r="E208">
        <v>3496</v>
      </c>
      <c r="F208" s="3">
        <f t="shared" si="12"/>
        <v>39</v>
      </c>
      <c r="G208" s="4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s="2" t="str" cm="1">
        <f t="array" ref="S208:T208">_xlfn.TEXTSPLIT(R208,"/",,TRUE,1)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1" t="s">
        <v>467</v>
      </c>
      <c r="D209">
        <v>1000</v>
      </c>
      <c r="E209">
        <v>4257</v>
      </c>
      <c r="F209" s="3">
        <f t="shared" si="12"/>
        <v>426</v>
      </c>
      <c r="G209" s="4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s="2" t="str" cm="1">
        <f t="array" ref="S209:T209">_xlfn.TEXTSPLIT(R209,"/",,TRUE,1)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1" t="s">
        <v>469</v>
      </c>
      <c r="D210">
        <v>196900</v>
      </c>
      <c r="E210">
        <v>199110</v>
      </c>
      <c r="F210" s="3">
        <f t="shared" si="12"/>
        <v>101</v>
      </c>
      <c r="G210" s="4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s="2" t="str" cm="1">
        <f t="array" ref="S210:T210">_xlfn.TEXTSPLIT(R210,"/",,TRUE,1)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1" t="s">
        <v>471</v>
      </c>
      <c r="D211">
        <v>194500</v>
      </c>
      <c r="E211">
        <v>41212</v>
      </c>
      <c r="F211" s="3">
        <f t="shared" si="12"/>
        <v>21</v>
      </c>
      <c r="G211" s="4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s="2" t="str" cm="1">
        <f t="array" ref="S211:T211">_xlfn.TEXTSPLIT(R211,"/",,TRUE,1)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1" t="s">
        <v>473</v>
      </c>
      <c r="D212">
        <v>9400</v>
      </c>
      <c r="E212">
        <v>6338</v>
      </c>
      <c r="F212" s="3">
        <f t="shared" si="12"/>
        <v>67</v>
      </c>
      <c r="G212" s="4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s="2" t="str" cm="1">
        <f t="array" ref="S212:T212">_xlfn.TEXTSPLIT(R212,"/",,TRUE,1)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1" t="s">
        <v>476</v>
      </c>
      <c r="D213">
        <v>104400</v>
      </c>
      <c r="E213">
        <v>99100</v>
      </c>
      <c r="F213" s="3">
        <f t="shared" si="12"/>
        <v>95</v>
      </c>
      <c r="G213" s="4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s="2" t="str" cm="1">
        <f t="array" ref="S213:T213">_xlfn.TEXTSPLIT(R213,"/",,TRUE,1)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1" t="s">
        <v>478</v>
      </c>
      <c r="D214">
        <v>8100</v>
      </c>
      <c r="E214">
        <v>12300</v>
      </c>
      <c r="F214" s="3">
        <f t="shared" si="12"/>
        <v>152</v>
      </c>
      <c r="G214" s="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s="2" t="str" cm="1">
        <f t="array" ref="S214:T214">_xlfn.TEXTSPLIT(R214,"/",,TRUE,1)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1" t="s">
        <v>480</v>
      </c>
      <c r="D215">
        <v>87900</v>
      </c>
      <c r="E215">
        <v>171549</v>
      </c>
      <c r="F215" s="3">
        <f t="shared" si="12"/>
        <v>195</v>
      </c>
      <c r="G215" s="4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s="2" t="str" cm="1">
        <f t="array" ref="S215:T215">_xlfn.TEXTSPLIT(R215,"/",,TRUE,1)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1" t="s">
        <v>482</v>
      </c>
      <c r="D216">
        <v>1400</v>
      </c>
      <c r="E216">
        <v>14324</v>
      </c>
      <c r="F216" s="3">
        <f t="shared" si="12"/>
        <v>1023</v>
      </c>
      <c r="G216" s="4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s="2" t="str" cm="1">
        <f t="array" ref="S216:T216">_xlfn.TEXTSPLIT(R216,"/",,TRUE,1)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1" t="s">
        <v>484</v>
      </c>
      <c r="D217">
        <v>156800</v>
      </c>
      <c r="E217">
        <v>6024</v>
      </c>
      <c r="F217" s="3">
        <f t="shared" si="12"/>
        <v>4</v>
      </c>
      <c r="G217" s="4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s="2" t="str" cm="1">
        <f t="array" ref="S217:T217">_xlfn.TEXTSPLIT(R217,"/",,TRUE,1)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1" t="s">
        <v>486</v>
      </c>
      <c r="D218">
        <v>121700</v>
      </c>
      <c r="E218">
        <v>188721</v>
      </c>
      <c r="F218" s="3">
        <f t="shared" si="12"/>
        <v>155</v>
      </c>
      <c r="G218" s="4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s="2" t="str" cm="1">
        <f t="array" ref="S218:T218">_xlfn.TEXTSPLIT(R218,"/",,TRUE,1)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1" t="s">
        <v>488</v>
      </c>
      <c r="D219">
        <v>129400</v>
      </c>
      <c r="E219">
        <v>57911</v>
      </c>
      <c r="F219" s="3">
        <f t="shared" si="12"/>
        <v>45</v>
      </c>
      <c r="G219" s="4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s="2" t="str" cm="1">
        <f t="array" ref="S219:T219">_xlfn.TEXTSPLIT(R219,"/",,TRUE,1)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1" t="s">
        <v>490</v>
      </c>
      <c r="D220">
        <v>5700</v>
      </c>
      <c r="E220">
        <v>12309</v>
      </c>
      <c r="F220" s="3">
        <f t="shared" si="12"/>
        <v>216</v>
      </c>
      <c r="G220" s="4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s="2" t="str" cm="1">
        <f t="array" ref="S220:T220">_xlfn.TEXTSPLIT(R220,"/",,TRUE,1)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1" t="s">
        <v>492</v>
      </c>
      <c r="D221">
        <v>41700</v>
      </c>
      <c r="E221">
        <v>138497</v>
      </c>
      <c r="F221" s="3">
        <f t="shared" si="12"/>
        <v>332</v>
      </c>
      <c r="G221" s="4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s="2" t="str" cm="1">
        <f t="array" ref="S221:T221">_xlfn.TEXTSPLIT(R221,"/",,TRUE,1)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1" t="s">
        <v>494</v>
      </c>
      <c r="D222">
        <v>7900</v>
      </c>
      <c r="E222">
        <v>667</v>
      </c>
      <c r="F222" s="3">
        <f t="shared" si="12"/>
        <v>8</v>
      </c>
      <c r="G222" s="4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s="2" t="str" cm="1">
        <f t="array" ref="S222:T222">_xlfn.TEXTSPLIT(R222,"/",,TRUE,1)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1" t="s">
        <v>496</v>
      </c>
      <c r="D223">
        <v>121500</v>
      </c>
      <c r="E223">
        <v>119830</v>
      </c>
      <c r="F223" s="3">
        <f t="shared" si="12"/>
        <v>99</v>
      </c>
      <c r="G223" s="4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s="2" t="str" cm="1">
        <f t="array" ref="S223:T223">_xlfn.TEXTSPLIT(R223,"/",,TRUE,1)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1" t="s">
        <v>498</v>
      </c>
      <c r="D224">
        <v>4800</v>
      </c>
      <c r="E224">
        <v>6623</v>
      </c>
      <c r="F224" s="3">
        <f t="shared" si="12"/>
        <v>138</v>
      </c>
      <c r="G224" s="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s="2" t="str" cm="1">
        <f t="array" ref="S224:T224">_xlfn.TEXTSPLIT(R224,"/",,TRUE,1)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1" t="s">
        <v>500</v>
      </c>
      <c r="D225">
        <v>87300</v>
      </c>
      <c r="E225">
        <v>81897</v>
      </c>
      <c r="F225" s="3">
        <f t="shared" si="12"/>
        <v>94</v>
      </c>
      <c r="G225" s="4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s="2" t="str" cm="1">
        <f t="array" ref="S225:T225">_xlfn.TEXTSPLIT(R225,"/",,TRUE,1)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1" t="s">
        <v>502</v>
      </c>
      <c r="D226">
        <v>46300</v>
      </c>
      <c r="E226">
        <v>186885</v>
      </c>
      <c r="F226" s="3">
        <f t="shared" si="12"/>
        <v>404</v>
      </c>
      <c r="G226" s="4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s="2" t="str" cm="1">
        <f t="array" ref="S226:T226">_xlfn.TEXTSPLIT(R226,"/",,TRUE,1)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1" t="s">
        <v>504</v>
      </c>
      <c r="D227">
        <v>67800</v>
      </c>
      <c r="E227">
        <v>176398</v>
      </c>
      <c r="F227" s="3">
        <f t="shared" si="12"/>
        <v>260</v>
      </c>
      <c r="G227" s="4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s="2" t="str" cm="1">
        <f t="array" ref="S227:T227">_xlfn.TEXTSPLIT(R227,"/",,TRUE,1)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1" t="s">
        <v>505</v>
      </c>
      <c r="D228">
        <v>3000</v>
      </c>
      <c r="E228">
        <v>10999</v>
      </c>
      <c r="F228" s="3">
        <f t="shared" si="12"/>
        <v>367</v>
      </c>
      <c r="G228" s="4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s="2" t="str" cm="1">
        <f t="array" ref="S228:T228">_xlfn.TEXTSPLIT(R228,"/",,TRUE,1)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1" t="s">
        <v>507</v>
      </c>
      <c r="D229">
        <v>60900</v>
      </c>
      <c r="E229">
        <v>102751</v>
      </c>
      <c r="F229" s="3">
        <f t="shared" si="12"/>
        <v>169</v>
      </c>
      <c r="G229" s="4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s="2" t="str" cm="1">
        <f t="array" ref="S229:T229">_xlfn.TEXTSPLIT(R229,"/",,TRUE,1)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1" t="s">
        <v>509</v>
      </c>
      <c r="D230">
        <v>137900</v>
      </c>
      <c r="E230">
        <v>165352</v>
      </c>
      <c r="F230" s="3">
        <f t="shared" si="12"/>
        <v>120</v>
      </c>
      <c r="G230" s="4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s="2" t="str" cm="1">
        <f t="array" ref="S230:T230">_xlfn.TEXTSPLIT(R230,"/",,TRUE,1)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1" t="s">
        <v>511</v>
      </c>
      <c r="D231">
        <v>85600</v>
      </c>
      <c r="E231">
        <v>165798</v>
      </c>
      <c r="F231" s="3">
        <f t="shared" si="12"/>
        <v>194</v>
      </c>
      <c r="G231" s="4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s="2" t="str" cm="1">
        <f t="array" ref="S231:T231">_xlfn.TEXTSPLIT(R231,"/",,TRUE,1)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1" t="s">
        <v>513</v>
      </c>
      <c r="D232">
        <v>2400</v>
      </c>
      <c r="E232">
        <v>10084</v>
      </c>
      <c r="F232" s="3">
        <f t="shared" si="12"/>
        <v>420</v>
      </c>
      <c r="G232" s="4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s="2" t="str" cm="1">
        <f t="array" ref="S232:T232">_xlfn.TEXTSPLIT(R232,"/",,TRUE,1)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1" t="s">
        <v>515</v>
      </c>
      <c r="D233">
        <v>7200</v>
      </c>
      <c r="E233">
        <v>5523</v>
      </c>
      <c r="F233" s="3">
        <f t="shared" si="12"/>
        <v>77</v>
      </c>
      <c r="G233" s="4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s="2" t="str" cm="1">
        <f t="array" ref="S233:T233">_xlfn.TEXTSPLIT(R233,"/",,TRUE,1)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1" t="s">
        <v>517</v>
      </c>
      <c r="D234">
        <v>3400</v>
      </c>
      <c r="E234">
        <v>5823</v>
      </c>
      <c r="F234" s="3">
        <f t="shared" si="12"/>
        <v>171</v>
      </c>
      <c r="G234" s="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s="2" t="str" cm="1">
        <f t="array" ref="S234:T234">_xlfn.TEXTSPLIT(R234,"/",,TRUE,1)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1" t="s">
        <v>519</v>
      </c>
      <c r="D235">
        <v>3800</v>
      </c>
      <c r="E235">
        <v>6000</v>
      </c>
      <c r="F235" s="3">
        <f t="shared" si="12"/>
        <v>158</v>
      </c>
      <c r="G235" s="4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s="2" t="str" cm="1">
        <f t="array" ref="S235:T235">_xlfn.TEXTSPLIT(R235,"/",,TRUE,1)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1" t="s">
        <v>521</v>
      </c>
      <c r="D236">
        <v>7500</v>
      </c>
      <c r="E236">
        <v>8181</v>
      </c>
      <c r="F236" s="3">
        <f t="shared" si="12"/>
        <v>109</v>
      </c>
      <c r="G236" s="4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s="2" t="str" cm="1">
        <f t="array" ref="S236:T236">_xlfn.TEXTSPLIT(R236,"/",,TRUE,1)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1" t="s">
        <v>523</v>
      </c>
      <c r="D237">
        <v>8600</v>
      </c>
      <c r="E237">
        <v>3589</v>
      </c>
      <c r="F237" s="3">
        <f t="shared" si="12"/>
        <v>42</v>
      </c>
      <c r="G237" s="4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s="2" t="str" cm="1">
        <f t="array" ref="S237:T237">_xlfn.TEXTSPLIT(R237,"/",,TRUE,1)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1" t="s">
        <v>525</v>
      </c>
      <c r="D238">
        <v>39500</v>
      </c>
      <c r="E238">
        <v>4323</v>
      </c>
      <c r="F238" s="3">
        <f t="shared" si="12"/>
        <v>11</v>
      </c>
      <c r="G238" s="4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s="2" t="str" cm="1">
        <f t="array" ref="S238:T238">_xlfn.TEXTSPLIT(R238,"/",,TRUE,1)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1" t="s">
        <v>527</v>
      </c>
      <c r="D239">
        <v>9300</v>
      </c>
      <c r="E239">
        <v>14822</v>
      </c>
      <c r="F239" s="3">
        <f t="shared" si="12"/>
        <v>159</v>
      </c>
      <c r="G239" s="4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s="2" t="str" cm="1">
        <f t="array" ref="S239:T239">_xlfn.TEXTSPLIT(R239,"/",,TRUE,1)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1" t="s">
        <v>529</v>
      </c>
      <c r="D240">
        <v>2400</v>
      </c>
      <c r="E240">
        <v>10138</v>
      </c>
      <c r="F240" s="3">
        <f t="shared" si="12"/>
        <v>422</v>
      </c>
      <c r="G240" s="4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s="2" t="str" cm="1">
        <f t="array" ref="S240:T240">_xlfn.TEXTSPLIT(R240,"/",,TRUE,1)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1" t="s">
        <v>531</v>
      </c>
      <c r="D241">
        <v>3200</v>
      </c>
      <c r="E241">
        <v>3127</v>
      </c>
      <c r="F241" s="3">
        <f t="shared" si="12"/>
        <v>98</v>
      </c>
      <c r="G241" s="4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s="2" t="str" cm="1">
        <f t="array" ref="S241:T241">_xlfn.TEXTSPLIT(R241,"/",,TRUE,1)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1" t="s">
        <v>533</v>
      </c>
      <c r="D242">
        <v>29400</v>
      </c>
      <c r="E242">
        <v>123124</v>
      </c>
      <c r="F242" s="3">
        <f t="shared" si="12"/>
        <v>419</v>
      </c>
      <c r="G242" s="4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s="2" t="str" cm="1">
        <f t="array" ref="S242:T242">_xlfn.TEXTSPLIT(R242,"/",,TRUE,1)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1" t="s">
        <v>535</v>
      </c>
      <c r="D243">
        <v>168500</v>
      </c>
      <c r="E243">
        <v>171729</v>
      </c>
      <c r="F243" s="3">
        <f t="shared" si="12"/>
        <v>102</v>
      </c>
      <c r="G243" s="4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s="2" t="str" cm="1">
        <f t="array" ref="S243:T243">_xlfn.TEXTSPLIT(R243,"/",,TRUE,1)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1" t="s">
        <v>537</v>
      </c>
      <c r="D244">
        <v>8400</v>
      </c>
      <c r="E244">
        <v>10729</v>
      </c>
      <c r="F244" s="3">
        <f t="shared" si="12"/>
        <v>128</v>
      </c>
      <c r="G244" s="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s="2" t="str" cm="1">
        <f t="array" ref="S244:T244">_xlfn.TEXTSPLIT(R244,"/",,TRUE,1)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1" t="s">
        <v>539</v>
      </c>
      <c r="D245">
        <v>2300</v>
      </c>
      <c r="E245">
        <v>10240</v>
      </c>
      <c r="F245" s="3">
        <f t="shared" si="12"/>
        <v>445</v>
      </c>
      <c r="G245" s="4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s="2" t="str" cm="1">
        <f t="array" ref="S245:T245">_xlfn.TEXTSPLIT(R245,"/",,TRUE,1)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1" t="s">
        <v>541</v>
      </c>
      <c r="D246">
        <v>700</v>
      </c>
      <c r="E246">
        <v>3988</v>
      </c>
      <c r="F246" s="3">
        <f t="shared" si="12"/>
        <v>570</v>
      </c>
      <c r="G246" s="4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s="2" t="str" cm="1">
        <f t="array" ref="S246:T246">_xlfn.TEXTSPLIT(R246,"/",,TRUE,1)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1" t="s">
        <v>543</v>
      </c>
      <c r="D247">
        <v>2900</v>
      </c>
      <c r="E247">
        <v>14771</v>
      </c>
      <c r="F247" s="3">
        <f t="shared" si="12"/>
        <v>509</v>
      </c>
      <c r="G247" s="4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s="2" t="str" cm="1">
        <f t="array" ref="S247:T247">_xlfn.TEXTSPLIT(R247,"/",,TRUE,1)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1" t="s">
        <v>545</v>
      </c>
      <c r="D248">
        <v>4500</v>
      </c>
      <c r="E248">
        <v>14649</v>
      </c>
      <c r="F248" s="3">
        <f t="shared" si="12"/>
        <v>326</v>
      </c>
      <c r="G248" s="4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s="2" t="str" cm="1">
        <f t="array" ref="S248:T248">_xlfn.TEXTSPLIT(R248,"/",,TRUE,1)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1" t="s">
        <v>547</v>
      </c>
      <c r="D249">
        <v>19800</v>
      </c>
      <c r="E249">
        <v>184658</v>
      </c>
      <c r="F249" s="3">
        <f t="shared" si="12"/>
        <v>933</v>
      </c>
      <c r="G249" s="4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s="2" t="str" cm="1">
        <f t="array" ref="S249:T249">_xlfn.TEXTSPLIT(R249,"/",,TRUE,1)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1" t="s">
        <v>549</v>
      </c>
      <c r="D250">
        <v>6200</v>
      </c>
      <c r="E250">
        <v>13103</v>
      </c>
      <c r="F250" s="3">
        <f t="shared" si="12"/>
        <v>211</v>
      </c>
      <c r="G250" s="4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s="2" t="str" cm="1">
        <f t="array" ref="S250:T250">_xlfn.TEXTSPLIT(R250,"/",,TRUE,1)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1" t="s">
        <v>551</v>
      </c>
      <c r="D251">
        <v>61500</v>
      </c>
      <c r="E251">
        <v>168095</v>
      </c>
      <c r="F251" s="3">
        <f t="shared" si="12"/>
        <v>273</v>
      </c>
      <c r="G251" s="4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s="2" t="str" cm="1">
        <f t="array" ref="S251:T251">_xlfn.TEXTSPLIT(R251,"/",,TRUE,1)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1" t="s">
        <v>553</v>
      </c>
      <c r="D252">
        <v>100</v>
      </c>
      <c r="E252">
        <v>3</v>
      </c>
      <c r="F252" s="3">
        <f t="shared" si="12"/>
        <v>3</v>
      </c>
      <c r="G252" s="4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s="2" t="str" cm="1">
        <f t="array" ref="S252:T252">_xlfn.TEXTSPLIT(R252,"/",,TRUE,1)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1" t="s">
        <v>555</v>
      </c>
      <c r="D253">
        <v>7100</v>
      </c>
      <c r="E253">
        <v>3840</v>
      </c>
      <c r="F253" s="3">
        <f t="shared" si="12"/>
        <v>54</v>
      </c>
      <c r="G253" s="4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s="2" t="str" cm="1">
        <f t="array" ref="S253:T253">_xlfn.TEXTSPLIT(R253,"/",,TRUE,1)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1" t="s">
        <v>557</v>
      </c>
      <c r="D254">
        <v>1000</v>
      </c>
      <c r="E254">
        <v>6263</v>
      </c>
      <c r="F254" s="3">
        <f t="shared" si="12"/>
        <v>626</v>
      </c>
      <c r="G254" s="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s="2" t="str" cm="1">
        <f t="array" ref="S254:T254">_xlfn.TEXTSPLIT(R254,"/",,TRUE,1)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1" t="s">
        <v>559</v>
      </c>
      <c r="D255">
        <v>121500</v>
      </c>
      <c r="E255">
        <v>108161</v>
      </c>
      <c r="F255" s="3">
        <f t="shared" si="12"/>
        <v>89</v>
      </c>
      <c r="G255" s="4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s="2" t="str" cm="1">
        <f t="array" ref="S255:T255">_xlfn.TEXTSPLIT(R255,"/",,TRUE,1)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1" t="s">
        <v>561</v>
      </c>
      <c r="D256">
        <v>4600</v>
      </c>
      <c r="E256">
        <v>8505</v>
      </c>
      <c r="F256" s="3">
        <f t="shared" si="12"/>
        <v>185</v>
      </c>
      <c r="G256" s="4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s="2" t="str" cm="1">
        <f t="array" ref="S256:T256">_xlfn.TEXTSPLIT(R256,"/",,TRUE,1)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1" t="s">
        <v>563</v>
      </c>
      <c r="D257">
        <v>80500</v>
      </c>
      <c r="E257">
        <v>96735</v>
      </c>
      <c r="F257" s="3">
        <f t="shared" si="12"/>
        <v>120</v>
      </c>
      <c r="G257" s="4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s="2" t="str" cm="1">
        <f t="array" ref="S257:T257">_xlfn.TEXTSPLIT(R257,"/",,TRUE,1)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1" t="s">
        <v>565</v>
      </c>
      <c r="D258">
        <v>4100</v>
      </c>
      <c r="E258">
        <v>959</v>
      </c>
      <c r="F258" s="3">
        <f t="shared" si="12"/>
        <v>23</v>
      </c>
      <c r="G258" s="4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s="2" t="str" cm="1">
        <f t="array" ref="S258:T258">_xlfn.TEXTSPLIT(R258,"/",,TRUE,1)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1" t="s">
        <v>567</v>
      </c>
      <c r="D259">
        <v>5700</v>
      </c>
      <c r="E259">
        <v>8322</v>
      </c>
      <c r="F259" s="3">
        <f t="shared" ref="F259:F322" si="16">ROUND(E259/D259*100,0)</f>
        <v>146</v>
      </c>
      <c r="G259" s="4" t="s">
        <v>20</v>
      </c>
      <c r="H259">
        <v>92</v>
      </c>
      <c r="I259">
        <f t="shared" ref="I259:I322" si="17">ROUND(IF(E259=0,0,E259/H259),2)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+(((L259/60)/60)/24)+DATE(1970,1,1)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s="2" t="str" cm="1">
        <f t="array" ref="S259:T259">_xlfn.TEXTSPLIT(R259,"/",,TRUE,1)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1" t="s">
        <v>569</v>
      </c>
      <c r="D260">
        <v>5000</v>
      </c>
      <c r="E260">
        <v>13424</v>
      </c>
      <c r="F260" s="3">
        <f t="shared" si="16"/>
        <v>268</v>
      </c>
      <c r="G260" s="4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s="2" t="str" cm="1">
        <f t="array" ref="S260:T260">_xlfn.TEXTSPLIT(R260,"/",,TRUE,1)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1" t="s">
        <v>571</v>
      </c>
      <c r="D261">
        <v>1800</v>
      </c>
      <c r="E261">
        <v>10755</v>
      </c>
      <c r="F261" s="3">
        <f t="shared" si="16"/>
        <v>598</v>
      </c>
      <c r="G261" s="4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s="2" t="str" cm="1">
        <f t="array" ref="S261:T261">_xlfn.TEXTSPLIT(R261,"/",,TRUE,1)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1" t="s">
        <v>573</v>
      </c>
      <c r="D262">
        <v>6300</v>
      </c>
      <c r="E262">
        <v>9935</v>
      </c>
      <c r="F262" s="3">
        <f t="shared" si="16"/>
        <v>158</v>
      </c>
      <c r="G262" s="4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s="2" t="str" cm="1">
        <f t="array" ref="S262:T262">_xlfn.TEXTSPLIT(R262,"/",,TRUE,1)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1" t="s">
        <v>575</v>
      </c>
      <c r="D263">
        <v>84300</v>
      </c>
      <c r="E263">
        <v>26303</v>
      </c>
      <c r="F263" s="3">
        <f t="shared" si="16"/>
        <v>31</v>
      </c>
      <c r="G263" s="4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s="2" t="str" cm="1">
        <f t="array" ref="S263:T263">_xlfn.TEXTSPLIT(R263,"/",,TRUE,1)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1" t="s">
        <v>577</v>
      </c>
      <c r="D264">
        <v>1700</v>
      </c>
      <c r="E264">
        <v>5328</v>
      </c>
      <c r="F264" s="3">
        <f t="shared" si="16"/>
        <v>313</v>
      </c>
      <c r="G264" s="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s="2" t="str" cm="1">
        <f t="array" ref="S264:T264">_xlfn.TEXTSPLIT(R264,"/",,TRUE,1)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1" t="s">
        <v>579</v>
      </c>
      <c r="D265">
        <v>2900</v>
      </c>
      <c r="E265">
        <v>10756</v>
      </c>
      <c r="F265" s="3">
        <f t="shared" si="16"/>
        <v>371</v>
      </c>
      <c r="G265" s="4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s="2" t="str" cm="1">
        <f t="array" ref="S265:T265">_xlfn.TEXTSPLIT(R265,"/",,TRUE,1)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1" t="s">
        <v>581</v>
      </c>
      <c r="D266">
        <v>45600</v>
      </c>
      <c r="E266">
        <v>165375</v>
      </c>
      <c r="F266" s="3">
        <f t="shared" si="16"/>
        <v>363</v>
      </c>
      <c r="G266" s="4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s="2" t="str" cm="1">
        <f t="array" ref="S266:T266">_xlfn.TEXTSPLIT(R266,"/",,TRUE,1)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1" t="s">
        <v>583</v>
      </c>
      <c r="D267">
        <v>4900</v>
      </c>
      <c r="E267">
        <v>6031</v>
      </c>
      <c r="F267" s="3">
        <f t="shared" si="16"/>
        <v>123</v>
      </c>
      <c r="G267" s="4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s="2" t="str" cm="1">
        <f t="array" ref="S267:T267">_xlfn.TEXTSPLIT(R267,"/",,TRUE,1)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1" t="s">
        <v>585</v>
      </c>
      <c r="D268">
        <v>111900</v>
      </c>
      <c r="E268">
        <v>85902</v>
      </c>
      <c r="F268" s="3">
        <f t="shared" si="16"/>
        <v>77</v>
      </c>
      <c r="G268" s="4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s="2" t="str" cm="1">
        <f t="array" ref="S268:T268">_xlfn.TEXTSPLIT(R268,"/",,TRUE,1)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1" t="s">
        <v>587</v>
      </c>
      <c r="D269">
        <v>61600</v>
      </c>
      <c r="E269">
        <v>143910</v>
      </c>
      <c r="F269" s="3">
        <f t="shared" si="16"/>
        <v>234</v>
      </c>
      <c r="G269" s="4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s="2" t="str" cm="1">
        <f t="array" ref="S269:T269">_xlfn.TEXTSPLIT(R269,"/",,TRUE,1)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1" t="s">
        <v>589</v>
      </c>
      <c r="D270">
        <v>1500</v>
      </c>
      <c r="E270">
        <v>2708</v>
      </c>
      <c r="F270" s="3">
        <f t="shared" si="16"/>
        <v>181</v>
      </c>
      <c r="G270" s="4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s="2" t="str" cm="1">
        <f t="array" ref="S270:T270">_xlfn.TEXTSPLIT(R270,"/",,TRUE,1)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1" t="s">
        <v>591</v>
      </c>
      <c r="D271">
        <v>3500</v>
      </c>
      <c r="E271">
        <v>8842</v>
      </c>
      <c r="F271" s="3">
        <f t="shared" si="16"/>
        <v>253</v>
      </c>
      <c r="G271" s="4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s="2" t="str" cm="1">
        <f t="array" ref="S271:T271">_xlfn.TEXTSPLIT(R271,"/",,TRUE,1)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1" t="s">
        <v>593</v>
      </c>
      <c r="D272">
        <v>173900</v>
      </c>
      <c r="E272">
        <v>47260</v>
      </c>
      <c r="F272" s="3">
        <f t="shared" si="16"/>
        <v>27</v>
      </c>
      <c r="G272" s="4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s="2" t="str" cm="1">
        <f t="array" ref="S272:T272">_xlfn.TEXTSPLIT(R272,"/",,TRUE,1)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1" t="s">
        <v>595</v>
      </c>
      <c r="D273">
        <v>153700</v>
      </c>
      <c r="E273">
        <v>1953</v>
      </c>
      <c r="F273" s="3">
        <f t="shared" si="16"/>
        <v>1</v>
      </c>
      <c r="G273" s="4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s="2" t="str" cm="1">
        <f t="array" ref="S273:T273">_xlfn.TEXTSPLIT(R273,"/",,TRUE,1)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1" t="s">
        <v>597</v>
      </c>
      <c r="D274">
        <v>51100</v>
      </c>
      <c r="E274">
        <v>155349</v>
      </c>
      <c r="F274" s="3">
        <f t="shared" si="16"/>
        <v>304</v>
      </c>
      <c r="G274" s="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s="2" t="str" cm="1">
        <f t="array" ref="S274:T274">_xlfn.TEXTSPLIT(R274,"/",,TRUE,1)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1" t="s">
        <v>599</v>
      </c>
      <c r="D275">
        <v>7800</v>
      </c>
      <c r="E275">
        <v>10704</v>
      </c>
      <c r="F275" s="3">
        <f t="shared" si="16"/>
        <v>137</v>
      </c>
      <c r="G275" s="4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s="2" t="str" cm="1">
        <f t="array" ref="S275:T275">_xlfn.TEXTSPLIT(R275,"/",,TRUE,1)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1" t="s">
        <v>601</v>
      </c>
      <c r="D276">
        <v>2400</v>
      </c>
      <c r="E276">
        <v>773</v>
      </c>
      <c r="F276" s="3">
        <f t="shared" si="16"/>
        <v>32</v>
      </c>
      <c r="G276" s="4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s="2" t="str" cm="1">
        <f t="array" ref="S276:T276">_xlfn.TEXTSPLIT(R276,"/",,TRUE,1)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1" t="s">
        <v>603</v>
      </c>
      <c r="D277">
        <v>3900</v>
      </c>
      <c r="E277">
        <v>9419</v>
      </c>
      <c r="F277" s="3">
        <f t="shared" si="16"/>
        <v>242</v>
      </c>
      <c r="G277" s="4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s="2" t="str" cm="1">
        <f t="array" ref="S277:T277">_xlfn.TEXTSPLIT(R277,"/",,TRUE,1)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1" t="s">
        <v>605</v>
      </c>
      <c r="D278">
        <v>5500</v>
      </c>
      <c r="E278">
        <v>5324</v>
      </c>
      <c r="F278" s="3">
        <f t="shared" si="16"/>
        <v>97</v>
      </c>
      <c r="G278" s="4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s="2" t="str" cm="1">
        <f t="array" ref="S278:T278">_xlfn.TEXTSPLIT(R278,"/",,TRUE,1)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1" t="s">
        <v>607</v>
      </c>
      <c r="D279">
        <v>700</v>
      </c>
      <c r="E279">
        <v>7465</v>
      </c>
      <c r="F279" s="3">
        <f t="shared" si="16"/>
        <v>1066</v>
      </c>
      <c r="G279" s="4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s="2" t="str" cm="1">
        <f t="array" ref="S279:T279">_xlfn.TEXTSPLIT(R279,"/",,TRUE,1)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1" t="s">
        <v>609</v>
      </c>
      <c r="D280">
        <v>2700</v>
      </c>
      <c r="E280">
        <v>8799</v>
      </c>
      <c r="F280" s="3">
        <f t="shared" si="16"/>
        <v>326</v>
      </c>
      <c r="G280" s="4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s="2" t="str" cm="1">
        <f t="array" ref="S280:T280">_xlfn.TEXTSPLIT(R280,"/",,TRUE,1)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1" t="s">
        <v>611</v>
      </c>
      <c r="D281">
        <v>8000</v>
      </c>
      <c r="E281">
        <v>13656</v>
      </c>
      <c r="F281" s="3">
        <f t="shared" si="16"/>
        <v>171</v>
      </c>
      <c r="G281" s="4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s="2" t="str" cm="1">
        <f t="array" ref="S281:T281">_xlfn.TEXTSPLIT(R281,"/",,TRUE,1)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1" t="s">
        <v>613</v>
      </c>
      <c r="D282">
        <v>2500</v>
      </c>
      <c r="E282">
        <v>14536</v>
      </c>
      <c r="F282" s="3">
        <f t="shared" si="16"/>
        <v>581</v>
      </c>
      <c r="G282" s="4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s="2" t="str" cm="1">
        <f t="array" ref="S282:T282">_xlfn.TEXTSPLIT(R282,"/",,TRUE,1)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1" t="s">
        <v>615</v>
      </c>
      <c r="D283">
        <v>164500</v>
      </c>
      <c r="E283">
        <v>150552</v>
      </c>
      <c r="F283" s="3">
        <f t="shared" si="16"/>
        <v>92</v>
      </c>
      <c r="G283" s="4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s="2" t="str" cm="1">
        <f t="array" ref="S283:T283">_xlfn.TEXTSPLIT(R283,"/",,TRUE,1)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1" t="s">
        <v>617</v>
      </c>
      <c r="D284">
        <v>8400</v>
      </c>
      <c r="E284">
        <v>9076</v>
      </c>
      <c r="F284" s="3">
        <f t="shared" si="16"/>
        <v>108</v>
      </c>
      <c r="G284" s="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s="2" t="str" cm="1">
        <f t="array" ref="S284:T284">_xlfn.TEXTSPLIT(R284,"/",,TRUE,1)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1" t="s">
        <v>619</v>
      </c>
      <c r="D285">
        <v>8100</v>
      </c>
      <c r="E285">
        <v>1517</v>
      </c>
      <c r="F285" s="3">
        <f t="shared" si="16"/>
        <v>19</v>
      </c>
      <c r="G285" s="4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s="2" t="str" cm="1">
        <f t="array" ref="S285:T285">_xlfn.TEXTSPLIT(R285,"/",,TRUE,1)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1" t="s">
        <v>621</v>
      </c>
      <c r="D286">
        <v>9800</v>
      </c>
      <c r="E286">
        <v>8153</v>
      </c>
      <c r="F286" s="3">
        <f t="shared" si="16"/>
        <v>83</v>
      </c>
      <c r="G286" s="4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s="2" t="str" cm="1">
        <f t="array" ref="S286:T286">_xlfn.TEXTSPLIT(R286,"/",,TRUE,1)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1" t="s">
        <v>623</v>
      </c>
      <c r="D287">
        <v>900</v>
      </c>
      <c r="E287">
        <v>6357</v>
      </c>
      <c r="F287" s="3">
        <f t="shared" si="16"/>
        <v>706</v>
      </c>
      <c r="G287" s="4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s="2" t="str" cm="1">
        <f t="array" ref="S287:T287">_xlfn.TEXTSPLIT(R287,"/",,TRUE,1)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1" t="s">
        <v>625</v>
      </c>
      <c r="D288">
        <v>112100</v>
      </c>
      <c r="E288">
        <v>19557</v>
      </c>
      <c r="F288" s="3">
        <f t="shared" si="16"/>
        <v>17</v>
      </c>
      <c r="G288" s="4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s="2" t="str" cm="1">
        <f t="array" ref="S288:T288">_xlfn.TEXTSPLIT(R288,"/",,TRUE,1)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1" t="s">
        <v>627</v>
      </c>
      <c r="D289">
        <v>6300</v>
      </c>
      <c r="E289">
        <v>13213</v>
      </c>
      <c r="F289" s="3">
        <f t="shared" si="16"/>
        <v>210</v>
      </c>
      <c r="G289" s="4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s="2" t="str" cm="1">
        <f t="array" ref="S289:T289">_xlfn.TEXTSPLIT(R289,"/",,TRUE,1)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1" t="s">
        <v>629</v>
      </c>
      <c r="D290">
        <v>5600</v>
      </c>
      <c r="E290">
        <v>5476</v>
      </c>
      <c r="F290" s="3">
        <f t="shared" si="16"/>
        <v>98</v>
      </c>
      <c r="G290" s="4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s="2" t="str" cm="1">
        <f t="array" ref="S290:T290">_xlfn.TEXTSPLIT(R290,"/",,TRUE,1)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1" t="s">
        <v>631</v>
      </c>
      <c r="D291">
        <v>800</v>
      </c>
      <c r="E291">
        <v>13474</v>
      </c>
      <c r="F291" s="3">
        <f t="shared" si="16"/>
        <v>1684</v>
      </c>
      <c r="G291" s="4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s="2" t="str" cm="1">
        <f t="array" ref="S291:T291">_xlfn.TEXTSPLIT(R291,"/",,TRUE,1)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1" t="s">
        <v>633</v>
      </c>
      <c r="D292">
        <v>168600</v>
      </c>
      <c r="E292">
        <v>91722</v>
      </c>
      <c r="F292" s="3">
        <f t="shared" si="16"/>
        <v>54</v>
      </c>
      <c r="G292" s="4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s="2" t="str" cm="1">
        <f t="array" ref="S292:T292">_xlfn.TEXTSPLIT(R292,"/",,TRUE,1)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1" t="s">
        <v>635</v>
      </c>
      <c r="D293">
        <v>1800</v>
      </c>
      <c r="E293">
        <v>8219</v>
      </c>
      <c r="F293" s="3">
        <f t="shared" si="16"/>
        <v>457</v>
      </c>
      <c r="G293" s="4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s="2" t="str" cm="1">
        <f t="array" ref="S293:T293">_xlfn.TEXTSPLIT(R293,"/",,TRUE,1)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1" t="s">
        <v>637</v>
      </c>
      <c r="D294">
        <v>7300</v>
      </c>
      <c r="E294">
        <v>717</v>
      </c>
      <c r="F294" s="3">
        <f t="shared" si="16"/>
        <v>10</v>
      </c>
      <c r="G294" s="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s="2" t="str" cm="1">
        <f t="array" ref="S294:T294">_xlfn.TEXTSPLIT(R294,"/",,TRUE,1)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1" t="s">
        <v>639</v>
      </c>
      <c r="D295">
        <v>6500</v>
      </c>
      <c r="E295">
        <v>1065</v>
      </c>
      <c r="F295" s="3">
        <f t="shared" si="16"/>
        <v>16</v>
      </c>
      <c r="G295" s="4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s="2" t="str" cm="1">
        <f t="array" ref="S295:T295">_xlfn.TEXTSPLIT(R295,"/",,TRUE,1)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1" t="s">
        <v>641</v>
      </c>
      <c r="D296">
        <v>600</v>
      </c>
      <c r="E296">
        <v>8038</v>
      </c>
      <c r="F296" s="3">
        <f t="shared" si="16"/>
        <v>1340</v>
      </c>
      <c r="G296" s="4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s="2" t="str" cm="1">
        <f t="array" ref="S296:T296">_xlfn.TEXTSPLIT(R296,"/",,TRUE,1)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1" t="s">
        <v>643</v>
      </c>
      <c r="D297">
        <v>192900</v>
      </c>
      <c r="E297">
        <v>68769</v>
      </c>
      <c r="F297" s="3">
        <f t="shared" si="16"/>
        <v>36</v>
      </c>
      <c r="G297" s="4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s="2" t="str" cm="1">
        <f t="array" ref="S297:T297">_xlfn.TEXTSPLIT(R297,"/",,TRUE,1)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1" t="s">
        <v>645</v>
      </c>
      <c r="D298">
        <v>6100</v>
      </c>
      <c r="E298">
        <v>3352</v>
      </c>
      <c r="F298" s="3">
        <f t="shared" si="16"/>
        <v>55</v>
      </c>
      <c r="G298" s="4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s="2" t="str" cm="1">
        <f t="array" ref="S298:T298">_xlfn.TEXTSPLIT(R298,"/",,TRUE,1)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1" t="s">
        <v>647</v>
      </c>
      <c r="D299">
        <v>7200</v>
      </c>
      <c r="E299">
        <v>6785</v>
      </c>
      <c r="F299" s="3">
        <f t="shared" si="16"/>
        <v>94</v>
      </c>
      <c r="G299" s="4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s="2" t="str" cm="1">
        <f t="array" ref="S299:T299">_xlfn.TEXTSPLIT(R299,"/",,TRUE,1)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1" t="s">
        <v>649</v>
      </c>
      <c r="D300">
        <v>3500</v>
      </c>
      <c r="E300">
        <v>5037</v>
      </c>
      <c r="F300" s="3">
        <f t="shared" si="16"/>
        <v>144</v>
      </c>
      <c r="G300" s="4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s="2" t="str" cm="1">
        <f t="array" ref="S300:T300">_xlfn.TEXTSPLIT(R300,"/",,TRUE,1)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1" t="s">
        <v>651</v>
      </c>
      <c r="D301">
        <v>3800</v>
      </c>
      <c r="E301">
        <v>1954</v>
      </c>
      <c r="F301" s="3">
        <f t="shared" si="16"/>
        <v>51</v>
      </c>
      <c r="G301" s="4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s="2" t="str" cm="1">
        <f t="array" ref="S301:T301">_xlfn.TEXTSPLIT(R301,"/",,TRUE,1)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1" t="s">
        <v>653</v>
      </c>
      <c r="D302">
        <v>100</v>
      </c>
      <c r="E302">
        <v>5</v>
      </c>
      <c r="F302" s="3">
        <f t="shared" si="16"/>
        <v>5</v>
      </c>
      <c r="G302" s="4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s="2" t="str" cm="1">
        <f t="array" ref="S302:T302">_xlfn.TEXTSPLIT(R302,"/",,TRUE,1)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1" t="s">
        <v>655</v>
      </c>
      <c r="D303">
        <v>900</v>
      </c>
      <c r="E303">
        <v>12102</v>
      </c>
      <c r="F303" s="3">
        <f t="shared" si="16"/>
        <v>1345</v>
      </c>
      <c r="G303" s="4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s="2" t="str" cm="1">
        <f t="array" ref="S303:T303">_xlfn.TEXTSPLIT(R303,"/",,TRUE,1)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1" t="s">
        <v>657</v>
      </c>
      <c r="D304">
        <v>76100</v>
      </c>
      <c r="E304">
        <v>24234</v>
      </c>
      <c r="F304" s="3">
        <f t="shared" si="16"/>
        <v>32</v>
      </c>
      <c r="G304" s="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s="2" t="str" cm="1">
        <f t="array" ref="S304:T304">_xlfn.TEXTSPLIT(R304,"/",,TRUE,1)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1" t="s">
        <v>659</v>
      </c>
      <c r="D305">
        <v>3400</v>
      </c>
      <c r="E305">
        <v>2809</v>
      </c>
      <c r="F305" s="3">
        <f t="shared" si="16"/>
        <v>83</v>
      </c>
      <c r="G305" s="4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s="2" t="str" cm="1">
        <f t="array" ref="S305:T305">_xlfn.TEXTSPLIT(R305,"/",,TRUE,1)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1" t="s">
        <v>661</v>
      </c>
      <c r="D306">
        <v>2100</v>
      </c>
      <c r="E306">
        <v>11469</v>
      </c>
      <c r="F306" s="3">
        <f t="shared" si="16"/>
        <v>546</v>
      </c>
      <c r="G306" s="4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s="2" t="str" cm="1">
        <f t="array" ref="S306:T306">_xlfn.TEXTSPLIT(R306,"/",,TRUE,1)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1" t="s">
        <v>663</v>
      </c>
      <c r="D307">
        <v>2800</v>
      </c>
      <c r="E307">
        <v>8014</v>
      </c>
      <c r="F307" s="3">
        <f t="shared" si="16"/>
        <v>286</v>
      </c>
      <c r="G307" s="4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s="2" t="str" cm="1">
        <f t="array" ref="S307:T307">_xlfn.TEXTSPLIT(R307,"/",,TRUE,1)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1" t="s">
        <v>665</v>
      </c>
      <c r="D308">
        <v>6500</v>
      </c>
      <c r="E308">
        <v>514</v>
      </c>
      <c r="F308" s="3">
        <f t="shared" si="16"/>
        <v>8</v>
      </c>
      <c r="G308" s="4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s="2" t="str" cm="1">
        <f t="array" ref="S308:T308">_xlfn.TEXTSPLIT(R308,"/",,TRUE,1)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1" t="s">
        <v>667</v>
      </c>
      <c r="D309">
        <v>32900</v>
      </c>
      <c r="E309">
        <v>43473</v>
      </c>
      <c r="F309" s="3">
        <f t="shared" si="16"/>
        <v>132</v>
      </c>
      <c r="G309" s="4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s="2" t="str" cm="1">
        <f t="array" ref="S309:T309">_xlfn.TEXTSPLIT(R309,"/",,TRUE,1)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1" t="s">
        <v>669</v>
      </c>
      <c r="D310">
        <v>118200</v>
      </c>
      <c r="E310">
        <v>87560</v>
      </c>
      <c r="F310" s="3">
        <f t="shared" si="16"/>
        <v>74</v>
      </c>
      <c r="G310" s="4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s="2" t="str" cm="1">
        <f t="array" ref="S310:T310">_xlfn.TEXTSPLIT(R310,"/",,TRUE,1)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1" t="s">
        <v>671</v>
      </c>
      <c r="D311">
        <v>4100</v>
      </c>
      <c r="E311">
        <v>3087</v>
      </c>
      <c r="F311" s="3">
        <f t="shared" si="16"/>
        <v>75</v>
      </c>
      <c r="G311" s="4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s="2" t="str" cm="1">
        <f t="array" ref="S311:T311">_xlfn.TEXTSPLIT(R311,"/",,TRUE,1)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1" t="s">
        <v>673</v>
      </c>
      <c r="D312">
        <v>7800</v>
      </c>
      <c r="E312">
        <v>1586</v>
      </c>
      <c r="F312" s="3">
        <f t="shared" si="16"/>
        <v>20</v>
      </c>
      <c r="G312" s="4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s="2" t="str" cm="1">
        <f t="array" ref="S312:T312">_xlfn.TEXTSPLIT(R312,"/",,TRUE,1)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1" t="s">
        <v>675</v>
      </c>
      <c r="D313">
        <v>6300</v>
      </c>
      <c r="E313">
        <v>12812</v>
      </c>
      <c r="F313" s="3">
        <f t="shared" si="16"/>
        <v>203</v>
      </c>
      <c r="G313" s="4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s="2" t="str" cm="1">
        <f t="array" ref="S313:T313">_xlfn.TEXTSPLIT(R313,"/",,TRUE,1)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1" t="s">
        <v>677</v>
      </c>
      <c r="D314">
        <v>59100</v>
      </c>
      <c r="E314">
        <v>183345</v>
      </c>
      <c r="F314" s="3">
        <f t="shared" si="16"/>
        <v>310</v>
      </c>
      <c r="G314" s="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s="2" t="str" cm="1">
        <f t="array" ref="S314:T314">_xlfn.TEXTSPLIT(R314,"/",,TRUE,1)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1" t="s">
        <v>679</v>
      </c>
      <c r="D315">
        <v>2200</v>
      </c>
      <c r="E315">
        <v>8697</v>
      </c>
      <c r="F315" s="3">
        <f t="shared" si="16"/>
        <v>395</v>
      </c>
      <c r="G315" s="4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s="2" t="str" cm="1">
        <f t="array" ref="S315:T315">_xlfn.TEXTSPLIT(R315,"/",,TRUE,1)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1" t="s">
        <v>681</v>
      </c>
      <c r="D316">
        <v>1400</v>
      </c>
      <c r="E316">
        <v>4126</v>
      </c>
      <c r="F316" s="3">
        <f t="shared" si="16"/>
        <v>295</v>
      </c>
      <c r="G316" s="4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s="2" t="str" cm="1">
        <f t="array" ref="S316:T316">_xlfn.TEXTSPLIT(R316,"/",,TRUE,1)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1" t="s">
        <v>683</v>
      </c>
      <c r="D317">
        <v>9500</v>
      </c>
      <c r="E317">
        <v>3220</v>
      </c>
      <c r="F317" s="3">
        <f t="shared" si="16"/>
        <v>34</v>
      </c>
      <c r="G317" s="4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s="2" t="str" cm="1">
        <f t="array" ref="S317:T317">_xlfn.TEXTSPLIT(R317,"/",,TRUE,1)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1" t="s">
        <v>685</v>
      </c>
      <c r="D318">
        <v>9600</v>
      </c>
      <c r="E318">
        <v>6401</v>
      </c>
      <c r="F318" s="3">
        <f t="shared" si="16"/>
        <v>67</v>
      </c>
      <c r="G318" s="4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s="2" t="str" cm="1">
        <f t="array" ref="S318:T318">_xlfn.TEXTSPLIT(R318,"/",,TRUE,1)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1" t="s">
        <v>687</v>
      </c>
      <c r="D319">
        <v>6600</v>
      </c>
      <c r="E319">
        <v>1269</v>
      </c>
      <c r="F319" s="3">
        <f t="shared" si="16"/>
        <v>19</v>
      </c>
      <c r="G319" s="4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s="2" t="str" cm="1">
        <f t="array" ref="S319:T319">_xlfn.TEXTSPLIT(R319,"/",,TRUE,1)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1" t="s">
        <v>689</v>
      </c>
      <c r="D320">
        <v>5700</v>
      </c>
      <c r="E320">
        <v>903</v>
      </c>
      <c r="F320" s="3">
        <f t="shared" si="16"/>
        <v>16</v>
      </c>
      <c r="G320" s="4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s="2" t="str" cm="1">
        <f t="array" ref="S320:T320">_xlfn.TEXTSPLIT(R320,"/",,TRUE,1)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1" t="s">
        <v>691</v>
      </c>
      <c r="D321">
        <v>8400</v>
      </c>
      <c r="E321">
        <v>3251</v>
      </c>
      <c r="F321" s="3">
        <f t="shared" si="16"/>
        <v>39</v>
      </c>
      <c r="G321" s="4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s="2" t="str" cm="1">
        <f t="array" ref="S321:T321">_xlfn.TEXTSPLIT(R321,"/",,TRUE,1)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1" t="s">
        <v>693</v>
      </c>
      <c r="D322">
        <v>84400</v>
      </c>
      <c r="E322">
        <v>8092</v>
      </c>
      <c r="F322" s="3">
        <f t="shared" si="16"/>
        <v>10</v>
      </c>
      <c r="G322" s="4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s="2" t="str" cm="1">
        <f t="array" ref="S322:T322">_xlfn.TEXTSPLIT(R322,"/",,TRUE,1)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1" t="s">
        <v>695</v>
      </c>
      <c r="D323">
        <v>170400</v>
      </c>
      <c r="E323">
        <v>160422</v>
      </c>
      <c r="F323" s="3">
        <f t="shared" ref="F323:F386" si="20">ROUND(E323/D323*100,0)</f>
        <v>94</v>
      </c>
      <c r="G323" s="4" t="s">
        <v>14</v>
      </c>
      <c r="H323">
        <v>2468</v>
      </c>
      <c r="I323">
        <f t="shared" ref="I323:I386" si="21">ROUND(IF(E323=0,0,E323/H323),2)</f>
        <v>65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+(((L323/60)/60)/24)+DATE(1970,1,1)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s="2" t="str" cm="1">
        <f t="array" ref="S323:T323">_xlfn.TEXTSPLIT(R323,"/",,TRUE,1)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1" t="s">
        <v>697</v>
      </c>
      <c r="D324">
        <v>117900</v>
      </c>
      <c r="E324">
        <v>196377</v>
      </c>
      <c r="F324" s="3">
        <f t="shared" si="20"/>
        <v>167</v>
      </c>
      <c r="G324" s="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s="2" t="str" cm="1">
        <f t="array" ref="S324:T324">_xlfn.TEXTSPLIT(R324,"/",,TRUE,1)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1" t="s">
        <v>699</v>
      </c>
      <c r="D325">
        <v>8900</v>
      </c>
      <c r="E325">
        <v>2148</v>
      </c>
      <c r="F325" s="3">
        <f t="shared" si="20"/>
        <v>24</v>
      </c>
      <c r="G325" s="4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s="2" t="str" cm="1">
        <f t="array" ref="S325:T325">_xlfn.TEXTSPLIT(R325,"/",,TRUE,1)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1" t="s">
        <v>701</v>
      </c>
      <c r="D326">
        <v>7100</v>
      </c>
      <c r="E326">
        <v>11648</v>
      </c>
      <c r="F326" s="3">
        <f t="shared" si="20"/>
        <v>164</v>
      </c>
      <c r="G326" s="4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s="2" t="str" cm="1">
        <f t="array" ref="S326:T326">_xlfn.TEXTSPLIT(R326,"/",,TRUE,1)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1" t="s">
        <v>703</v>
      </c>
      <c r="D327">
        <v>6500</v>
      </c>
      <c r="E327">
        <v>5897</v>
      </c>
      <c r="F327" s="3">
        <f t="shared" si="20"/>
        <v>91</v>
      </c>
      <c r="G327" s="4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s="2" t="str" cm="1">
        <f t="array" ref="S327:T327">_xlfn.TEXTSPLIT(R327,"/",,TRUE,1)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1" t="s">
        <v>705</v>
      </c>
      <c r="D328">
        <v>7200</v>
      </c>
      <c r="E328">
        <v>3326</v>
      </c>
      <c r="F328" s="3">
        <f t="shared" si="20"/>
        <v>46</v>
      </c>
      <c r="G328" s="4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s="2" t="str" cm="1">
        <f t="array" ref="S328:T328">_xlfn.TEXTSPLIT(R328,"/",,TRUE,1)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1" t="s">
        <v>707</v>
      </c>
      <c r="D329">
        <v>2600</v>
      </c>
      <c r="E329">
        <v>1002</v>
      </c>
      <c r="F329" s="3">
        <f t="shared" si="20"/>
        <v>39</v>
      </c>
      <c r="G329" s="4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s="2" t="str" cm="1">
        <f t="array" ref="S329:T329">_xlfn.TEXTSPLIT(R329,"/",,TRUE,1)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1" t="s">
        <v>709</v>
      </c>
      <c r="D330">
        <v>98700</v>
      </c>
      <c r="E330">
        <v>131826</v>
      </c>
      <c r="F330" s="3">
        <f t="shared" si="20"/>
        <v>134</v>
      </c>
      <c r="G330" s="4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s="2" t="str" cm="1">
        <f t="array" ref="S330:T330">_xlfn.TEXTSPLIT(R330,"/",,TRUE,1)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1" t="s">
        <v>711</v>
      </c>
      <c r="D331">
        <v>93800</v>
      </c>
      <c r="E331">
        <v>21477</v>
      </c>
      <c r="F331" s="3">
        <f t="shared" si="20"/>
        <v>23</v>
      </c>
      <c r="G331" s="4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s="2" t="str" cm="1">
        <f t="array" ref="S331:T331">_xlfn.TEXTSPLIT(R331,"/",,TRUE,1)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1" t="s">
        <v>713</v>
      </c>
      <c r="D332">
        <v>33700</v>
      </c>
      <c r="E332">
        <v>62330</v>
      </c>
      <c r="F332" s="3">
        <f t="shared" si="20"/>
        <v>185</v>
      </c>
      <c r="G332" s="4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s="2" t="str" cm="1">
        <f t="array" ref="S332:T332">_xlfn.TEXTSPLIT(R332,"/",,TRUE,1)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1" t="s">
        <v>715</v>
      </c>
      <c r="D333">
        <v>3300</v>
      </c>
      <c r="E333">
        <v>14643</v>
      </c>
      <c r="F333" s="3">
        <f t="shared" si="20"/>
        <v>444</v>
      </c>
      <c r="G333" s="4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s="2" t="str" cm="1">
        <f t="array" ref="S333:T333">_xlfn.TEXTSPLIT(R333,"/",,TRUE,1)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1" t="s">
        <v>717</v>
      </c>
      <c r="D334">
        <v>20700</v>
      </c>
      <c r="E334">
        <v>41396</v>
      </c>
      <c r="F334" s="3">
        <f t="shared" si="20"/>
        <v>200</v>
      </c>
      <c r="G334" s="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s="2" t="str" cm="1">
        <f t="array" ref="S334:T334">_xlfn.TEXTSPLIT(R334,"/",,TRUE,1)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1" t="s">
        <v>719</v>
      </c>
      <c r="D335">
        <v>9600</v>
      </c>
      <c r="E335">
        <v>11900</v>
      </c>
      <c r="F335" s="3">
        <f t="shared" si="20"/>
        <v>124</v>
      </c>
      <c r="G335" s="4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s="2" t="str" cm="1">
        <f t="array" ref="S335:T335">_xlfn.TEXTSPLIT(R335,"/",,TRUE,1)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1" t="s">
        <v>721</v>
      </c>
      <c r="D336">
        <v>66200</v>
      </c>
      <c r="E336">
        <v>123538</v>
      </c>
      <c r="F336" s="3">
        <f t="shared" si="20"/>
        <v>187</v>
      </c>
      <c r="G336" s="4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s="2" t="str" cm="1">
        <f t="array" ref="S336:T336">_xlfn.TEXTSPLIT(R336,"/",,TRUE,1)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1" t="s">
        <v>723</v>
      </c>
      <c r="D337">
        <v>173800</v>
      </c>
      <c r="E337">
        <v>198628</v>
      </c>
      <c r="F337" s="3">
        <f t="shared" si="20"/>
        <v>114</v>
      </c>
      <c r="G337" s="4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s="2" t="str" cm="1">
        <f t="array" ref="S337:T337">_xlfn.TEXTSPLIT(R337,"/",,TRUE,1)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1" t="s">
        <v>725</v>
      </c>
      <c r="D338">
        <v>70700</v>
      </c>
      <c r="E338">
        <v>68602</v>
      </c>
      <c r="F338" s="3">
        <f t="shared" si="20"/>
        <v>97</v>
      </c>
      <c r="G338" s="4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s="2" t="str" cm="1">
        <f t="array" ref="S338:T338">_xlfn.TEXTSPLIT(R338,"/",,TRUE,1)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1" t="s">
        <v>727</v>
      </c>
      <c r="D339">
        <v>94500</v>
      </c>
      <c r="E339">
        <v>116064</v>
      </c>
      <c r="F339" s="3">
        <f t="shared" si="20"/>
        <v>123</v>
      </c>
      <c r="G339" s="4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s="2" t="str" cm="1">
        <f t="array" ref="S339:T339">_xlfn.TEXTSPLIT(R339,"/",,TRUE,1)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1" t="s">
        <v>729</v>
      </c>
      <c r="D340">
        <v>69800</v>
      </c>
      <c r="E340">
        <v>125042</v>
      </c>
      <c r="F340" s="3">
        <f t="shared" si="20"/>
        <v>179</v>
      </c>
      <c r="G340" s="4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s="2" t="str" cm="1">
        <f t="array" ref="S340:T340">_xlfn.TEXTSPLIT(R340,"/",,TRUE,1)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1" t="s">
        <v>731</v>
      </c>
      <c r="D341">
        <v>136300</v>
      </c>
      <c r="E341">
        <v>108974</v>
      </c>
      <c r="F341" s="3">
        <f t="shared" si="20"/>
        <v>80</v>
      </c>
      <c r="G341" s="4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s="2" t="str" cm="1">
        <f t="array" ref="S341:T341">_xlfn.TEXTSPLIT(R341,"/",,TRUE,1)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1" t="s">
        <v>733</v>
      </c>
      <c r="D342">
        <v>37100</v>
      </c>
      <c r="E342">
        <v>34964</v>
      </c>
      <c r="F342" s="3">
        <f t="shared" si="20"/>
        <v>94</v>
      </c>
      <c r="G342" s="4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s="2" t="str" cm="1">
        <f t="array" ref="S342:T342">_xlfn.TEXTSPLIT(R342,"/",,TRUE,1)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1" t="s">
        <v>735</v>
      </c>
      <c r="D343">
        <v>114300</v>
      </c>
      <c r="E343">
        <v>96777</v>
      </c>
      <c r="F343" s="3">
        <f t="shared" si="20"/>
        <v>85</v>
      </c>
      <c r="G343" s="4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s="2" t="str" cm="1">
        <f t="array" ref="S343:T343">_xlfn.TEXTSPLIT(R343,"/",,TRUE,1)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1" t="s">
        <v>737</v>
      </c>
      <c r="D344">
        <v>47900</v>
      </c>
      <c r="E344">
        <v>31864</v>
      </c>
      <c r="F344" s="3">
        <f t="shared" si="20"/>
        <v>67</v>
      </c>
      <c r="G344" s="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s="2" t="str" cm="1">
        <f t="array" ref="S344:T344">_xlfn.TEXTSPLIT(R344,"/",,TRUE,1)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1" t="s">
        <v>739</v>
      </c>
      <c r="D345">
        <v>9000</v>
      </c>
      <c r="E345">
        <v>4853</v>
      </c>
      <c r="F345" s="3">
        <f t="shared" si="20"/>
        <v>54</v>
      </c>
      <c r="G345" s="4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s="2" t="str" cm="1">
        <f t="array" ref="S345:T345">_xlfn.TEXTSPLIT(R345,"/",,TRUE,1)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1" t="s">
        <v>741</v>
      </c>
      <c r="D346">
        <v>197600</v>
      </c>
      <c r="E346">
        <v>82959</v>
      </c>
      <c r="F346" s="3">
        <f t="shared" si="20"/>
        <v>42</v>
      </c>
      <c r="G346" s="4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s="2" t="str" cm="1">
        <f t="array" ref="S346:T346">_xlfn.TEXTSPLIT(R346,"/",,TRUE,1)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1" t="s">
        <v>743</v>
      </c>
      <c r="D347">
        <v>157600</v>
      </c>
      <c r="E347">
        <v>23159</v>
      </c>
      <c r="F347" s="3">
        <f t="shared" si="20"/>
        <v>15</v>
      </c>
      <c r="G347" s="4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s="2" t="str" cm="1">
        <f t="array" ref="S347:T347">_xlfn.TEXTSPLIT(R347,"/",,TRUE,1)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1" t="s">
        <v>745</v>
      </c>
      <c r="D348">
        <v>8000</v>
      </c>
      <c r="E348">
        <v>2758</v>
      </c>
      <c r="F348" s="3">
        <f t="shared" si="20"/>
        <v>34</v>
      </c>
      <c r="G348" s="4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s="2" t="str" cm="1">
        <f t="array" ref="S348:T348">_xlfn.TEXTSPLIT(R348,"/",,TRUE,1)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1" t="s">
        <v>747</v>
      </c>
      <c r="D349">
        <v>900</v>
      </c>
      <c r="E349">
        <v>12607</v>
      </c>
      <c r="F349" s="3">
        <f t="shared" si="20"/>
        <v>1401</v>
      </c>
      <c r="G349" s="4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s="2" t="str" cm="1">
        <f t="array" ref="S349:T349">_xlfn.TEXTSPLIT(R349,"/",,TRUE,1)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1" t="s">
        <v>749</v>
      </c>
      <c r="D350">
        <v>199000</v>
      </c>
      <c r="E350">
        <v>142823</v>
      </c>
      <c r="F350" s="3">
        <f t="shared" si="20"/>
        <v>72</v>
      </c>
      <c r="G350" s="4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s="2" t="str" cm="1">
        <f t="array" ref="S350:T350">_xlfn.TEXTSPLIT(R350,"/",,TRUE,1)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1" t="s">
        <v>751</v>
      </c>
      <c r="D351">
        <v>180800</v>
      </c>
      <c r="E351">
        <v>95958</v>
      </c>
      <c r="F351" s="3">
        <f t="shared" si="20"/>
        <v>53</v>
      </c>
      <c r="G351" s="4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s="2" t="str" cm="1">
        <f t="array" ref="S351:T351">_xlfn.TEXTSPLIT(R351,"/",,TRUE,1)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1" t="s">
        <v>753</v>
      </c>
      <c r="D352">
        <v>100</v>
      </c>
      <c r="E352">
        <v>5</v>
      </c>
      <c r="F352" s="3">
        <f t="shared" si="20"/>
        <v>5</v>
      </c>
      <c r="G352" s="4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s="2" t="str" cm="1">
        <f t="array" ref="S352:T352">_xlfn.TEXTSPLIT(R352,"/",,TRUE,1)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1" t="s">
        <v>755</v>
      </c>
      <c r="D353">
        <v>74100</v>
      </c>
      <c r="E353">
        <v>94631</v>
      </c>
      <c r="F353" s="3">
        <f t="shared" si="20"/>
        <v>128</v>
      </c>
      <c r="G353" s="4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s="2" t="str" cm="1">
        <f t="array" ref="S353:T353">_xlfn.TEXTSPLIT(R353,"/",,TRUE,1)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1" t="s">
        <v>757</v>
      </c>
      <c r="D354">
        <v>2800</v>
      </c>
      <c r="E354">
        <v>977</v>
      </c>
      <c r="F354" s="3">
        <f t="shared" si="20"/>
        <v>35</v>
      </c>
      <c r="G354" s="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s="2" t="str" cm="1">
        <f t="array" ref="S354:T354">_xlfn.TEXTSPLIT(R354,"/",,TRUE,1)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1" t="s">
        <v>759</v>
      </c>
      <c r="D355">
        <v>33600</v>
      </c>
      <c r="E355">
        <v>137961</v>
      </c>
      <c r="F355" s="3">
        <f t="shared" si="20"/>
        <v>411</v>
      </c>
      <c r="G355" s="4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s="2" t="str" cm="1">
        <f t="array" ref="S355:T355">_xlfn.TEXTSPLIT(R355,"/",,TRUE,1)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1" t="s">
        <v>761</v>
      </c>
      <c r="D356">
        <v>6100</v>
      </c>
      <c r="E356">
        <v>7548</v>
      </c>
      <c r="F356" s="3">
        <f t="shared" si="20"/>
        <v>124</v>
      </c>
      <c r="G356" s="4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s="2" t="str" cm="1">
        <f t="array" ref="S356:T356">_xlfn.TEXTSPLIT(R356,"/",,TRUE,1)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1" t="s">
        <v>763</v>
      </c>
      <c r="D357">
        <v>3800</v>
      </c>
      <c r="E357">
        <v>2241</v>
      </c>
      <c r="F357" s="3">
        <f t="shared" si="20"/>
        <v>59</v>
      </c>
      <c r="G357" s="4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s="2" t="str" cm="1">
        <f t="array" ref="S357:T357">_xlfn.TEXTSPLIT(R357,"/",,TRUE,1)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1" t="s">
        <v>765</v>
      </c>
      <c r="D358">
        <v>9300</v>
      </c>
      <c r="E358">
        <v>3431</v>
      </c>
      <c r="F358" s="3">
        <f t="shared" si="20"/>
        <v>37</v>
      </c>
      <c r="G358" s="4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s="2" t="str" cm="1">
        <f t="array" ref="S358:T358">_xlfn.TEXTSPLIT(R358,"/",,TRUE,1)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1" t="s">
        <v>767</v>
      </c>
      <c r="D359">
        <v>2300</v>
      </c>
      <c r="E359">
        <v>4253</v>
      </c>
      <c r="F359" s="3">
        <f t="shared" si="20"/>
        <v>185</v>
      </c>
      <c r="G359" s="4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s="2" t="str" cm="1">
        <f t="array" ref="S359:T359">_xlfn.TEXTSPLIT(R359,"/",,TRUE,1)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1" t="s">
        <v>769</v>
      </c>
      <c r="D360">
        <v>9700</v>
      </c>
      <c r="E360">
        <v>1146</v>
      </c>
      <c r="F360" s="3">
        <f t="shared" si="20"/>
        <v>12</v>
      </c>
      <c r="G360" s="4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s="2" t="str" cm="1">
        <f t="array" ref="S360:T360">_xlfn.TEXTSPLIT(R360,"/",,TRUE,1)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1" t="s">
        <v>771</v>
      </c>
      <c r="D361">
        <v>4000</v>
      </c>
      <c r="E361">
        <v>11948</v>
      </c>
      <c r="F361" s="3">
        <f t="shared" si="20"/>
        <v>299</v>
      </c>
      <c r="G361" s="4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s="2" t="str" cm="1">
        <f t="array" ref="S361:T361">_xlfn.TEXTSPLIT(R361,"/",,TRUE,1)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1" t="s">
        <v>773</v>
      </c>
      <c r="D362">
        <v>59700</v>
      </c>
      <c r="E362">
        <v>135132</v>
      </c>
      <c r="F362" s="3">
        <f t="shared" si="20"/>
        <v>226</v>
      </c>
      <c r="G362" s="4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s="2" t="str" cm="1">
        <f t="array" ref="S362:T362">_xlfn.TEXTSPLIT(R362,"/",,TRUE,1)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1" t="s">
        <v>775</v>
      </c>
      <c r="D363">
        <v>5500</v>
      </c>
      <c r="E363">
        <v>9546</v>
      </c>
      <c r="F363" s="3">
        <f t="shared" si="20"/>
        <v>174</v>
      </c>
      <c r="G363" s="4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s="2" t="str" cm="1">
        <f t="array" ref="S363:T363">_xlfn.TEXTSPLIT(R363,"/",,TRUE,1)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1" t="s">
        <v>777</v>
      </c>
      <c r="D364">
        <v>3700</v>
      </c>
      <c r="E364">
        <v>13755</v>
      </c>
      <c r="F364" s="3">
        <f t="shared" si="20"/>
        <v>372</v>
      </c>
      <c r="G364" s="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s="2" t="str" cm="1">
        <f t="array" ref="S364:T364">_xlfn.TEXTSPLIT(R364,"/",,TRUE,1)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1" t="s">
        <v>779</v>
      </c>
      <c r="D365">
        <v>5200</v>
      </c>
      <c r="E365">
        <v>8330</v>
      </c>
      <c r="F365" s="3">
        <f t="shared" si="20"/>
        <v>160</v>
      </c>
      <c r="G365" s="4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s="2" t="str" cm="1">
        <f t="array" ref="S365:T365">_xlfn.TEXTSPLIT(R365,"/",,TRUE,1)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1" t="s">
        <v>781</v>
      </c>
      <c r="D366">
        <v>900</v>
      </c>
      <c r="E366">
        <v>14547</v>
      </c>
      <c r="F366" s="3">
        <f t="shared" si="20"/>
        <v>1616</v>
      </c>
      <c r="G366" s="4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s="2" t="str" cm="1">
        <f t="array" ref="S366:T366">_xlfn.TEXTSPLIT(R366,"/",,TRUE,1)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1" t="s">
        <v>783</v>
      </c>
      <c r="D367">
        <v>1600</v>
      </c>
      <c r="E367">
        <v>11735</v>
      </c>
      <c r="F367" s="3">
        <f t="shared" si="20"/>
        <v>733</v>
      </c>
      <c r="G367" s="4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s="2" t="str" cm="1">
        <f t="array" ref="S367:T367">_xlfn.TEXTSPLIT(R367,"/",,TRUE,1)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1" t="s">
        <v>785</v>
      </c>
      <c r="D368">
        <v>1800</v>
      </c>
      <c r="E368">
        <v>10658</v>
      </c>
      <c r="F368" s="3">
        <f t="shared" si="20"/>
        <v>592</v>
      </c>
      <c r="G368" s="4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s="2" t="str" cm="1">
        <f t="array" ref="S368:T368">_xlfn.TEXTSPLIT(R368,"/",,TRUE,1)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1" t="s">
        <v>787</v>
      </c>
      <c r="D369">
        <v>9900</v>
      </c>
      <c r="E369">
        <v>1870</v>
      </c>
      <c r="F369" s="3">
        <f t="shared" si="20"/>
        <v>19</v>
      </c>
      <c r="G369" s="4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s="2" t="str" cm="1">
        <f t="array" ref="S369:T369">_xlfn.TEXTSPLIT(R369,"/",,TRUE,1)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1" t="s">
        <v>789</v>
      </c>
      <c r="D370">
        <v>5200</v>
      </c>
      <c r="E370">
        <v>14394</v>
      </c>
      <c r="F370" s="3">
        <f t="shared" si="20"/>
        <v>277</v>
      </c>
      <c r="G370" s="4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s="2" t="str" cm="1">
        <f t="array" ref="S370:T370">_xlfn.TEXTSPLIT(R370,"/",,TRUE,1)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1" t="s">
        <v>791</v>
      </c>
      <c r="D371">
        <v>5400</v>
      </c>
      <c r="E371">
        <v>14743</v>
      </c>
      <c r="F371" s="3">
        <f t="shared" si="20"/>
        <v>273</v>
      </c>
      <c r="G371" s="4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s="2" t="str" cm="1">
        <f t="array" ref="S371:T371">_xlfn.TEXTSPLIT(R371,"/",,TRUE,1)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1" t="s">
        <v>793</v>
      </c>
      <c r="D372">
        <v>112300</v>
      </c>
      <c r="E372">
        <v>178965</v>
      </c>
      <c r="F372" s="3">
        <f t="shared" si="20"/>
        <v>159</v>
      </c>
      <c r="G372" s="4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s="2" t="str" cm="1">
        <f t="array" ref="S372:T372">_xlfn.TEXTSPLIT(R372,"/",,TRUE,1)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1" t="s">
        <v>795</v>
      </c>
      <c r="D373">
        <v>189200</v>
      </c>
      <c r="E373">
        <v>128410</v>
      </c>
      <c r="F373" s="3">
        <f t="shared" si="20"/>
        <v>68</v>
      </c>
      <c r="G373" s="4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s="2" t="str" cm="1">
        <f t="array" ref="S373:T373">_xlfn.TEXTSPLIT(R373,"/",,TRUE,1)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1" t="s">
        <v>797</v>
      </c>
      <c r="D374">
        <v>900</v>
      </c>
      <c r="E374">
        <v>14324</v>
      </c>
      <c r="F374" s="3">
        <f t="shared" si="20"/>
        <v>1592</v>
      </c>
      <c r="G374" s="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s="2" t="str" cm="1">
        <f t="array" ref="S374:T374">_xlfn.TEXTSPLIT(R374,"/",,TRUE,1)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1" t="s">
        <v>799</v>
      </c>
      <c r="D375">
        <v>22500</v>
      </c>
      <c r="E375">
        <v>164291</v>
      </c>
      <c r="F375" s="3">
        <f t="shared" si="20"/>
        <v>730</v>
      </c>
      <c r="G375" s="4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s="2" t="str" cm="1">
        <f t="array" ref="S375:T375">_xlfn.TEXTSPLIT(R375,"/",,TRUE,1)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1" t="s">
        <v>801</v>
      </c>
      <c r="D376">
        <v>167400</v>
      </c>
      <c r="E376">
        <v>22073</v>
      </c>
      <c r="F376" s="3">
        <f t="shared" si="20"/>
        <v>13</v>
      </c>
      <c r="G376" s="4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s="2" t="str" cm="1">
        <f t="array" ref="S376:T376">_xlfn.TEXTSPLIT(R376,"/",,TRUE,1)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1" t="s">
        <v>803</v>
      </c>
      <c r="D377">
        <v>2700</v>
      </c>
      <c r="E377">
        <v>1479</v>
      </c>
      <c r="F377" s="3">
        <f t="shared" si="20"/>
        <v>55</v>
      </c>
      <c r="G377" s="4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s="2" t="str" cm="1">
        <f t="array" ref="S377:T377">_xlfn.TEXTSPLIT(R377,"/",,TRUE,1)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1" t="s">
        <v>805</v>
      </c>
      <c r="D378">
        <v>3400</v>
      </c>
      <c r="E378">
        <v>12275</v>
      </c>
      <c r="F378" s="3">
        <f t="shared" si="20"/>
        <v>361</v>
      </c>
      <c r="G378" s="4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s="2" t="str" cm="1">
        <f t="array" ref="S378:T378">_xlfn.TEXTSPLIT(R378,"/",,TRUE,1)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1" t="s">
        <v>807</v>
      </c>
      <c r="D379">
        <v>49700</v>
      </c>
      <c r="E379">
        <v>5098</v>
      </c>
      <c r="F379" s="3">
        <f t="shared" si="20"/>
        <v>10</v>
      </c>
      <c r="G379" s="4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s="2" t="str" cm="1">
        <f t="array" ref="S379:T379">_xlfn.TEXTSPLIT(R379,"/",,TRUE,1)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1" t="s">
        <v>809</v>
      </c>
      <c r="D380">
        <v>178200</v>
      </c>
      <c r="E380">
        <v>24882</v>
      </c>
      <c r="F380" s="3">
        <f t="shared" si="20"/>
        <v>14</v>
      </c>
      <c r="G380" s="4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s="2" t="str" cm="1">
        <f t="array" ref="S380:T380">_xlfn.TEXTSPLIT(R380,"/",,TRUE,1)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1" t="s">
        <v>811</v>
      </c>
      <c r="D381">
        <v>7200</v>
      </c>
      <c r="E381">
        <v>2912</v>
      </c>
      <c r="F381" s="3">
        <f t="shared" si="20"/>
        <v>40</v>
      </c>
      <c r="G381" s="4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s="2" t="str" cm="1">
        <f t="array" ref="S381:T381">_xlfn.TEXTSPLIT(R381,"/",,TRUE,1)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1" t="s">
        <v>813</v>
      </c>
      <c r="D382">
        <v>2500</v>
      </c>
      <c r="E382">
        <v>4008</v>
      </c>
      <c r="F382" s="3">
        <f t="shared" si="20"/>
        <v>160</v>
      </c>
      <c r="G382" s="4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s="2" t="str" cm="1">
        <f t="array" ref="S382:T382">_xlfn.TEXTSPLIT(R382,"/",,TRUE,1)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1" t="s">
        <v>815</v>
      </c>
      <c r="D383">
        <v>5300</v>
      </c>
      <c r="E383">
        <v>9749</v>
      </c>
      <c r="F383" s="3">
        <f t="shared" si="20"/>
        <v>184</v>
      </c>
      <c r="G383" s="4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s="2" t="str" cm="1">
        <f t="array" ref="S383:T383">_xlfn.TEXTSPLIT(R383,"/",,TRUE,1)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1" t="s">
        <v>817</v>
      </c>
      <c r="D384">
        <v>9100</v>
      </c>
      <c r="E384">
        <v>5803</v>
      </c>
      <c r="F384" s="3">
        <f t="shared" si="20"/>
        <v>64</v>
      </c>
      <c r="G384" s="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s="2" t="str" cm="1">
        <f t="array" ref="S384:T384">_xlfn.TEXTSPLIT(R384,"/",,TRUE,1)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1" t="s">
        <v>819</v>
      </c>
      <c r="D385">
        <v>6300</v>
      </c>
      <c r="E385">
        <v>14199</v>
      </c>
      <c r="F385" s="3">
        <f t="shared" si="20"/>
        <v>225</v>
      </c>
      <c r="G385" s="4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s="2" t="str" cm="1">
        <f t="array" ref="S385:T385">_xlfn.TEXTSPLIT(R385,"/",,TRUE,1)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1" t="s">
        <v>821</v>
      </c>
      <c r="D386">
        <v>114400</v>
      </c>
      <c r="E386">
        <v>196779</v>
      </c>
      <c r="F386" s="3">
        <f t="shared" si="20"/>
        <v>172</v>
      </c>
      <c r="G386" s="4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s="2" t="str" cm="1">
        <f t="array" ref="S386:T386">_xlfn.TEXTSPLIT(R386,"/",,TRUE,1)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1" t="s">
        <v>823</v>
      </c>
      <c r="D387">
        <v>38900</v>
      </c>
      <c r="E387">
        <v>56859</v>
      </c>
      <c r="F387" s="3">
        <f t="shared" ref="F387:F450" si="24">ROUND(E387/D387*100,0)</f>
        <v>146</v>
      </c>
      <c r="G387" s="4" t="s">
        <v>20</v>
      </c>
      <c r="H387">
        <v>1137</v>
      </c>
      <c r="I387">
        <f t="shared" ref="I387:I450" si="25">ROUND(IF(E387=0,0,E387/H387),2)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+(((L387/60)/60)/24)+DATE(1970,1,1)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s="2" t="str" cm="1">
        <f t="array" ref="S387:T387">_xlfn.TEXTSPLIT(R387,"/",,TRUE,1)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1" t="s">
        <v>825</v>
      </c>
      <c r="D388">
        <v>135500</v>
      </c>
      <c r="E388">
        <v>103554</v>
      </c>
      <c r="F388" s="3">
        <f t="shared" si="24"/>
        <v>76</v>
      </c>
      <c r="G388" s="4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s="2" t="str" cm="1">
        <f t="array" ref="S388:T388">_xlfn.TEXTSPLIT(R388,"/",,TRUE,1)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1" t="s">
        <v>827</v>
      </c>
      <c r="D389">
        <v>109000</v>
      </c>
      <c r="E389">
        <v>42795</v>
      </c>
      <c r="F389" s="3">
        <f t="shared" si="24"/>
        <v>39</v>
      </c>
      <c r="G389" s="4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s="2" t="str" cm="1">
        <f t="array" ref="S389:T389">_xlfn.TEXTSPLIT(R389,"/",,TRUE,1)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1" t="s">
        <v>829</v>
      </c>
      <c r="D390">
        <v>114800</v>
      </c>
      <c r="E390">
        <v>12938</v>
      </c>
      <c r="F390" s="3">
        <f t="shared" si="24"/>
        <v>11</v>
      </c>
      <c r="G390" s="4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s="2" t="str" cm="1">
        <f t="array" ref="S390:T390">_xlfn.TEXTSPLIT(R390,"/",,TRUE,1)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1" t="s">
        <v>831</v>
      </c>
      <c r="D391">
        <v>83000</v>
      </c>
      <c r="E391">
        <v>101352</v>
      </c>
      <c r="F391" s="3">
        <f t="shared" si="24"/>
        <v>122</v>
      </c>
      <c r="G391" s="4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s="2" t="str" cm="1">
        <f t="array" ref="S391:T391">_xlfn.TEXTSPLIT(R391,"/",,TRUE,1)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1" t="s">
        <v>833</v>
      </c>
      <c r="D392">
        <v>2400</v>
      </c>
      <c r="E392">
        <v>4477</v>
      </c>
      <c r="F392" s="3">
        <f t="shared" si="24"/>
        <v>187</v>
      </c>
      <c r="G392" s="4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s="2" t="str" cm="1">
        <f t="array" ref="S392:T392">_xlfn.TEXTSPLIT(R392,"/",,TRUE,1)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1" t="s">
        <v>835</v>
      </c>
      <c r="D393">
        <v>60400</v>
      </c>
      <c r="E393">
        <v>4393</v>
      </c>
      <c r="F393" s="3">
        <f t="shared" si="24"/>
        <v>7</v>
      </c>
      <c r="G393" s="4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s="2" t="str" cm="1">
        <f t="array" ref="S393:T393">_xlfn.TEXTSPLIT(R393,"/",,TRUE,1)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1" t="s">
        <v>837</v>
      </c>
      <c r="D394">
        <v>102900</v>
      </c>
      <c r="E394">
        <v>67546</v>
      </c>
      <c r="F394" s="3">
        <f t="shared" si="24"/>
        <v>66</v>
      </c>
      <c r="G394" s="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s="2" t="str" cm="1">
        <f t="array" ref="S394:T394">_xlfn.TEXTSPLIT(R394,"/",,TRUE,1)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1" t="s">
        <v>839</v>
      </c>
      <c r="D395">
        <v>62800</v>
      </c>
      <c r="E395">
        <v>143788</v>
      </c>
      <c r="F395" s="3">
        <f t="shared" si="24"/>
        <v>229</v>
      </c>
      <c r="G395" s="4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s="2" t="str" cm="1">
        <f t="array" ref="S395:T395">_xlfn.TEXTSPLIT(R395,"/",,TRUE,1)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1" t="s">
        <v>841</v>
      </c>
      <c r="D396">
        <v>800</v>
      </c>
      <c r="E396">
        <v>3755</v>
      </c>
      <c r="F396" s="3">
        <f t="shared" si="24"/>
        <v>469</v>
      </c>
      <c r="G396" s="4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s="2" t="str" cm="1">
        <f t="array" ref="S396:T396">_xlfn.TEXTSPLIT(R396,"/",,TRUE,1)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1" t="s">
        <v>842</v>
      </c>
      <c r="D397">
        <v>7100</v>
      </c>
      <c r="E397">
        <v>9238</v>
      </c>
      <c r="F397" s="3">
        <f t="shared" si="24"/>
        <v>130</v>
      </c>
      <c r="G397" s="4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s="2" t="str" cm="1">
        <f t="array" ref="S397:T397">_xlfn.TEXTSPLIT(R397,"/",,TRUE,1)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1" t="s">
        <v>844</v>
      </c>
      <c r="D398">
        <v>46100</v>
      </c>
      <c r="E398">
        <v>77012</v>
      </c>
      <c r="F398" s="3">
        <f t="shared" si="24"/>
        <v>167</v>
      </c>
      <c r="G398" s="4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s="2" t="str" cm="1">
        <f t="array" ref="S398:T398">_xlfn.TEXTSPLIT(R398,"/",,TRUE,1)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1" t="s">
        <v>846</v>
      </c>
      <c r="D399">
        <v>8100</v>
      </c>
      <c r="E399">
        <v>14083</v>
      </c>
      <c r="F399" s="3">
        <f t="shared" si="24"/>
        <v>174</v>
      </c>
      <c r="G399" s="4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s="2" t="str" cm="1">
        <f t="array" ref="S399:T399">_xlfn.TEXTSPLIT(R399,"/",,TRUE,1)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1" t="s">
        <v>848</v>
      </c>
      <c r="D400">
        <v>1700</v>
      </c>
      <c r="E400">
        <v>12202</v>
      </c>
      <c r="F400" s="3">
        <f t="shared" si="24"/>
        <v>718</v>
      </c>
      <c r="G400" s="4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s="2" t="str" cm="1">
        <f t="array" ref="S400:T400">_xlfn.TEXTSPLIT(R400,"/",,TRUE,1)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1" t="s">
        <v>850</v>
      </c>
      <c r="D401">
        <v>97300</v>
      </c>
      <c r="E401">
        <v>62127</v>
      </c>
      <c r="F401" s="3">
        <f t="shared" si="24"/>
        <v>64</v>
      </c>
      <c r="G401" s="4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s="2" t="str" cm="1">
        <f t="array" ref="S401:T401">_xlfn.TEXTSPLIT(R401,"/",,TRUE,1)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1" t="s">
        <v>852</v>
      </c>
      <c r="D402">
        <v>100</v>
      </c>
      <c r="E402">
        <v>2</v>
      </c>
      <c r="F402" s="3">
        <f t="shared" si="24"/>
        <v>2</v>
      </c>
      <c r="G402" s="4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s="2" t="str" cm="1">
        <f t="array" ref="S402:T402">_xlfn.TEXTSPLIT(R402,"/",,TRUE,1)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1" t="s">
        <v>854</v>
      </c>
      <c r="D403">
        <v>900</v>
      </c>
      <c r="E403">
        <v>13772</v>
      </c>
      <c r="F403" s="3">
        <f t="shared" si="24"/>
        <v>1530</v>
      </c>
      <c r="G403" s="4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s="2" t="str" cm="1">
        <f t="array" ref="S403:T403">_xlfn.TEXTSPLIT(R403,"/",,TRUE,1)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1" t="s">
        <v>856</v>
      </c>
      <c r="D404">
        <v>7300</v>
      </c>
      <c r="E404">
        <v>2946</v>
      </c>
      <c r="F404" s="3">
        <f t="shared" si="24"/>
        <v>40</v>
      </c>
      <c r="G404" s="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s="2" t="str" cm="1">
        <f t="array" ref="S404:T404">_xlfn.TEXTSPLIT(R404,"/",,TRUE,1)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1" t="s">
        <v>858</v>
      </c>
      <c r="D405">
        <v>195800</v>
      </c>
      <c r="E405">
        <v>168820</v>
      </c>
      <c r="F405" s="3">
        <f t="shared" si="24"/>
        <v>86</v>
      </c>
      <c r="G405" s="4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s="2" t="str" cm="1">
        <f t="array" ref="S405:T405">_xlfn.TEXTSPLIT(R405,"/",,TRUE,1)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1" t="s">
        <v>860</v>
      </c>
      <c r="D406">
        <v>48900</v>
      </c>
      <c r="E406">
        <v>154321</v>
      </c>
      <c r="F406" s="3">
        <f t="shared" si="24"/>
        <v>316</v>
      </c>
      <c r="G406" s="4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s="2" t="str" cm="1">
        <f t="array" ref="S406:T406">_xlfn.TEXTSPLIT(R406,"/",,TRUE,1)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1" t="s">
        <v>862</v>
      </c>
      <c r="D407">
        <v>29600</v>
      </c>
      <c r="E407">
        <v>26527</v>
      </c>
      <c r="F407" s="3">
        <f t="shared" si="24"/>
        <v>90</v>
      </c>
      <c r="G407" s="4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s="2" t="str" cm="1">
        <f t="array" ref="S407:T407">_xlfn.TEXTSPLIT(R407,"/",,TRUE,1)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1" t="s">
        <v>864</v>
      </c>
      <c r="D408">
        <v>39300</v>
      </c>
      <c r="E408">
        <v>71583</v>
      </c>
      <c r="F408" s="3">
        <f t="shared" si="24"/>
        <v>182</v>
      </c>
      <c r="G408" s="4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s="2" t="str" cm="1">
        <f t="array" ref="S408:T408">_xlfn.TEXTSPLIT(R408,"/",,TRUE,1)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1" t="s">
        <v>866</v>
      </c>
      <c r="D409">
        <v>3400</v>
      </c>
      <c r="E409">
        <v>12100</v>
      </c>
      <c r="F409" s="3">
        <f t="shared" si="24"/>
        <v>356</v>
      </c>
      <c r="G409" s="4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s="2" t="str" cm="1">
        <f t="array" ref="S409:T409">_xlfn.TEXTSPLIT(R409,"/",,TRUE,1)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1" t="s">
        <v>868</v>
      </c>
      <c r="D410">
        <v>9200</v>
      </c>
      <c r="E410">
        <v>12129</v>
      </c>
      <c r="F410" s="3">
        <f t="shared" si="24"/>
        <v>132</v>
      </c>
      <c r="G410" s="4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s="2" t="str" cm="1">
        <f t="array" ref="S410:T410">_xlfn.TEXTSPLIT(R410,"/",,TRUE,1)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1" t="s">
        <v>869</v>
      </c>
      <c r="D411">
        <v>135600</v>
      </c>
      <c r="E411">
        <v>62804</v>
      </c>
      <c r="F411" s="3">
        <f t="shared" si="24"/>
        <v>46</v>
      </c>
      <c r="G411" s="4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s="2" t="str" cm="1">
        <f t="array" ref="S411:T411">_xlfn.TEXTSPLIT(R411,"/",,TRUE,1)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1" t="s">
        <v>871</v>
      </c>
      <c r="D412">
        <v>153700</v>
      </c>
      <c r="E412">
        <v>55536</v>
      </c>
      <c r="F412" s="3">
        <f t="shared" si="24"/>
        <v>36</v>
      </c>
      <c r="G412" s="4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s="2" t="str" cm="1">
        <f t="array" ref="S412:T412">_xlfn.TEXTSPLIT(R412,"/",,TRUE,1)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1" t="s">
        <v>873</v>
      </c>
      <c r="D413">
        <v>7800</v>
      </c>
      <c r="E413">
        <v>8161</v>
      </c>
      <c r="F413" s="3">
        <f t="shared" si="24"/>
        <v>105</v>
      </c>
      <c r="G413" s="4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s="2" t="str" cm="1">
        <f t="array" ref="S413:T413">_xlfn.TEXTSPLIT(R413,"/",,TRUE,1)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1" t="s">
        <v>875</v>
      </c>
      <c r="D414">
        <v>2100</v>
      </c>
      <c r="E414">
        <v>14046</v>
      </c>
      <c r="F414" s="3">
        <f t="shared" si="24"/>
        <v>669</v>
      </c>
      <c r="G414" s="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s="2" t="str" cm="1">
        <f t="array" ref="S414:T414">_xlfn.TEXTSPLIT(R414,"/",,TRUE,1)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1" t="s">
        <v>877</v>
      </c>
      <c r="D415">
        <v>189500</v>
      </c>
      <c r="E415">
        <v>117628</v>
      </c>
      <c r="F415" s="3">
        <f t="shared" si="24"/>
        <v>62</v>
      </c>
      <c r="G415" s="4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s="2" t="str" cm="1">
        <f t="array" ref="S415:T415">_xlfn.TEXTSPLIT(R415,"/",,TRUE,1)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1" t="s">
        <v>879</v>
      </c>
      <c r="D416">
        <v>188200</v>
      </c>
      <c r="E416">
        <v>159405</v>
      </c>
      <c r="F416" s="3">
        <f t="shared" si="24"/>
        <v>85</v>
      </c>
      <c r="G416" s="4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s="2" t="str" cm="1">
        <f t="array" ref="S416:T416">_xlfn.TEXTSPLIT(R416,"/",,TRUE,1)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1" t="s">
        <v>881</v>
      </c>
      <c r="D417">
        <v>113500</v>
      </c>
      <c r="E417">
        <v>12552</v>
      </c>
      <c r="F417" s="3">
        <f t="shared" si="24"/>
        <v>11</v>
      </c>
      <c r="G417" s="4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s="2" t="str" cm="1">
        <f t="array" ref="S417:T417">_xlfn.TEXTSPLIT(R417,"/",,TRUE,1)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1" t="s">
        <v>883</v>
      </c>
      <c r="D418">
        <v>134600</v>
      </c>
      <c r="E418">
        <v>59007</v>
      </c>
      <c r="F418" s="3">
        <f t="shared" si="24"/>
        <v>44</v>
      </c>
      <c r="G418" s="4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s="2" t="str" cm="1">
        <f t="array" ref="S418:T418">_xlfn.TEXTSPLIT(R418,"/",,TRUE,1)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1" t="s">
        <v>885</v>
      </c>
      <c r="D419">
        <v>1700</v>
      </c>
      <c r="E419">
        <v>943</v>
      </c>
      <c r="F419" s="3">
        <f t="shared" si="24"/>
        <v>55</v>
      </c>
      <c r="G419" s="4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s="2" t="str" cm="1">
        <f t="array" ref="S419:T419">_xlfn.TEXTSPLIT(R419,"/",,TRUE,1)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1" t="s">
        <v>886</v>
      </c>
      <c r="D420">
        <v>163700</v>
      </c>
      <c r="E420">
        <v>93963</v>
      </c>
      <c r="F420" s="3">
        <f t="shared" si="24"/>
        <v>57</v>
      </c>
      <c r="G420" s="4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s="2" t="str" cm="1">
        <f t="array" ref="S420:T420">_xlfn.TEXTSPLIT(R420,"/",,TRUE,1)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1" t="s">
        <v>888</v>
      </c>
      <c r="D421">
        <v>113800</v>
      </c>
      <c r="E421">
        <v>140469</v>
      </c>
      <c r="F421" s="3">
        <f t="shared" si="24"/>
        <v>123</v>
      </c>
      <c r="G421" s="4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s="2" t="str" cm="1">
        <f t="array" ref="S421:T421">_xlfn.TEXTSPLIT(R421,"/",,TRUE,1)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1" t="s">
        <v>890</v>
      </c>
      <c r="D422">
        <v>5000</v>
      </c>
      <c r="E422">
        <v>6423</v>
      </c>
      <c r="F422" s="3">
        <f t="shared" si="24"/>
        <v>128</v>
      </c>
      <c r="G422" s="4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s="2" t="str" cm="1">
        <f t="array" ref="S422:T422">_xlfn.TEXTSPLIT(R422,"/",,TRUE,1)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1" t="s">
        <v>892</v>
      </c>
      <c r="D423">
        <v>9400</v>
      </c>
      <c r="E423">
        <v>6015</v>
      </c>
      <c r="F423" s="3">
        <f t="shared" si="24"/>
        <v>64</v>
      </c>
      <c r="G423" s="4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s="2" t="str" cm="1">
        <f t="array" ref="S423:T423">_xlfn.TEXTSPLIT(R423,"/",,TRUE,1)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1" t="s">
        <v>894</v>
      </c>
      <c r="D424">
        <v>8700</v>
      </c>
      <c r="E424">
        <v>11075</v>
      </c>
      <c r="F424" s="3">
        <f t="shared" si="24"/>
        <v>127</v>
      </c>
      <c r="G424" s="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s="2" t="str" cm="1">
        <f t="array" ref="S424:T424">_xlfn.TEXTSPLIT(R424,"/",,TRUE,1)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1" t="s">
        <v>896</v>
      </c>
      <c r="D425">
        <v>147800</v>
      </c>
      <c r="E425">
        <v>15723</v>
      </c>
      <c r="F425" s="3">
        <f t="shared" si="24"/>
        <v>11</v>
      </c>
      <c r="G425" s="4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s="2" t="str" cm="1">
        <f t="array" ref="S425:T425">_xlfn.TEXTSPLIT(R425,"/",,TRUE,1)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1" t="s">
        <v>898</v>
      </c>
      <c r="D426">
        <v>5100</v>
      </c>
      <c r="E426">
        <v>2064</v>
      </c>
      <c r="F426" s="3">
        <f t="shared" si="24"/>
        <v>40</v>
      </c>
      <c r="G426" s="4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s="2" t="str" cm="1">
        <f t="array" ref="S426:T426">_xlfn.TEXTSPLIT(R426,"/",,TRUE,1)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1" t="s">
        <v>900</v>
      </c>
      <c r="D427">
        <v>2700</v>
      </c>
      <c r="E427">
        <v>7767</v>
      </c>
      <c r="F427" s="3">
        <f t="shared" si="24"/>
        <v>288</v>
      </c>
      <c r="G427" s="4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s="2" t="str" cm="1">
        <f t="array" ref="S427:T427">_xlfn.TEXTSPLIT(R427,"/",,TRUE,1)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1" t="s">
        <v>902</v>
      </c>
      <c r="D428">
        <v>1800</v>
      </c>
      <c r="E428">
        <v>10313</v>
      </c>
      <c r="F428" s="3">
        <f t="shared" si="24"/>
        <v>573</v>
      </c>
      <c r="G428" s="4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s="2" t="str" cm="1">
        <f t="array" ref="S428:T428">_xlfn.TEXTSPLIT(R428,"/",,TRUE,1)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1" t="s">
        <v>904</v>
      </c>
      <c r="D429">
        <v>174500</v>
      </c>
      <c r="E429">
        <v>197018</v>
      </c>
      <c r="F429" s="3">
        <f t="shared" si="24"/>
        <v>113</v>
      </c>
      <c r="G429" s="4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s="2" t="str" cm="1">
        <f t="array" ref="S429:T429">_xlfn.TEXTSPLIT(R429,"/",,TRUE,1)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1" t="s">
        <v>906</v>
      </c>
      <c r="D430">
        <v>101400</v>
      </c>
      <c r="E430">
        <v>47037</v>
      </c>
      <c r="F430" s="3">
        <f t="shared" si="24"/>
        <v>46</v>
      </c>
      <c r="G430" s="4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s="2" t="str" cm="1">
        <f t="array" ref="S430:T430">_xlfn.TEXTSPLIT(R430,"/",,TRUE,1)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1" t="s">
        <v>908</v>
      </c>
      <c r="D431">
        <v>191000</v>
      </c>
      <c r="E431">
        <v>173191</v>
      </c>
      <c r="F431" s="3">
        <f t="shared" si="24"/>
        <v>91</v>
      </c>
      <c r="G431" s="4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s="2" t="str" cm="1">
        <f t="array" ref="S431:T431">_xlfn.TEXTSPLIT(R431,"/",,TRUE,1)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1" t="s">
        <v>910</v>
      </c>
      <c r="D432">
        <v>8100</v>
      </c>
      <c r="E432">
        <v>5487</v>
      </c>
      <c r="F432" s="3">
        <f t="shared" si="24"/>
        <v>68</v>
      </c>
      <c r="G432" s="4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s="2" t="str" cm="1">
        <f t="array" ref="S432:T432">_xlfn.TEXTSPLIT(R432,"/",,TRUE,1)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1" t="s">
        <v>912</v>
      </c>
      <c r="D433">
        <v>5100</v>
      </c>
      <c r="E433">
        <v>9817</v>
      </c>
      <c r="F433" s="3">
        <f t="shared" si="24"/>
        <v>192</v>
      </c>
      <c r="G433" s="4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s="2" t="str" cm="1">
        <f t="array" ref="S433:T433">_xlfn.TEXTSPLIT(R433,"/",,TRUE,1)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1" t="s">
        <v>914</v>
      </c>
      <c r="D434">
        <v>7700</v>
      </c>
      <c r="E434">
        <v>6369</v>
      </c>
      <c r="F434" s="3">
        <f t="shared" si="24"/>
        <v>83</v>
      </c>
      <c r="G434" s="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s="2" t="str" cm="1">
        <f t="array" ref="S434:T434">_xlfn.TEXTSPLIT(R434,"/",,TRUE,1)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1" t="s">
        <v>916</v>
      </c>
      <c r="D435">
        <v>121400</v>
      </c>
      <c r="E435">
        <v>65755</v>
      </c>
      <c r="F435" s="3">
        <f t="shared" si="24"/>
        <v>54</v>
      </c>
      <c r="G435" s="4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s="2" t="str" cm="1">
        <f t="array" ref="S435:T435">_xlfn.TEXTSPLIT(R435,"/",,TRUE,1)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1" t="s">
        <v>918</v>
      </c>
      <c r="D436">
        <v>5400</v>
      </c>
      <c r="E436">
        <v>903</v>
      </c>
      <c r="F436" s="3">
        <f t="shared" si="24"/>
        <v>17</v>
      </c>
      <c r="G436" s="4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s="2" t="str" cm="1">
        <f t="array" ref="S436:T436">_xlfn.TEXTSPLIT(R436,"/",,TRUE,1)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1" t="s">
        <v>920</v>
      </c>
      <c r="D437">
        <v>152400</v>
      </c>
      <c r="E437">
        <v>178120</v>
      </c>
      <c r="F437" s="3">
        <f t="shared" si="24"/>
        <v>117</v>
      </c>
      <c r="G437" s="4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s="2" t="str" cm="1">
        <f t="array" ref="S437:T437">_xlfn.TEXTSPLIT(R437,"/",,TRUE,1)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1" t="s">
        <v>922</v>
      </c>
      <c r="D438">
        <v>1300</v>
      </c>
      <c r="E438">
        <v>13678</v>
      </c>
      <c r="F438" s="3">
        <f t="shared" si="24"/>
        <v>1052</v>
      </c>
      <c r="G438" s="4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s="2" t="str" cm="1">
        <f t="array" ref="S438:T438">_xlfn.TEXTSPLIT(R438,"/",,TRUE,1)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1" t="s">
        <v>924</v>
      </c>
      <c r="D439">
        <v>8100</v>
      </c>
      <c r="E439">
        <v>9969</v>
      </c>
      <c r="F439" s="3">
        <f t="shared" si="24"/>
        <v>123</v>
      </c>
      <c r="G439" s="4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s="2" t="str" cm="1">
        <f t="array" ref="S439:T439">_xlfn.TEXTSPLIT(R439,"/",,TRUE,1)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1" t="s">
        <v>926</v>
      </c>
      <c r="D440">
        <v>8300</v>
      </c>
      <c r="E440">
        <v>14827</v>
      </c>
      <c r="F440" s="3">
        <f t="shared" si="24"/>
        <v>179</v>
      </c>
      <c r="G440" s="4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s="2" t="str" cm="1">
        <f t="array" ref="S440:T440">_xlfn.TEXTSPLIT(R440,"/",,TRUE,1)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1" t="s">
        <v>928</v>
      </c>
      <c r="D441">
        <v>28400</v>
      </c>
      <c r="E441">
        <v>100900</v>
      </c>
      <c r="F441" s="3">
        <f t="shared" si="24"/>
        <v>355</v>
      </c>
      <c r="G441" s="4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s="2" t="str" cm="1">
        <f t="array" ref="S441:T441">_xlfn.TEXTSPLIT(R441,"/",,TRUE,1)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1" t="s">
        <v>930</v>
      </c>
      <c r="D442">
        <v>102500</v>
      </c>
      <c r="E442">
        <v>165954</v>
      </c>
      <c r="F442" s="3">
        <f t="shared" si="24"/>
        <v>162</v>
      </c>
      <c r="G442" s="4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s="2" t="str" cm="1">
        <f t="array" ref="S442:T442">_xlfn.TEXTSPLIT(R442,"/",,TRUE,1)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1" t="s">
        <v>932</v>
      </c>
      <c r="D443">
        <v>7000</v>
      </c>
      <c r="E443">
        <v>1744</v>
      </c>
      <c r="F443" s="3">
        <f t="shared" si="24"/>
        <v>25</v>
      </c>
      <c r="G443" s="4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s="2" t="str" cm="1">
        <f t="array" ref="S443:T443">_xlfn.TEXTSPLIT(R443,"/",,TRUE,1)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1" t="s">
        <v>934</v>
      </c>
      <c r="D444">
        <v>5400</v>
      </c>
      <c r="E444">
        <v>10731</v>
      </c>
      <c r="F444" s="3">
        <f t="shared" si="24"/>
        <v>199</v>
      </c>
      <c r="G444" s="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s="2" t="str" cm="1">
        <f t="array" ref="S444:T444">_xlfn.TEXTSPLIT(R444,"/",,TRUE,1)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1" t="s">
        <v>936</v>
      </c>
      <c r="D445">
        <v>9300</v>
      </c>
      <c r="E445">
        <v>3232</v>
      </c>
      <c r="F445" s="3">
        <f t="shared" si="24"/>
        <v>35</v>
      </c>
      <c r="G445" s="4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s="2" t="str" cm="1">
        <f t="array" ref="S445:T445">_xlfn.TEXTSPLIT(R445,"/",,TRUE,1)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1" t="s">
        <v>937</v>
      </c>
      <c r="D446">
        <v>6200</v>
      </c>
      <c r="E446">
        <v>10938</v>
      </c>
      <c r="F446" s="3">
        <f t="shared" si="24"/>
        <v>176</v>
      </c>
      <c r="G446" s="4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s="2" t="str" cm="1">
        <f t="array" ref="S446:T446">_xlfn.TEXTSPLIT(R446,"/",,TRUE,1)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1" t="s">
        <v>939</v>
      </c>
      <c r="D447">
        <v>2100</v>
      </c>
      <c r="E447">
        <v>10739</v>
      </c>
      <c r="F447" s="3">
        <f t="shared" si="24"/>
        <v>511</v>
      </c>
      <c r="G447" s="4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s="2" t="str" cm="1">
        <f t="array" ref="S447:T447">_xlfn.TEXTSPLIT(R447,"/",,TRUE,1)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1" t="s">
        <v>941</v>
      </c>
      <c r="D448">
        <v>6800</v>
      </c>
      <c r="E448">
        <v>5579</v>
      </c>
      <c r="F448" s="3">
        <f t="shared" si="24"/>
        <v>82</v>
      </c>
      <c r="G448" s="4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s="2" t="str" cm="1">
        <f t="array" ref="S448:T448">_xlfn.TEXTSPLIT(R448,"/",,TRUE,1)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1" t="s">
        <v>943</v>
      </c>
      <c r="D449">
        <v>155200</v>
      </c>
      <c r="E449">
        <v>37754</v>
      </c>
      <c r="F449" s="3">
        <f t="shared" si="24"/>
        <v>24</v>
      </c>
      <c r="G449" s="4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s="2" t="str" cm="1">
        <f t="array" ref="S449:T449">_xlfn.TEXTSPLIT(R449,"/",,TRUE,1)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1" t="s">
        <v>945</v>
      </c>
      <c r="D450">
        <v>89900</v>
      </c>
      <c r="E450">
        <v>45384</v>
      </c>
      <c r="F450" s="3">
        <f t="shared" si="24"/>
        <v>50</v>
      </c>
      <c r="G450" s="4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s="2" t="str" cm="1">
        <f t="array" ref="S450:T450">_xlfn.TEXTSPLIT(R450,"/",,TRUE,1)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1" t="s">
        <v>947</v>
      </c>
      <c r="D451">
        <v>900</v>
      </c>
      <c r="E451">
        <v>8703</v>
      </c>
      <c r="F451" s="3">
        <f t="shared" ref="F451:F514" si="28">ROUND(E451/D451*100,0)</f>
        <v>967</v>
      </c>
      <c r="G451" s="4" t="s">
        <v>20</v>
      </c>
      <c r="H451">
        <v>86</v>
      </c>
      <c r="I451">
        <f t="shared" ref="I451:I514" si="29">ROUND(IF(E451=0,0,E451/H451),2)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+(((L451/60)/60)/24)+DATE(1970,1,1)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s="2" t="str" cm="1">
        <f t="array" ref="S451:T451">_xlfn.TEXTSPLIT(R451,"/",,TRUE,1)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1" t="s">
        <v>949</v>
      </c>
      <c r="D452">
        <v>100</v>
      </c>
      <c r="E452">
        <v>4</v>
      </c>
      <c r="F452" s="3">
        <f t="shared" si="28"/>
        <v>4</v>
      </c>
      <c r="G452" s="4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s="2" t="str" cm="1">
        <f t="array" ref="S452:T452">_xlfn.TEXTSPLIT(R452,"/",,TRUE,1)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1" t="s">
        <v>951</v>
      </c>
      <c r="D453">
        <v>148400</v>
      </c>
      <c r="E453">
        <v>182302</v>
      </c>
      <c r="F453" s="3">
        <f t="shared" si="28"/>
        <v>123</v>
      </c>
      <c r="G453" s="4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s="2" t="str" cm="1">
        <f t="array" ref="S453:T453">_xlfn.TEXTSPLIT(R453,"/",,TRUE,1)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1" t="s">
        <v>953</v>
      </c>
      <c r="D454">
        <v>4800</v>
      </c>
      <c r="E454">
        <v>3045</v>
      </c>
      <c r="F454" s="3">
        <f t="shared" si="28"/>
        <v>63</v>
      </c>
      <c r="G454" s="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s="2" t="str" cm="1">
        <f t="array" ref="S454:T454">_xlfn.TEXTSPLIT(R454,"/",,TRUE,1)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1" t="s">
        <v>955</v>
      </c>
      <c r="D455">
        <v>182400</v>
      </c>
      <c r="E455">
        <v>102749</v>
      </c>
      <c r="F455" s="3">
        <f t="shared" si="28"/>
        <v>56</v>
      </c>
      <c r="G455" s="4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s="2" t="str" cm="1">
        <f t="array" ref="S455:T455">_xlfn.TEXTSPLIT(R455,"/",,TRUE,1)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1" t="s">
        <v>957</v>
      </c>
      <c r="D456">
        <v>4000</v>
      </c>
      <c r="E456">
        <v>1763</v>
      </c>
      <c r="F456" s="3">
        <f t="shared" si="28"/>
        <v>44</v>
      </c>
      <c r="G456" s="4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s="2" t="str" cm="1">
        <f t="array" ref="S456:T456">_xlfn.TEXTSPLIT(R456,"/",,TRUE,1)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1" t="s">
        <v>959</v>
      </c>
      <c r="D457">
        <v>116500</v>
      </c>
      <c r="E457">
        <v>137904</v>
      </c>
      <c r="F457" s="3">
        <f t="shared" si="28"/>
        <v>118</v>
      </c>
      <c r="G457" s="4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s="2" t="str" cm="1">
        <f t="array" ref="S457:T457">_xlfn.TEXTSPLIT(R457,"/",,TRUE,1)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1" t="s">
        <v>961</v>
      </c>
      <c r="D458">
        <v>146400</v>
      </c>
      <c r="E458">
        <v>152438</v>
      </c>
      <c r="F458" s="3">
        <f t="shared" si="28"/>
        <v>104</v>
      </c>
      <c r="G458" s="4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s="2" t="str" cm="1">
        <f t="array" ref="S458:T458">_xlfn.TEXTSPLIT(R458,"/",,TRUE,1)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1" t="s">
        <v>963</v>
      </c>
      <c r="D459">
        <v>5000</v>
      </c>
      <c r="E459">
        <v>1332</v>
      </c>
      <c r="F459" s="3">
        <f t="shared" si="28"/>
        <v>27</v>
      </c>
      <c r="G459" s="4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s="2" t="str" cm="1">
        <f t="array" ref="S459:T459">_xlfn.TEXTSPLIT(R459,"/",,TRUE,1)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1" t="s">
        <v>965</v>
      </c>
      <c r="D460">
        <v>33800</v>
      </c>
      <c r="E460">
        <v>118706</v>
      </c>
      <c r="F460" s="3">
        <f t="shared" si="28"/>
        <v>351</v>
      </c>
      <c r="G460" s="4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s="2" t="str" cm="1">
        <f t="array" ref="S460:T460">_xlfn.TEXTSPLIT(R460,"/",,TRUE,1)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1" t="s">
        <v>967</v>
      </c>
      <c r="D461">
        <v>6300</v>
      </c>
      <c r="E461">
        <v>5674</v>
      </c>
      <c r="F461" s="3">
        <f t="shared" si="28"/>
        <v>90</v>
      </c>
      <c r="G461" s="4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s="2" t="str" cm="1">
        <f t="array" ref="S461:T461">_xlfn.TEXTSPLIT(R461,"/",,TRUE,1)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1" t="s">
        <v>969</v>
      </c>
      <c r="D462">
        <v>2400</v>
      </c>
      <c r="E462">
        <v>4119</v>
      </c>
      <c r="F462" s="3">
        <f t="shared" si="28"/>
        <v>172</v>
      </c>
      <c r="G462" s="4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s="2" t="str" cm="1">
        <f t="array" ref="S462:T462">_xlfn.TEXTSPLIT(R462,"/",,TRUE,1)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1" t="s">
        <v>971</v>
      </c>
      <c r="D463">
        <v>98800</v>
      </c>
      <c r="E463">
        <v>139354</v>
      </c>
      <c r="F463" s="3">
        <f t="shared" si="28"/>
        <v>141</v>
      </c>
      <c r="G463" s="4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s="2" t="str" cm="1">
        <f t="array" ref="S463:T463">_xlfn.TEXTSPLIT(R463,"/",,TRUE,1)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1" t="s">
        <v>973</v>
      </c>
      <c r="D464">
        <v>188800</v>
      </c>
      <c r="E464">
        <v>57734</v>
      </c>
      <c r="F464" s="3">
        <f t="shared" si="28"/>
        <v>31</v>
      </c>
      <c r="G464" s="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s="2" t="str" cm="1">
        <f t="array" ref="S464:T464">_xlfn.TEXTSPLIT(R464,"/",,TRUE,1)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1" t="s">
        <v>975</v>
      </c>
      <c r="D465">
        <v>134300</v>
      </c>
      <c r="E465">
        <v>145265</v>
      </c>
      <c r="F465" s="3">
        <f t="shared" si="28"/>
        <v>108</v>
      </c>
      <c r="G465" s="4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s="2" t="str" cm="1">
        <f t="array" ref="S465:T465">_xlfn.TEXTSPLIT(R465,"/",,TRUE,1)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1" t="s">
        <v>977</v>
      </c>
      <c r="D466">
        <v>71200</v>
      </c>
      <c r="E466">
        <v>95020</v>
      </c>
      <c r="F466" s="3">
        <f t="shared" si="28"/>
        <v>133</v>
      </c>
      <c r="G466" s="4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s="2" t="str" cm="1">
        <f t="array" ref="S466:T466">_xlfn.TEXTSPLIT(R466,"/",,TRUE,1)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1" t="s">
        <v>979</v>
      </c>
      <c r="D467">
        <v>4700</v>
      </c>
      <c r="E467">
        <v>8829</v>
      </c>
      <c r="F467" s="3">
        <f t="shared" si="28"/>
        <v>188</v>
      </c>
      <c r="G467" s="4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s="2" t="str" cm="1">
        <f t="array" ref="S467:T467">_xlfn.TEXTSPLIT(R467,"/",,TRUE,1)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1" t="s">
        <v>981</v>
      </c>
      <c r="D468">
        <v>1200</v>
      </c>
      <c r="E468">
        <v>3984</v>
      </c>
      <c r="F468" s="3">
        <f t="shared" si="28"/>
        <v>332</v>
      </c>
      <c r="G468" s="4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s="2" t="str" cm="1">
        <f t="array" ref="S468:T468">_xlfn.TEXTSPLIT(R468,"/",,TRUE,1)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1" t="s">
        <v>983</v>
      </c>
      <c r="D469">
        <v>1400</v>
      </c>
      <c r="E469">
        <v>8053</v>
      </c>
      <c r="F469" s="3">
        <f t="shared" si="28"/>
        <v>575</v>
      </c>
      <c r="G469" s="4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s="2" t="str" cm="1">
        <f t="array" ref="S469:T469">_xlfn.TEXTSPLIT(R469,"/",,TRUE,1)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1" t="s">
        <v>985</v>
      </c>
      <c r="D470">
        <v>4000</v>
      </c>
      <c r="E470">
        <v>1620</v>
      </c>
      <c r="F470" s="3">
        <f t="shared" si="28"/>
        <v>41</v>
      </c>
      <c r="G470" s="4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s="2" t="str" cm="1">
        <f t="array" ref="S470:T470">_xlfn.TEXTSPLIT(R470,"/",,TRUE,1)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1" t="s">
        <v>987</v>
      </c>
      <c r="D471">
        <v>5600</v>
      </c>
      <c r="E471">
        <v>10328</v>
      </c>
      <c r="F471" s="3">
        <f t="shared" si="28"/>
        <v>184</v>
      </c>
      <c r="G471" s="4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s="2" t="str" cm="1">
        <f t="array" ref="S471:T471">_xlfn.TEXTSPLIT(R471,"/",,TRUE,1)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1" t="s">
        <v>989</v>
      </c>
      <c r="D472">
        <v>3600</v>
      </c>
      <c r="E472">
        <v>10289</v>
      </c>
      <c r="F472" s="3">
        <f t="shared" si="28"/>
        <v>286</v>
      </c>
      <c r="G472" s="4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s="2" t="str" cm="1">
        <f t="array" ref="S472:T472">_xlfn.TEXTSPLIT(R472,"/",,TRUE,1)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1" t="s">
        <v>990</v>
      </c>
      <c r="D473">
        <v>3100</v>
      </c>
      <c r="E473">
        <v>9889</v>
      </c>
      <c r="F473" s="3">
        <f t="shared" si="28"/>
        <v>319</v>
      </c>
      <c r="G473" s="4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s="2" t="str" cm="1">
        <f t="array" ref="S473:T473">_xlfn.TEXTSPLIT(R473,"/",,TRUE,1)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1" t="s">
        <v>992</v>
      </c>
      <c r="D474">
        <v>153800</v>
      </c>
      <c r="E474">
        <v>60342</v>
      </c>
      <c r="F474" s="3">
        <f t="shared" si="28"/>
        <v>39</v>
      </c>
      <c r="G474" s="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s="2" t="str" cm="1">
        <f t="array" ref="S474:T474">_xlfn.TEXTSPLIT(R474,"/",,TRUE,1)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1" t="s">
        <v>994</v>
      </c>
      <c r="D475">
        <v>5000</v>
      </c>
      <c r="E475">
        <v>8907</v>
      </c>
      <c r="F475" s="3">
        <f t="shared" si="28"/>
        <v>178</v>
      </c>
      <c r="G475" s="4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s="2" t="str" cm="1">
        <f t="array" ref="S475:T475">_xlfn.TEXTSPLIT(R475,"/",,TRUE,1)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1" t="s">
        <v>996</v>
      </c>
      <c r="D476">
        <v>4000</v>
      </c>
      <c r="E476">
        <v>14606</v>
      </c>
      <c r="F476" s="3">
        <f t="shared" si="28"/>
        <v>365</v>
      </c>
      <c r="G476" s="4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s="2" t="str" cm="1">
        <f t="array" ref="S476:T476">_xlfn.TEXTSPLIT(R476,"/",,TRUE,1)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1" t="s">
        <v>998</v>
      </c>
      <c r="D477">
        <v>7400</v>
      </c>
      <c r="E477">
        <v>8432</v>
      </c>
      <c r="F477" s="3">
        <f t="shared" si="28"/>
        <v>114</v>
      </c>
      <c r="G477" s="4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s="2" t="str" cm="1">
        <f t="array" ref="S477:T477">_xlfn.TEXTSPLIT(R477,"/",,TRUE,1)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1" t="s">
        <v>1000</v>
      </c>
      <c r="D478">
        <v>191500</v>
      </c>
      <c r="E478">
        <v>57122</v>
      </c>
      <c r="F478" s="3">
        <f t="shared" si="28"/>
        <v>30</v>
      </c>
      <c r="G478" s="4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s="2" t="str" cm="1">
        <f t="array" ref="S478:T478">_xlfn.TEXTSPLIT(R478,"/",,TRUE,1)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1" t="s">
        <v>1002</v>
      </c>
      <c r="D479">
        <v>8500</v>
      </c>
      <c r="E479">
        <v>4613</v>
      </c>
      <c r="F479" s="3">
        <f t="shared" si="28"/>
        <v>54</v>
      </c>
      <c r="G479" s="4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s="2" t="str" cm="1">
        <f t="array" ref="S479:T479">_xlfn.TEXTSPLIT(R479,"/",,TRUE,1)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1" t="s">
        <v>1004</v>
      </c>
      <c r="D480">
        <v>68800</v>
      </c>
      <c r="E480">
        <v>162603</v>
      </c>
      <c r="F480" s="3">
        <f t="shared" si="28"/>
        <v>236</v>
      </c>
      <c r="G480" s="4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s="2" t="str" cm="1">
        <f t="array" ref="S480:T480">_xlfn.TEXTSPLIT(R480,"/",,TRUE,1)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1" t="s">
        <v>1006</v>
      </c>
      <c r="D481">
        <v>2400</v>
      </c>
      <c r="E481">
        <v>12310</v>
      </c>
      <c r="F481" s="3">
        <f t="shared" si="28"/>
        <v>513</v>
      </c>
      <c r="G481" s="4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s="2" t="str" cm="1">
        <f t="array" ref="S481:T481">_xlfn.TEXTSPLIT(R481,"/",,TRUE,1)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1" t="s">
        <v>1008</v>
      </c>
      <c r="D482">
        <v>8600</v>
      </c>
      <c r="E482">
        <v>8656</v>
      </c>
      <c r="F482" s="3">
        <f t="shared" si="28"/>
        <v>101</v>
      </c>
      <c r="G482" s="4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s="2" t="str" cm="1">
        <f t="array" ref="S482:T482">_xlfn.TEXTSPLIT(R482,"/",,TRUE,1)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1" t="s">
        <v>1010</v>
      </c>
      <c r="D483">
        <v>196600</v>
      </c>
      <c r="E483">
        <v>159931</v>
      </c>
      <c r="F483" s="3">
        <f t="shared" si="28"/>
        <v>81</v>
      </c>
      <c r="G483" s="4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s="2" t="str" cm="1">
        <f t="array" ref="S483:T483">_xlfn.TEXTSPLIT(R483,"/",,TRUE,1)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1" t="s">
        <v>1012</v>
      </c>
      <c r="D484">
        <v>4200</v>
      </c>
      <c r="E484">
        <v>689</v>
      </c>
      <c r="F484" s="3">
        <f t="shared" si="28"/>
        <v>16</v>
      </c>
      <c r="G484" s="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s="2" t="str" cm="1">
        <f t="array" ref="S484:T484">_xlfn.TEXTSPLIT(R484,"/",,TRUE,1)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1" t="s">
        <v>1014</v>
      </c>
      <c r="D485">
        <v>91400</v>
      </c>
      <c r="E485">
        <v>48236</v>
      </c>
      <c r="F485" s="3">
        <f t="shared" si="28"/>
        <v>53</v>
      </c>
      <c r="G485" s="4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s="2" t="str" cm="1">
        <f t="array" ref="S485:T485">_xlfn.TEXTSPLIT(R485,"/",,TRUE,1)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1" t="s">
        <v>1016</v>
      </c>
      <c r="D486">
        <v>29600</v>
      </c>
      <c r="E486">
        <v>77021</v>
      </c>
      <c r="F486" s="3">
        <f t="shared" si="28"/>
        <v>260</v>
      </c>
      <c r="G486" s="4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s="2" t="str" cm="1">
        <f t="array" ref="S486:T486">_xlfn.TEXTSPLIT(R486,"/",,TRUE,1)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1" t="s">
        <v>1018</v>
      </c>
      <c r="D487">
        <v>90600</v>
      </c>
      <c r="E487">
        <v>27844</v>
      </c>
      <c r="F487" s="3">
        <f t="shared" si="28"/>
        <v>31</v>
      </c>
      <c r="G487" s="4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s="2" t="str" cm="1">
        <f t="array" ref="S487:T487">_xlfn.TEXTSPLIT(R487,"/",,TRUE,1)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1" t="s">
        <v>1020</v>
      </c>
      <c r="D488">
        <v>5200</v>
      </c>
      <c r="E488">
        <v>702</v>
      </c>
      <c r="F488" s="3">
        <f t="shared" si="28"/>
        <v>14</v>
      </c>
      <c r="G488" s="4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s="2" t="str" cm="1">
        <f t="array" ref="S488:T488">_xlfn.TEXTSPLIT(R488,"/",,TRUE,1)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1" t="s">
        <v>1022</v>
      </c>
      <c r="D489">
        <v>110300</v>
      </c>
      <c r="E489">
        <v>197024</v>
      </c>
      <c r="F489" s="3">
        <f t="shared" si="28"/>
        <v>179</v>
      </c>
      <c r="G489" s="4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s="2" t="str" cm="1">
        <f t="array" ref="S489:T489">_xlfn.TEXTSPLIT(R489,"/",,TRUE,1)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1" t="s">
        <v>1024</v>
      </c>
      <c r="D490">
        <v>5300</v>
      </c>
      <c r="E490">
        <v>11663</v>
      </c>
      <c r="F490" s="3">
        <f t="shared" si="28"/>
        <v>220</v>
      </c>
      <c r="G490" s="4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s="2" t="str" cm="1">
        <f t="array" ref="S490:T490">_xlfn.TEXTSPLIT(R490,"/",,TRUE,1)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1" t="s">
        <v>1026</v>
      </c>
      <c r="D491">
        <v>9200</v>
      </c>
      <c r="E491">
        <v>9339</v>
      </c>
      <c r="F491" s="3">
        <f t="shared" si="28"/>
        <v>102</v>
      </c>
      <c r="G491" s="4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s="2" t="str" cm="1">
        <f t="array" ref="S491:T491">_xlfn.TEXTSPLIT(R491,"/",,TRUE,1)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1" t="s">
        <v>1028</v>
      </c>
      <c r="D492">
        <v>2400</v>
      </c>
      <c r="E492">
        <v>4596</v>
      </c>
      <c r="F492" s="3">
        <f t="shared" si="28"/>
        <v>192</v>
      </c>
      <c r="G492" s="4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s="2" t="str" cm="1">
        <f t="array" ref="S492:T492">_xlfn.TEXTSPLIT(R492,"/",,TRUE,1)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1" t="s">
        <v>1031</v>
      </c>
      <c r="D493">
        <v>56800</v>
      </c>
      <c r="E493">
        <v>173437</v>
      </c>
      <c r="F493" s="3">
        <f t="shared" si="28"/>
        <v>305</v>
      </c>
      <c r="G493" s="4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s="2" t="str" cm="1">
        <f t="array" ref="S493:T493">_xlfn.TEXTSPLIT(R493,"/",,TRUE,1)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1" t="s">
        <v>1033</v>
      </c>
      <c r="D494">
        <v>191000</v>
      </c>
      <c r="E494">
        <v>45831</v>
      </c>
      <c r="F494" s="3">
        <f t="shared" si="28"/>
        <v>24</v>
      </c>
      <c r="G494" s="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s="2" t="str" cm="1">
        <f t="array" ref="S494:T494">_xlfn.TEXTSPLIT(R494,"/",,TRUE,1)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1" t="s">
        <v>1035</v>
      </c>
      <c r="D495">
        <v>900</v>
      </c>
      <c r="E495">
        <v>6514</v>
      </c>
      <c r="F495" s="3">
        <f t="shared" si="28"/>
        <v>724</v>
      </c>
      <c r="G495" s="4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s="2" t="str" cm="1">
        <f t="array" ref="S495:T495">_xlfn.TEXTSPLIT(R495,"/",,TRUE,1)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1" t="s">
        <v>1037</v>
      </c>
      <c r="D496">
        <v>2500</v>
      </c>
      <c r="E496">
        <v>13684</v>
      </c>
      <c r="F496" s="3">
        <f t="shared" si="28"/>
        <v>547</v>
      </c>
      <c r="G496" s="4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s="2" t="str" cm="1">
        <f t="array" ref="S496:T496">_xlfn.TEXTSPLIT(R496,"/",,TRUE,1)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1" t="s">
        <v>1039</v>
      </c>
      <c r="D497">
        <v>3200</v>
      </c>
      <c r="E497">
        <v>13264</v>
      </c>
      <c r="F497" s="3">
        <f t="shared" si="28"/>
        <v>415</v>
      </c>
      <c r="G497" s="4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s="2" t="str" cm="1">
        <f t="array" ref="S497:T497">_xlfn.TEXTSPLIT(R497,"/",,TRUE,1)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1" t="s">
        <v>1041</v>
      </c>
      <c r="D498">
        <v>183800</v>
      </c>
      <c r="E498">
        <v>1667</v>
      </c>
      <c r="F498" s="3">
        <f t="shared" si="28"/>
        <v>1</v>
      </c>
      <c r="G498" s="4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s="2" t="str" cm="1">
        <f t="array" ref="S498:T498">_xlfn.TEXTSPLIT(R498,"/",,TRUE,1)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1" t="s">
        <v>1043</v>
      </c>
      <c r="D499">
        <v>9800</v>
      </c>
      <c r="E499">
        <v>3349</v>
      </c>
      <c r="F499" s="3">
        <f t="shared" si="28"/>
        <v>34</v>
      </c>
      <c r="G499" s="4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s="2" t="str" cm="1">
        <f t="array" ref="S499:T499">_xlfn.TEXTSPLIT(R499,"/",,TRUE,1)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1" t="s">
        <v>1045</v>
      </c>
      <c r="D500">
        <v>193400</v>
      </c>
      <c r="E500">
        <v>46317</v>
      </c>
      <c r="F500" s="3">
        <f t="shared" si="28"/>
        <v>24</v>
      </c>
      <c r="G500" s="4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s="2" t="str" cm="1">
        <f t="array" ref="S500:T500">_xlfn.TEXTSPLIT(R500,"/",,TRUE,1)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1" t="s">
        <v>1047</v>
      </c>
      <c r="D501">
        <v>163800</v>
      </c>
      <c r="E501">
        <v>78743</v>
      </c>
      <c r="F501" s="3">
        <f t="shared" si="28"/>
        <v>48</v>
      </c>
      <c r="G501" s="4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s="2" t="str" cm="1">
        <f t="array" ref="S501:T501">_xlfn.TEXTSPLIT(R501,"/",,TRUE,1)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1" t="s">
        <v>1049</v>
      </c>
      <c r="D502">
        <v>100</v>
      </c>
      <c r="E502">
        <v>0</v>
      </c>
      <c r="F502" s="3">
        <f t="shared" si="28"/>
        <v>0</v>
      </c>
      <c r="G502" s="4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s="2" t="str" cm="1">
        <f t="array" ref="S502:T502">_xlfn.TEXTSPLIT(R502,"/",,TRUE,1)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1" t="s">
        <v>1051</v>
      </c>
      <c r="D503">
        <v>153600</v>
      </c>
      <c r="E503">
        <v>107743</v>
      </c>
      <c r="F503" s="3">
        <f t="shared" si="28"/>
        <v>70</v>
      </c>
      <c r="G503" s="4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s="2" t="str" cm="1">
        <f t="array" ref="S503:T503">_xlfn.TEXTSPLIT(R503,"/",,TRUE,1)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1" t="s">
        <v>1052</v>
      </c>
      <c r="D504">
        <v>1300</v>
      </c>
      <c r="E504">
        <v>6889</v>
      </c>
      <c r="F504" s="3">
        <f t="shared" si="28"/>
        <v>530</v>
      </c>
      <c r="G504" s="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s="2" t="str" cm="1">
        <f t="array" ref="S504:T504">_xlfn.TEXTSPLIT(R504,"/",,TRUE,1)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1" t="s">
        <v>1054</v>
      </c>
      <c r="D505">
        <v>25500</v>
      </c>
      <c r="E505">
        <v>45983</v>
      </c>
      <c r="F505" s="3">
        <f t="shared" si="28"/>
        <v>180</v>
      </c>
      <c r="G505" s="4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s="2" t="str" cm="1">
        <f t="array" ref="S505:T505">_xlfn.TEXTSPLIT(R505,"/",,TRUE,1)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1" t="s">
        <v>1056</v>
      </c>
      <c r="D506">
        <v>7500</v>
      </c>
      <c r="E506">
        <v>6924</v>
      </c>
      <c r="F506" s="3">
        <f t="shared" si="28"/>
        <v>92</v>
      </c>
      <c r="G506" s="4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s="2" t="str" cm="1">
        <f t="array" ref="S506:T506">_xlfn.TEXTSPLIT(R506,"/",,TRUE,1)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1" t="s">
        <v>1058</v>
      </c>
      <c r="D507">
        <v>89900</v>
      </c>
      <c r="E507">
        <v>12497</v>
      </c>
      <c r="F507" s="3">
        <f t="shared" si="28"/>
        <v>14</v>
      </c>
      <c r="G507" s="4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s="2" t="str" cm="1">
        <f t="array" ref="S507:T507">_xlfn.TEXTSPLIT(R507,"/",,TRUE,1)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1" t="s">
        <v>1060</v>
      </c>
      <c r="D508">
        <v>18000</v>
      </c>
      <c r="E508">
        <v>166874</v>
      </c>
      <c r="F508" s="3">
        <f t="shared" si="28"/>
        <v>927</v>
      </c>
      <c r="G508" s="4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s="2" t="str" cm="1">
        <f t="array" ref="S508:T508">_xlfn.TEXTSPLIT(R508,"/",,TRUE,1)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1" t="s">
        <v>1062</v>
      </c>
      <c r="D509">
        <v>2100</v>
      </c>
      <c r="E509">
        <v>837</v>
      </c>
      <c r="F509" s="3">
        <f t="shared" si="28"/>
        <v>40</v>
      </c>
      <c r="G509" s="4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s="2" t="str" cm="1">
        <f t="array" ref="S509:T509">_xlfn.TEXTSPLIT(R509,"/",,TRUE,1)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1" t="s">
        <v>1064</v>
      </c>
      <c r="D510">
        <v>172700</v>
      </c>
      <c r="E510">
        <v>193820</v>
      </c>
      <c r="F510" s="3">
        <f t="shared" si="28"/>
        <v>112</v>
      </c>
      <c r="G510" s="4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s="2" t="str" cm="1">
        <f t="array" ref="S510:T510">_xlfn.TEXTSPLIT(R510,"/",,TRUE,1)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1" t="s">
        <v>1065</v>
      </c>
      <c r="D511">
        <v>168500</v>
      </c>
      <c r="E511">
        <v>119510</v>
      </c>
      <c r="F511" s="3">
        <f t="shared" si="28"/>
        <v>71</v>
      </c>
      <c r="G511" s="4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s="2" t="str" cm="1">
        <f t="array" ref="S511:T511">_xlfn.TEXTSPLIT(R511,"/",,TRUE,1)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1" t="s">
        <v>1067</v>
      </c>
      <c r="D512">
        <v>7800</v>
      </c>
      <c r="E512">
        <v>9289</v>
      </c>
      <c r="F512" s="3">
        <f t="shared" si="28"/>
        <v>119</v>
      </c>
      <c r="G512" s="4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s="2" t="str" cm="1">
        <f t="array" ref="S512:T512">_xlfn.TEXTSPLIT(R512,"/",,TRUE,1)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1" t="s">
        <v>1069</v>
      </c>
      <c r="D513">
        <v>147800</v>
      </c>
      <c r="E513">
        <v>35498</v>
      </c>
      <c r="F513" s="3">
        <f t="shared" si="28"/>
        <v>24</v>
      </c>
      <c r="G513" s="4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s="2" t="str" cm="1">
        <f t="array" ref="S513:T513">_xlfn.TEXTSPLIT(R513,"/",,TRUE,1)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1" t="s">
        <v>1071</v>
      </c>
      <c r="D514">
        <v>9100</v>
      </c>
      <c r="E514">
        <v>12678</v>
      </c>
      <c r="F514" s="3">
        <f t="shared" si="28"/>
        <v>139</v>
      </c>
      <c r="G514" s="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s="2" t="str" cm="1">
        <f t="array" ref="S514:T514">_xlfn.TEXTSPLIT(R514,"/",,TRUE,1)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1" t="s">
        <v>1073</v>
      </c>
      <c r="D515">
        <v>8300</v>
      </c>
      <c r="E515">
        <v>3260</v>
      </c>
      <c r="F515" s="3">
        <f t="shared" ref="F515:F578" si="32">ROUND(E515/D515*100,0)</f>
        <v>39</v>
      </c>
      <c r="G515" s="4" t="s">
        <v>74</v>
      </c>
      <c r="H515">
        <v>35</v>
      </c>
      <c r="I515">
        <f t="shared" ref="I515:I578" si="33">ROUND(IF(E515=0,0,E515/H515),2)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+(((L515/60)/60)/24)+DATE(1970,1,1)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s="2" t="str" cm="1">
        <f t="array" ref="S515:T515">_xlfn.TEXTSPLIT(R515,"/",,TRUE,1)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1" t="s">
        <v>1075</v>
      </c>
      <c r="D516">
        <v>138700</v>
      </c>
      <c r="E516">
        <v>31123</v>
      </c>
      <c r="F516" s="3">
        <f t="shared" si="32"/>
        <v>22</v>
      </c>
      <c r="G516" s="4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s="2" t="str" cm="1">
        <f t="array" ref="S516:T516">_xlfn.TEXTSPLIT(R516,"/",,TRUE,1)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1" t="s">
        <v>1077</v>
      </c>
      <c r="D517">
        <v>8600</v>
      </c>
      <c r="E517">
        <v>4797</v>
      </c>
      <c r="F517" s="3">
        <f t="shared" si="32"/>
        <v>56</v>
      </c>
      <c r="G517" s="4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s="2" t="str" cm="1">
        <f t="array" ref="S517:T517">_xlfn.TEXTSPLIT(R517,"/",,TRUE,1)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1" t="s">
        <v>1079</v>
      </c>
      <c r="D518">
        <v>125400</v>
      </c>
      <c r="E518">
        <v>53324</v>
      </c>
      <c r="F518" s="3">
        <f t="shared" si="32"/>
        <v>43</v>
      </c>
      <c r="G518" s="4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s="2" t="str" cm="1">
        <f t="array" ref="S518:T518">_xlfn.TEXTSPLIT(R518,"/",,TRUE,1)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1" t="s">
        <v>1081</v>
      </c>
      <c r="D519">
        <v>5900</v>
      </c>
      <c r="E519">
        <v>6608</v>
      </c>
      <c r="F519" s="3">
        <f t="shared" si="32"/>
        <v>112</v>
      </c>
      <c r="G519" s="4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s="2" t="str" cm="1">
        <f t="array" ref="S519:T519">_xlfn.TEXTSPLIT(R519,"/",,TRUE,1)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1" t="s">
        <v>1083</v>
      </c>
      <c r="D520">
        <v>8800</v>
      </c>
      <c r="E520">
        <v>622</v>
      </c>
      <c r="F520" s="3">
        <f t="shared" si="32"/>
        <v>7</v>
      </c>
      <c r="G520" s="4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s="2" t="str" cm="1">
        <f t="array" ref="S520:T520">_xlfn.TEXTSPLIT(R520,"/",,TRUE,1)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1" t="s">
        <v>1085</v>
      </c>
      <c r="D521">
        <v>177700</v>
      </c>
      <c r="E521">
        <v>180802</v>
      </c>
      <c r="F521" s="3">
        <f t="shared" si="32"/>
        <v>102</v>
      </c>
      <c r="G521" s="4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s="2" t="str" cm="1">
        <f t="array" ref="S521:T521">_xlfn.TEXTSPLIT(R521,"/",,TRUE,1)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1" t="s">
        <v>1087</v>
      </c>
      <c r="D522">
        <v>800</v>
      </c>
      <c r="E522">
        <v>3406</v>
      </c>
      <c r="F522" s="3">
        <f t="shared" si="32"/>
        <v>426</v>
      </c>
      <c r="G522" s="4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s="2" t="str" cm="1">
        <f t="array" ref="S522:T522">_xlfn.TEXTSPLIT(R522,"/",,TRUE,1)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1" t="s">
        <v>141</v>
      </c>
      <c r="D523">
        <v>7600</v>
      </c>
      <c r="E523">
        <v>11061</v>
      </c>
      <c r="F523" s="3">
        <f t="shared" si="32"/>
        <v>146</v>
      </c>
      <c r="G523" s="4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s="2" t="str" cm="1">
        <f t="array" ref="S523:T523">_xlfn.TEXTSPLIT(R523,"/",,TRUE,1)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1" t="s">
        <v>1090</v>
      </c>
      <c r="D524">
        <v>50500</v>
      </c>
      <c r="E524">
        <v>16389</v>
      </c>
      <c r="F524" s="3">
        <f t="shared" si="32"/>
        <v>32</v>
      </c>
      <c r="G524" s="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s="2" t="str" cm="1">
        <f t="array" ref="S524:T524">_xlfn.TEXTSPLIT(R524,"/",,TRUE,1)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1" t="s">
        <v>1092</v>
      </c>
      <c r="D525">
        <v>900</v>
      </c>
      <c r="E525">
        <v>6303</v>
      </c>
      <c r="F525" s="3">
        <f t="shared" si="32"/>
        <v>700</v>
      </c>
      <c r="G525" s="4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s="2" t="str" cm="1">
        <f t="array" ref="S525:T525">_xlfn.TEXTSPLIT(R525,"/",,TRUE,1)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1" t="s">
        <v>1094</v>
      </c>
      <c r="D526">
        <v>96700</v>
      </c>
      <c r="E526">
        <v>81136</v>
      </c>
      <c r="F526" s="3">
        <f t="shared" si="32"/>
        <v>84</v>
      </c>
      <c r="G526" s="4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s="2" t="str" cm="1">
        <f t="array" ref="S526:T526">_xlfn.TEXTSPLIT(R526,"/",,TRUE,1)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1" t="s">
        <v>1096</v>
      </c>
      <c r="D527">
        <v>2100</v>
      </c>
      <c r="E527">
        <v>1768</v>
      </c>
      <c r="F527" s="3">
        <f t="shared" si="32"/>
        <v>84</v>
      </c>
      <c r="G527" s="4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s="2" t="str" cm="1">
        <f t="array" ref="S527:T527">_xlfn.TEXTSPLIT(R527,"/",,TRUE,1)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1" t="s">
        <v>1098</v>
      </c>
      <c r="D528">
        <v>8300</v>
      </c>
      <c r="E528">
        <v>12944</v>
      </c>
      <c r="F528" s="3">
        <f t="shared" si="32"/>
        <v>156</v>
      </c>
      <c r="G528" s="4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s="2" t="str" cm="1">
        <f t="array" ref="S528:T528">_xlfn.TEXTSPLIT(R528,"/",,TRUE,1)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1" t="s">
        <v>1100</v>
      </c>
      <c r="D529">
        <v>189200</v>
      </c>
      <c r="E529">
        <v>188480</v>
      </c>
      <c r="F529" s="3">
        <f t="shared" si="32"/>
        <v>100</v>
      </c>
      <c r="G529" s="4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s="2" t="str" cm="1">
        <f t="array" ref="S529:T529">_xlfn.TEXTSPLIT(R529,"/",,TRUE,1)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1" t="s">
        <v>1102</v>
      </c>
      <c r="D530">
        <v>9000</v>
      </c>
      <c r="E530">
        <v>7227</v>
      </c>
      <c r="F530" s="3">
        <f t="shared" si="32"/>
        <v>80</v>
      </c>
      <c r="G530" s="4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s="2" t="str" cm="1">
        <f t="array" ref="S530:T530">_xlfn.TEXTSPLIT(R530,"/",,TRUE,1)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1" t="s">
        <v>1104</v>
      </c>
      <c r="D531">
        <v>5100</v>
      </c>
      <c r="E531">
        <v>574</v>
      </c>
      <c r="F531" s="3">
        <f t="shared" si="32"/>
        <v>11</v>
      </c>
      <c r="G531" s="4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s="2" t="str" cm="1">
        <f t="array" ref="S531:T531">_xlfn.TEXTSPLIT(R531,"/",,TRUE,1)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1" t="s">
        <v>1106</v>
      </c>
      <c r="D532">
        <v>105000</v>
      </c>
      <c r="E532">
        <v>96328</v>
      </c>
      <c r="F532" s="3">
        <f t="shared" si="32"/>
        <v>92</v>
      </c>
      <c r="G532" s="4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s="2" t="str" cm="1">
        <f t="array" ref="S532:T532">_xlfn.TEXTSPLIT(R532,"/",,TRUE,1)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1" t="s">
        <v>1108</v>
      </c>
      <c r="D533">
        <v>186700</v>
      </c>
      <c r="E533">
        <v>178338</v>
      </c>
      <c r="F533" s="3">
        <f t="shared" si="32"/>
        <v>96</v>
      </c>
      <c r="G533" s="4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s="2" t="str" cm="1">
        <f t="array" ref="S533:T533">_xlfn.TEXTSPLIT(R533,"/",,TRUE,1)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1" t="s">
        <v>1110</v>
      </c>
      <c r="D534">
        <v>1600</v>
      </c>
      <c r="E534">
        <v>8046</v>
      </c>
      <c r="F534" s="3">
        <f t="shared" si="32"/>
        <v>503</v>
      </c>
      <c r="G534" s="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s="2" t="str" cm="1">
        <f t="array" ref="S534:T534">_xlfn.TEXTSPLIT(R534,"/",,TRUE,1)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1" t="s">
        <v>1112</v>
      </c>
      <c r="D535">
        <v>115600</v>
      </c>
      <c r="E535">
        <v>184086</v>
      </c>
      <c r="F535" s="3">
        <f t="shared" si="32"/>
        <v>159</v>
      </c>
      <c r="G535" s="4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s="2" t="str" cm="1">
        <f t="array" ref="S535:T535">_xlfn.TEXTSPLIT(R535,"/",,TRUE,1)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1" t="s">
        <v>1114</v>
      </c>
      <c r="D536">
        <v>89100</v>
      </c>
      <c r="E536">
        <v>13385</v>
      </c>
      <c r="F536" s="3">
        <f t="shared" si="32"/>
        <v>15</v>
      </c>
      <c r="G536" s="4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s="2" t="str" cm="1">
        <f t="array" ref="S536:T536">_xlfn.TEXTSPLIT(R536,"/",,TRUE,1)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1" t="s">
        <v>1116</v>
      </c>
      <c r="D537">
        <v>2600</v>
      </c>
      <c r="E537">
        <v>12533</v>
      </c>
      <c r="F537" s="3">
        <f t="shared" si="32"/>
        <v>482</v>
      </c>
      <c r="G537" s="4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s="2" t="str" cm="1">
        <f t="array" ref="S537:T537">_xlfn.TEXTSPLIT(R537,"/",,TRUE,1)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1" t="s">
        <v>1118</v>
      </c>
      <c r="D538">
        <v>9800</v>
      </c>
      <c r="E538">
        <v>14697</v>
      </c>
      <c r="F538" s="3">
        <f t="shared" si="32"/>
        <v>150</v>
      </c>
      <c r="G538" s="4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s="2" t="str" cm="1">
        <f t="array" ref="S538:T538">_xlfn.TEXTSPLIT(R538,"/",,TRUE,1)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1" t="s">
        <v>1120</v>
      </c>
      <c r="D539">
        <v>84400</v>
      </c>
      <c r="E539">
        <v>98935</v>
      </c>
      <c r="F539" s="3">
        <f t="shared" si="32"/>
        <v>117</v>
      </c>
      <c r="G539" s="4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s="2" t="str" cm="1">
        <f t="array" ref="S539:T539">_xlfn.TEXTSPLIT(R539,"/",,TRUE,1)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1" t="s">
        <v>1122</v>
      </c>
      <c r="D540">
        <v>151300</v>
      </c>
      <c r="E540">
        <v>57034</v>
      </c>
      <c r="F540" s="3">
        <f t="shared" si="32"/>
        <v>38</v>
      </c>
      <c r="G540" s="4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s="2" t="str" cm="1">
        <f t="array" ref="S540:T540">_xlfn.TEXTSPLIT(R540,"/",,TRUE,1)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1" t="s">
        <v>1124</v>
      </c>
      <c r="D541">
        <v>9800</v>
      </c>
      <c r="E541">
        <v>7120</v>
      </c>
      <c r="F541" s="3">
        <f t="shared" si="32"/>
        <v>73</v>
      </c>
      <c r="G541" s="4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s="2" t="str" cm="1">
        <f t="array" ref="S541:T541">_xlfn.TEXTSPLIT(R541,"/",,TRUE,1)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1" t="s">
        <v>1126</v>
      </c>
      <c r="D542">
        <v>5300</v>
      </c>
      <c r="E542">
        <v>14097</v>
      </c>
      <c r="F542" s="3">
        <f t="shared" si="32"/>
        <v>266</v>
      </c>
      <c r="G542" s="4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s="2" t="str" cm="1">
        <f t="array" ref="S542:T542">_xlfn.TEXTSPLIT(R542,"/",,TRUE,1)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1" t="s">
        <v>1128</v>
      </c>
      <c r="D543">
        <v>178000</v>
      </c>
      <c r="E543">
        <v>43086</v>
      </c>
      <c r="F543" s="3">
        <f t="shared" si="32"/>
        <v>24</v>
      </c>
      <c r="G543" s="4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s="2" t="str" cm="1">
        <f t="array" ref="S543:T543">_xlfn.TEXTSPLIT(R543,"/",,TRUE,1)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1" t="s">
        <v>1130</v>
      </c>
      <c r="D544">
        <v>77000</v>
      </c>
      <c r="E544">
        <v>1930</v>
      </c>
      <c r="F544" s="3">
        <f t="shared" si="32"/>
        <v>3</v>
      </c>
      <c r="G544" s="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s="2" t="str" cm="1">
        <f t="array" ref="S544:T544">_xlfn.TEXTSPLIT(R544,"/",,TRUE,1)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1" t="s">
        <v>1132</v>
      </c>
      <c r="D545">
        <v>84900</v>
      </c>
      <c r="E545">
        <v>13864</v>
      </c>
      <c r="F545" s="3">
        <f t="shared" si="32"/>
        <v>16</v>
      </c>
      <c r="G545" s="4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s="2" t="str" cm="1">
        <f t="array" ref="S545:T545">_xlfn.TEXTSPLIT(R545,"/",,TRUE,1)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1" t="s">
        <v>1134</v>
      </c>
      <c r="D546">
        <v>2800</v>
      </c>
      <c r="E546">
        <v>7742</v>
      </c>
      <c r="F546" s="3">
        <f t="shared" si="32"/>
        <v>277</v>
      </c>
      <c r="G546" s="4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s="2" t="str" cm="1">
        <f t="array" ref="S546:T546">TRIM(_xlfn.TEXTSPLIT(R546,"/",,TRUE,1))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1" t="s">
        <v>1136</v>
      </c>
      <c r="D547">
        <v>184800</v>
      </c>
      <c r="E547">
        <v>164109</v>
      </c>
      <c r="F547" s="3">
        <f t="shared" si="32"/>
        <v>89</v>
      </c>
      <c r="G547" s="4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s="2" t="str" cm="1">
        <f t="array" ref="S547:T547">_xlfn.TEXTSPLIT(R547,"/",TRUE,TRUE,1)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1" t="s">
        <v>1138</v>
      </c>
      <c r="D548">
        <v>4200</v>
      </c>
      <c r="E548">
        <v>6870</v>
      </c>
      <c r="F548" s="3">
        <f t="shared" si="32"/>
        <v>164</v>
      </c>
      <c r="G548" s="4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s="2" t="str" cm="1">
        <f t="array" ref="S548:T548">_xlfn.TEXTSPLIT(R548,"/",,TRUE,1)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1" t="s">
        <v>1140</v>
      </c>
      <c r="D549">
        <v>1300</v>
      </c>
      <c r="E549">
        <v>12597</v>
      </c>
      <c r="F549" s="3">
        <f t="shared" si="32"/>
        <v>969</v>
      </c>
      <c r="G549" s="4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s="2" t="str" cm="1">
        <f t="array" ref="S549:T549">_xlfn.TEXTSPLIT(R549,"/",TRUE,TRUE,1)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1" t="s">
        <v>1142</v>
      </c>
      <c r="D550">
        <v>66100</v>
      </c>
      <c r="E550">
        <v>179074</v>
      </c>
      <c r="F550" s="3">
        <f t="shared" si="32"/>
        <v>271</v>
      </c>
      <c r="G550" s="4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s="2" t="str" cm="1">
        <f t="array" ref="S550:T550">_xlfn.TEXTSPLIT(R550,"/",,TRUE,1)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1" t="s">
        <v>1144</v>
      </c>
      <c r="D551">
        <v>29500</v>
      </c>
      <c r="E551">
        <v>83843</v>
      </c>
      <c r="F551" s="3">
        <f t="shared" si="32"/>
        <v>284</v>
      </c>
      <c r="G551" s="4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s="2" t="str" cm="1">
        <f t="array" ref="S551:T551">_xlfn.TEXTSPLIT(R551,"/",,TRUE,1)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1" t="s">
        <v>1146</v>
      </c>
      <c r="D552">
        <v>100</v>
      </c>
      <c r="E552">
        <v>4</v>
      </c>
      <c r="F552" s="3">
        <f t="shared" si="32"/>
        <v>4</v>
      </c>
      <c r="G552" s="4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s="2" t="str" cm="1">
        <f t="array" ref="S552:T552">_xlfn.TEXTSPLIT(R552,"/",,TRUE,1)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1" t="s">
        <v>1148</v>
      </c>
      <c r="D553">
        <v>180100</v>
      </c>
      <c r="E553">
        <v>105598</v>
      </c>
      <c r="F553" s="3">
        <f t="shared" si="32"/>
        <v>59</v>
      </c>
      <c r="G553" s="4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s="2" t="str" cm="1">
        <f t="array" ref="S553:T553">_xlfn.TEXTSPLIT(R553,"/",,TRUE,1)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1" t="s">
        <v>1150</v>
      </c>
      <c r="D554">
        <v>9000</v>
      </c>
      <c r="E554">
        <v>8866</v>
      </c>
      <c r="F554" s="3">
        <f t="shared" si="32"/>
        <v>99</v>
      </c>
      <c r="G554" s="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s="2" t="str" cm="1">
        <f t="array" ref="S554:T554">_xlfn.TEXTSPLIT(R554,"/",,TRUE,1)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1" t="s">
        <v>1152</v>
      </c>
      <c r="D555">
        <v>170600</v>
      </c>
      <c r="E555">
        <v>75022</v>
      </c>
      <c r="F555" s="3">
        <f t="shared" si="32"/>
        <v>44</v>
      </c>
      <c r="G555" s="4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s="2" t="str" cm="1">
        <f t="array" ref="S555:T555">_xlfn.TEXTSPLIT(R555,"/",,TRUE,1)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1" t="s">
        <v>1154</v>
      </c>
      <c r="D556">
        <v>9500</v>
      </c>
      <c r="E556">
        <v>14408</v>
      </c>
      <c r="F556" s="3">
        <f t="shared" si="32"/>
        <v>152</v>
      </c>
      <c r="G556" s="4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s="2" t="str" cm="1">
        <f t="array" ref="S556:T556">_xlfn.TEXTSPLIT(R556,"/",,TRUE,1)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1" t="s">
        <v>1156</v>
      </c>
      <c r="D557">
        <v>6300</v>
      </c>
      <c r="E557">
        <v>14089</v>
      </c>
      <c r="F557" s="3">
        <f t="shared" si="32"/>
        <v>224</v>
      </c>
      <c r="G557" s="4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s="2" t="str" cm="1">
        <f t="array" ref="S557:T557">_xlfn.TEXTSPLIT(R557,"/",,TRUE,1)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1" t="s">
        <v>1157</v>
      </c>
      <c r="D558">
        <v>5200</v>
      </c>
      <c r="E558">
        <v>12467</v>
      </c>
      <c r="F558" s="3">
        <f t="shared" si="32"/>
        <v>240</v>
      </c>
      <c r="G558" s="4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s="2" t="str" cm="1">
        <f t="array" ref="S558:T558">_xlfn.TEXTSPLIT(R558,"/",,TRUE,1)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1" t="s">
        <v>1159</v>
      </c>
      <c r="D559">
        <v>6000</v>
      </c>
      <c r="E559">
        <v>11960</v>
      </c>
      <c r="F559" s="3">
        <f t="shared" si="32"/>
        <v>199</v>
      </c>
      <c r="G559" s="4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s="2" t="str" cm="1">
        <f t="array" ref="S559:T559">_xlfn.TEXTSPLIT(R559,"/",,TRUE,1)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1" t="s">
        <v>1161</v>
      </c>
      <c r="D560">
        <v>5800</v>
      </c>
      <c r="E560">
        <v>7966</v>
      </c>
      <c r="F560" s="3">
        <f t="shared" si="32"/>
        <v>137</v>
      </c>
      <c r="G560" s="4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s="2" t="str" cm="1">
        <f t="array" ref="S560:T560">_xlfn.TEXTSPLIT(R560,"/",,TRUE,1)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1" t="s">
        <v>1163</v>
      </c>
      <c r="D561">
        <v>105300</v>
      </c>
      <c r="E561">
        <v>106321</v>
      </c>
      <c r="F561" s="3">
        <f t="shared" si="32"/>
        <v>101</v>
      </c>
      <c r="G561" s="4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s="2" t="str" cm="1">
        <f t="array" ref="S561:T561">_xlfn.TEXTSPLIT(R561,"/",,TRUE,1)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1" t="s">
        <v>1165</v>
      </c>
      <c r="D562">
        <v>20000</v>
      </c>
      <c r="E562">
        <v>158832</v>
      </c>
      <c r="F562" s="3">
        <f t="shared" si="32"/>
        <v>794</v>
      </c>
      <c r="G562" s="4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s="2" t="str" cm="1">
        <f t="array" ref="S562:T562">_xlfn.TEXTSPLIT(R562,"/",,TRUE,1)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1" t="s">
        <v>1167</v>
      </c>
      <c r="D563">
        <v>3000</v>
      </c>
      <c r="E563">
        <v>11091</v>
      </c>
      <c r="F563" s="3">
        <f t="shared" si="32"/>
        <v>370</v>
      </c>
      <c r="G563" s="4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s="2" t="str" cm="1">
        <f t="array" ref="S563:T563">_xlfn.TEXTSPLIT(R563,"/",,TRUE,1)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1" t="s">
        <v>1169</v>
      </c>
      <c r="D564">
        <v>9900</v>
      </c>
      <c r="E564">
        <v>1269</v>
      </c>
      <c r="F564" s="3">
        <f t="shared" si="32"/>
        <v>13</v>
      </c>
      <c r="G564" s="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s="2" t="str" cm="1">
        <f t="array" ref="S564:T564">_xlfn.TEXTSPLIT(R564,"/",,TRUE,1)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1" t="s">
        <v>1171</v>
      </c>
      <c r="D565">
        <v>3700</v>
      </c>
      <c r="E565">
        <v>5107</v>
      </c>
      <c r="F565" s="3">
        <f t="shared" si="32"/>
        <v>138</v>
      </c>
      <c r="G565" s="4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s="2" t="str" cm="1">
        <f t="array" ref="S565:T565">_xlfn.TEXTSPLIT(R565,"/",,TRUE,1)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1" t="s">
        <v>1173</v>
      </c>
      <c r="D566">
        <v>168700</v>
      </c>
      <c r="E566">
        <v>141393</v>
      </c>
      <c r="F566" s="3">
        <f t="shared" si="32"/>
        <v>84</v>
      </c>
      <c r="G566" s="4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s="2" t="str" cm="1">
        <f t="array" ref="S566:T566">_xlfn.TEXTSPLIT(R566,"/",,TRUE,1)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1" t="s">
        <v>1175</v>
      </c>
      <c r="D567">
        <v>94900</v>
      </c>
      <c r="E567">
        <v>194166</v>
      </c>
      <c r="F567" s="3">
        <f t="shared" si="32"/>
        <v>205</v>
      </c>
      <c r="G567" s="4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s="2" t="str" cm="1">
        <f t="array" ref="S567:T567">_xlfn.TEXTSPLIT(R567,"/",,TRUE,1)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1" t="s">
        <v>1177</v>
      </c>
      <c r="D568">
        <v>9300</v>
      </c>
      <c r="E568">
        <v>4124</v>
      </c>
      <c r="F568" s="3">
        <f t="shared" si="32"/>
        <v>44</v>
      </c>
      <c r="G568" s="4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s="2" t="str" cm="1">
        <f t="array" ref="S568:T568">_xlfn.TEXTSPLIT(R568,"/",,TRUE,1)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1" t="s">
        <v>1179</v>
      </c>
      <c r="D569">
        <v>6800</v>
      </c>
      <c r="E569">
        <v>14865</v>
      </c>
      <c r="F569" s="3">
        <f t="shared" si="32"/>
        <v>219</v>
      </c>
      <c r="G569" s="4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s="2" t="str" cm="1">
        <f t="array" ref="S569:T569">_xlfn.TEXTSPLIT(R569,"/",,TRUE,1)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1" t="s">
        <v>1181</v>
      </c>
      <c r="D570">
        <v>72400</v>
      </c>
      <c r="E570">
        <v>134688</v>
      </c>
      <c r="F570" s="3">
        <f t="shared" si="32"/>
        <v>186</v>
      </c>
      <c r="G570" s="4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s="2" t="str" cm="1">
        <f t="array" ref="S570:T570">_xlfn.TEXTSPLIT(R570,"/",,TRUE,1)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1" t="s">
        <v>1183</v>
      </c>
      <c r="D571">
        <v>20100</v>
      </c>
      <c r="E571">
        <v>47705</v>
      </c>
      <c r="F571" s="3">
        <f t="shared" si="32"/>
        <v>237</v>
      </c>
      <c r="G571" s="4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s="2" t="str" cm="1">
        <f t="array" ref="S571:T571">_xlfn.TEXTSPLIT(R571,"/",,TRUE,1)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1" t="s">
        <v>1185</v>
      </c>
      <c r="D572">
        <v>31200</v>
      </c>
      <c r="E572">
        <v>95364</v>
      </c>
      <c r="F572" s="3">
        <f t="shared" si="32"/>
        <v>306</v>
      </c>
      <c r="G572" s="4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s="2" t="str" cm="1">
        <f t="array" ref="S572:T572">_xlfn.TEXTSPLIT(R572,"/",,TRUE,1)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1" t="s">
        <v>1187</v>
      </c>
      <c r="D573">
        <v>3500</v>
      </c>
      <c r="E573">
        <v>3295</v>
      </c>
      <c r="F573" s="3">
        <f t="shared" si="32"/>
        <v>94</v>
      </c>
      <c r="G573" s="4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s="2" t="str" cm="1">
        <f t="array" ref="S573:T573">_xlfn.TEXTSPLIT(R573,"/",,TRUE,1)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1" t="s">
        <v>1189</v>
      </c>
      <c r="D574">
        <v>9000</v>
      </c>
      <c r="E574">
        <v>4896</v>
      </c>
      <c r="F574" s="3">
        <f t="shared" si="32"/>
        <v>54</v>
      </c>
      <c r="G574" s="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s="2" t="str" cm="1">
        <f t="array" ref="S574:T574">_xlfn.TEXTSPLIT(R574,"/",,TRUE,1)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1" t="s">
        <v>1191</v>
      </c>
      <c r="D575">
        <v>6700</v>
      </c>
      <c r="E575">
        <v>7496</v>
      </c>
      <c r="F575" s="3">
        <f t="shared" si="32"/>
        <v>112</v>
      </c>
      <c r="G575" s="4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s="2" t="str" cm="1">
        <f t="array" ref="S575:T575">_xlfn.TEXTSPLIT(R575,"/",,TRUE,1)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1" t="s">
        <v>1193</v>
      </c>
      <c r="D576">
        <v>2700</v>
      </c>
      <c r="E576">
        <v>9967</v>
      </c>
      <c r="F576" s="3">
        <f t="shared" si="32"/>
        <v>369</v>
      </c>
      <c r="G576" s="4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s="2" t="str" cm="1">
        <f t="array" ref="S576:T576">_xlfn.TEXTSPLIT(R576,"/",,TRUE,1)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1" t="s">
        <v>1195</v>
      </c>
      <c r="D577">
        <v>83300</v>
      </c>
      <c r="E577">
        <v>52421</v>
      </c>
      <c r="F577" s="3">
        <f t="shared" si="32"/>
        <v>63</v>
      </c>
      <c r="G577" s="4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s="2" t="str" cm="1">
        <f t="array" ref="S577:T577">_xlfn.TEXTSPLIT(R577,"/",,TRUE,1)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1" t="s">
        <v>1197</v>
      </c>
      <c r="D578">
        <v>9700</v>
      </c>
      <c r="E578">
        <v>6298</v>
      </c>
      <c r="F578" s="3">
        <f t="shared" si="32"/>
        <v>65</v>
      </c>
      <c r="G578" s="4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s="2" t="str" cm="1">
        <f t="array" ref="S578:T578">_xlfn.TEXTSPLIT(R578,"/",,TRUE,1)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1" t="s">
        <v>1199</v>
      </c>
      <c r="D579">
        <v>8200</v>
      </c>
      <c r="E579">
        <v>1546</v>
      </c>
      <c r="F579" s="3">
        <f t="shared" ref="F579:F642" si="36">ROUND(E579/D579*100,0)</f>
        <v>19</v>
      </c>
      <c r="G579" s="4" t="s">
        <v>74</v>
      </c>
      <c r="H579">
        <v>37</v>
      </c>
      <c r="I579">
        <f t="shared" ref="I579:I642" si="37">ROUND(IF(E579=0,0,E579/H579),2)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+(((L579/60)/60)/24)+DATE(1970,1,1)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s="2" t="str" cm="1">
        <f t="array" ref="S579:T579">_xlfn.TEXTSPLIT(R579,"/",,TRUE,1)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1" t="s">
        <v>1201</v>
      </c>
      <c r="D580">
        <v>96500</v>
      </c>
      <c r="E580">
        <v>16168</v>
      </c>
      <c r="F580" s="3">
        <f t="shared" si="36"/>
        <v>17</v>
      </c>
      <c r="G580" s="4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s="2" t="str" cm="1">
        <f t="array" ref="S580:T580">_xlfn.TEXTSPLIT(R580,"/",,TRUE,1)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1" t="s">
        <v>1203</v>
      </c>
      <c r="D581">
        <v>6200</v>
      </c>
      <c r="E581">
        <v>6269</v>
      </c>
      <c r="F581" s="3">
        <f t="shared" si="36"/>
        <v>101</v>
      </c>
      <c r="G581" s="4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s="2" t="str" cm="1">
        <f t="array" ref="S581:T581">_xlfn.TEXTSPLIT(R581,"/",,TRUE,1)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1" t="s">
        <v>1204</v>
      </c>
      <c r="D582">
        <v>43800</v>
      </c>
      <c r="E582">
        <v>149578</v>
      </c>
      <c r="F582" s="3">
        <f t="shared" si="36"/>
        <v>342</v>
      </c>
      <c r="G582" s="4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s="2" t="str" cm="1">
        <f t="array" ref="S582:T582">_xlfn.TEXTSPLIT(R582,"/",,TRUE,1)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1" t="s">
        <v>1206</v>
      </c>
      <c r="D583">
        <v>6000</v>
      </c>
      <c r="E583">
        <v>3841</v>
      </c>
      <c r="F583" s="3">
        <f t="shared" si="36"/>
        <v>64</v>
      </c>
      <c r="G583" s="4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s="2" t="str" cm="1">
        <f t="array" ref="S583:T583">_xlfn.TEXTSPLIT(R583,"/",,TRUE,1)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1" t="s">
        <v>1208</v>
      </c>
      <c r="D584">
        <v>8700</v>
      </c>
      <c r="E584">
        <v>4531</v>
      </c>
      <c r="F584" s="3">
        <f t="shared" si="36"/>
        <v>52</v>
      </c>
      <c r="G584" s="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s="2" t="str" cm="1">
        <f t="array" ref="S584:T584">_xlfn.TEXTSPLIT(R584,"/",,TRUE,1)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1" t="s">
        <v>1210</v>
      </c>
      <c r="D585">
        <v>18900</v>
      </c>
      <c r="E585">
        <v>60934</v>
      </c>
      <c r="F585" s="3">
        <f t="shared" si="36"/>
        <v>322</v>
      </c>
      <c r="G585" s="4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s="2" t="str" cm="1">
        <f t="array" ref="S585:T585">_xlfn.TEXTSPLIT(R585,"/",,TRUE,1)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1" t="s">
        <v>1211</v>
      </c>
      <c r="D586">
        <v>86400</v>
      </c>
      <c r="E586">
        <v>103255</v>
      </c>
      <c r="F586" s="3">
        <f t="shared" si="36"/>
        <v>120</v>
      </c>
      <c r="G586" s="4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s="2" t="str" cm="1">
        <f t="array" ref="S586:T586">_xlfn.TEXTSPLIT(R586,"/",,TRUE,1)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1" t="s">
        <v>1213</v>
      </c>
      <c r="D587">
        <v>8900</v>
      </c>
      <c r="E587">
        <v>13065</v>
      </c>
      <c r="F587" s="3">
        <f t="shared" si="36"/>
        <v>147</v>
      </c>
      <c r="G587" s="4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s="2" t="str" cm="1">
        <f t="array" ref="S587:T587">_xlfn.TEXTSPLIT(R587,"/",,TRUE,1)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1" t="s">
        <v>1215</v>
      </c>
      <c r="D588">
        <v>700</v>
      </c>
      <c r="E588">
        <v>6654</v>
      </c>
      <c r="F588" s="3">
        <f t="shared" si="36"/>
        <v>951</v>
      </c>
      <c r="G588" s="4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s="2" t="str" cm="1">
        <f t="array" ref="S588:T588">_xlfn.TEXTSPLIT(R588,"/",,TRUE,1)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1" t="s">
        <v>1217</v>
      </c>
      <c r="D589">
        <v>9400</v>
      </c>
      <c r="E589">
        <v>6852</v>
      </c>
      <c r="F589" s="3">
        <f t="shared" si="36"/>
        <v>73</v>
      </c>
      <c r="G589" s="4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s="2" t="str" cm="1">
        <f t="array" ref="S589:T589">_xlfn.TEXTSPLIT(R589,"/",,TRUE,1)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1" t="s">
        <v>1219</v>
      </c>
      <c r="D590">
        <v>157600</v>
      </c>
      <c r="E590">
        <v>124517</v>
      </c>
      <c r="F590" s="3">
        <f t="shared" si="36"/>
        <v>79</v>
      </c>
      <c r="G590" s="4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s="2" t="str" cm="1">
        <f t="array" ref="S590:T590">_xlfn.TEXTSPLIT(R590,"/",,TRUE,1)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1" t="s">
        <v>1221</v>
      </c>
      <c r="D591">
        <v>7900</v>
      </c>
      <c r="E591">
        <v>5113</v>
      </c>
      <c r="F591" s="3">
        <f t="shared" si="36"/>
        <v>65</v>
      </c>
      <c r="G591" s="4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s="2" t="str" cm="1">
        <f t="array" ref="S591:T591">_xlfn.TEXTSPLIT(R591,"/",,TRUE,1)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1" t="s">
        <v>1223</v>
      </c>
      <c r="D592">
        <v>7100</v>
      </c>
      <c r="E592">
        <v>5824</v>
      </c>
      <c r="F592" s="3">
        <f t="shared" si="36"/>
        <v>82</v>
      </c>
      <c r="G592" s="4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s="2" t="str" cm="1">
        <f t="array" ref="S592:T592">_xlfn.TEXTSPLIT(R592,"/",,TRUE,1)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1" t="s">
        <v>1225</v>
      </c>
      <c r="D593">
        <v>600</v>
      </c>
      <c r="E593">
        <v>6226</v>
      </c>
      <c r="F593" s="3">
        <f t="shared" si="36"/>
        <v>1038</v>
      </c>
      <c r="G593" s="4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s="2" t="str" cm="1">
        <f t="array" ref="S593:T593">_xlfn.TEXTSPLIT(R593,"/",,TRUE,1)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1" t="s">
        <v>1227</v>
      </c>
      <c r="D594">
        <v>156800</v>
      </c>
      <c r="E594">
        <v>20243</v>
      </c>
      <c r="F594" s="3">
        <f t="shared" si="36"/>
        <v>13</v>
      </c>
      <c r="G594" s="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s="2" t="str" cm="1">
        <f t="array" ref="S594:T594">_xlfn.TEXTSPLIT(R594,"/",,TRUE,1)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1" t="s">
        <v>1229</v>
      </c>
      <c r="D595">
        <v>121600</v>
      </c>
      <c r="E595">
        <v>188288</v>
      </c>
      <c r="F595" s="3">
        <f t="shared" si="36"/>
        <v>155</v>
      </c>
      <c r="G595" s="4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s="2" t="str" cm="1">
        <f t="array" ref="S595:T595">_xlfn.TEXTSPLIT(R595,"/",,TRUE,1)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1" t="s">
        <v>1231</v>
      </c>
      <c r="D596">
        <v>157300</v>
      </c>
      <c r="E596">
        <v>11167</v>
      </c>
      <c r="F596" s="3">
        <f t="shared" si="36"/>
        <v>7</v>
      </c>
      <c r="G596" s="4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s="2" t="str" cm="1">
        <f t="array" ref="S596:T596">_xlfn.TEXTSPLIT(R596,"/",,TRUE,1)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1" t="s">
        <v>1233</v>
      </c>
      <c r="D597">
        <v>70300</v>
      </c>
      <c r="E597">
        <v>146595</v>
      </c>
      <c r="F597" s="3">
        <f t="shared" si="36"/>
        <v>209</v>
      </c>
      <c r="G597" s="4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s="2" t="str" cm="1">
        <f t="array" ref="S597:T597">_xlfn.TEXTSPLIT(R597,"/",,TRUE,1)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1" t="s">
        <v>1235</v>
      </c>
      <c r="D598">
        <v>7900</v>
      </c>
      <c r="E598">
        <v>7875</v>
      </c>
      <c r="F598" s="3">
        <f t="shared" si="36"/>
        <v>100</v>
      </c>
      <c r="G598" s="4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s="2" t="str" cm="1">
        <f t="array" ref="S598:T598">_xlfn.TEXTSPLIT(R598,"/",,TRUE,1)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1" t="s">
        <v>1237</v>
      </c>
      <c r="D599">
        <v>73800</v>
      </c>
      <c r="E599">
        <v>148779</v>
      </c>
      <c r="F599" s="3">
        <f t="shared" si="36"/>
        <v>202</v>
      </c>
      <c r="G599" s="4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s="2" t="str" cm="1">
        <f t="array" ref="S599:T599">_xlfn.TEXTSPLIT(R599,"/",,TRUE,1)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1" t="s">
        <v>1239</v>
      </c>
      <c r="D600">
        <v>108500</v>
      </c>
      <c r="E600">
        <v>175868</v>
      </c>
      <c r="F600" s="3">
        <f t="shared" si="36"/>
        <v>162</v>
      </c>
      <c r="G600" s="4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s="2" t="str" cm="1">
        <f t="array" ref="S600:T600">_xlfn.TEXTSPLIT(R600,"/",,TRUE,1)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1" t="s">
        <v>1241</v>
      </c>
      <c r="D601">
        <v>140300</v>
      </c>
      <c r="E601">
        <v>5112</v>
      </c>
      <c r="F601" s="3">
        <f t="shared" si="36"/>
        <v>4</v>
      </c>
      <c r="G601" s="4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s="2" t="str" cm="1">
        <f t="array" ref="S601:T601">_xlfn.TEXTSPLIT(R601,"/",,TRUE,1)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1" t="s">
        <v>1243</v>
      </c>
      <c r="D602">
        <v>100</v>
      </c>
      <c r="E602">
        <v>5</v>
      </c>
      <c r="F602" s="3">
        <f t="shared" si="36"/>
        <v>5</v>
      </c>
      <c r="G602" s="4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s="2" t="str" cm="1">
        <f t="array" ref="S602:T602">_xlfn.TEXTSPLIT(R602,"/",,TRUE,1)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1" t="s">
        <v>1245</v>
      </c>
      <c r="D603">
        <v>6300</v>
      </c>
      <c r="E603">
        <v>13018</v>
      </c>
      <c r="F603" s="3">
        <f t="shared" si="36"/>
        <v>207</v>
      </c>
      <c r="G603" s="4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s="2" t="str" cm="1">
        <f t="array" ref="S603:T603">_xlfn.TEXTSPLIT(R603,"/",,TRUE,1)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1" t="s">
        <v>1247</v>
      </c>
      <c r="D604">
        <v>71100</v>
      </c>
      <c r="E604">
        <v>91176</v>
      </c>
      <c r="F604" s="3">
        <f t="shared" si="36"/>
        <v>128</v>
      </c>
      <c r="G604" s="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s="2" t="str" cm="1">
        <f t="array" ref="S604:T604">_xlfn.TEXTSPLIT(R604,"/",,TRUE,1)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1" t="s">
        <v>1249</v>
      </c>
      <c r="D605">
        <v>5300</v>
      </c>
      <c r="E605">
        <v>6342</v>
      </c>
      <c r="F605" s="3">
        <f t="shared" si="36"/>
        <v>120</v>
      </c>
      <c r="G605" s="4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s="2" t="str" cm="1">
        <f t="array" ref="S605:T605">_xlfn.TEXTSPLIT(R605,"/",,TRUE,1)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1" t="s">
        <v>1251</v>
      </c>
      <c r="D606">
        <v>88700</v>
      </c>
      <c r="E606">
        <v>151438</v>
      </c>
      <c r="F606" s="3">
        <f t="shared" si="36"/>
        <v>171</v>
      </c>
      <c r="G606" s="4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s="2" t="str" cm="1">
        <f t="array" ref="S606:T606">_xlfn.TEXTSPLIT(R606,"/",,TRUE,1)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1" t="s">
        <v>1253</v>
      </c>
      <c r="D607">
        <v>3300</v>
      </c>
      <c r="E607">
        <v>6178</v>
      </c>
      <c r="F607" s="3">
        <f t="shared" si="36"/>
        <v>187</v>
      </c>
      <c r="G607" s="4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s="2" t="str" cm="1">
        <f t="array" ref="S607:T607">_xlfn.TEXTSPLIT(R607,"/",,TRUE,1)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1" t="s">
        <v>1255</v>
      </c>
      <c r="D608">
        <v>3400</v>
      </c>
      <c r="E608">
        <v>6405</v>
      </c>
      <c r="F608" s="3">
        <f t="shared" si="36"/>
        <v>188</v>
      </c>
      <c r="G608" s="4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s="2" t="str" cm="1">
        <f t="array" ref="S608:T608">_xlfn.TEXTSPLIT(R608,"/",,TRUE,1)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1" t="s">
        <v>1257</v>
      </c>
      <c r="D609">
        <v>137600</v>
      </c>
      <c r="E609">
        <v>180667</v>
      </c>
      <c r="F609" s="3">
        <f t="shared" si="36"/>
        <v>131</v>
      </c>
      <c r="G609" s="4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s="2" t="str" cm="1">
        <f t="array" ref="S609:T609">_xlfn.TEXTSPLIT(R609,"/",,TRUE,1)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1" t="s">
        <v>1259</v>
      </c>
      <c r="D610">
        <v>3900</v>
      </c>
      <c r="E610">
        <v>11075</v>
      </c>
      <c r="F610" s="3">
        <f t="shared" si="36"/>
        <v>284</v>
      </c>
      <c r="G610" s="4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s="2" t="str" cm="1">
        <f t="array" ref="S610:T610">_xlfn.TEXTSPLIT(R610,"/",,TRUE,1)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1" t="s">
        <v>1261</v>
      </c>
      <c r="D611">
        <v>10000</v>
      </c>
      <c r="E611">
        <v>12042</v>
      </c>
      <c r="F611" s="3">
        <f t="shared" si="36"/>
        <v>120</v>
      </c>
      <c r="G611" s="4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s="2" t="str" cm="1">
        <f t="array" ref="S611:T611">_xlfn.TEXTSPLIT(R611,"/",,TRUE,1)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1" t="s">
        <v>1263</v>
      </c>
      <c r="D612">
        <v>42800</v>
      </c>
      <c r="E612">
        <v>179356</v>
      </c>
      <c r="F612" s="3">
        <f t="shared" si="36"/>
        <v>419</v>
      </c>
      <c r="G612" s="4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s="2" t="str" cm="1">
        <f t="array" ref="S612:T612">_xlfn.TEXTSPLIT(R612,"/",,TRUE,1)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1" t="s">
        <v>1265</v>
      </c>
      <c r="D613">
        <v>8200</v>
      </c>
      <c r="E613">
        <v>1136</v>
      </c>
      <c r="F613" s="3">
        <f t="shared" si="36"/>
        <v>14</v>
      </c>
      <c r="G613" s="4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s="2" t="str" cm="1">
        <f t="array" ref="S613:T613">_xlfn.TEXTSPLIT(R613,"/",,TRUE,1)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1" t="s">
        <v>1267</v>
      </c>
      <c r="D614">
        <v>6200</v>
      </c>
      <c r="E614">
        <v>8645</v>
      </c>
      <c r="F614" s="3">
        <f t="shared" si="36"/>
        <v>139</v>
      </c>
      <c r="G614" s="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s="2" t="str" cm="1">
        <f t="array" ref="S614:T614">_xlfn.TEXTSPLIT(R614,"/",,TRUE,1)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1" t="s">
        <v>1269</v>
      </c>
      <c r="D615">
        <v>1100</v>
      </c>
      <c r="E615">
        <v>1914</v>
      </c>
      <c r="F615" s="3">
        <f t="shared" si="36"/>
        <v>174</v>
      </c>
      <c r="G615" s="4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s="2" t="str" cm="1">
        <f t="array" ref="S615:T615">_xlfn.TEXTSPLIT(R615,"/",,TRUE,1)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1" t="s">
        <v>1271</v>
      </c>
      <c r="D616">
        <v>26500</v>
      </c>
      <c r="E616">
        <v>41205</v>
      </c>
      <c r="F616" s="3">
        <f t="shared" si="36"/>
        <v>155</v>
      </c>
      <c r="G616" s="4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s="2" t="str" cm="1">
        <f t="array" ref="S616:T616">_xlfn.TEXTSPLIT(R616,"/",,TRUE,1)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1" t="s">
        <v>1273</v>
      </c>
      <c r="D617">
        <v>8500</v>
      </c>
      <c r="E617">
        <v>14488</v>
      </c>
      <c r="F617" s="3">
        <f t="shared" si="36"/>
        <v>170</v>
      </c>
      <c r="G617" s="4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s="2" t="str" cm="1">
        <f t="array" ref="S617:T617">_xlfn.TEXTSPLIT(R617,"/",,TRUE,1)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1" t="s">
        <v>1275</v>
      </c>
      <c r="D618">
        <v>6400</v>
      </c>
      <c r="E618">
        <v>12129</v>
      </c>
      <c r="F618" s="3">
        <f t="shared" si="36"/>
        <v>190</v>
      </c>
      <c r="G618" s="4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s="2" t="str" cm="1">
        <f t="array" ref="S618:T618">_xlfn.TEXTSPLIT(R618,"/",,TRUE,1)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1" t="s">
        <v>1277</v>
      </c>
      <c r="D619">
        <v>1400</v>
      </c>
      <c r="E619">
        <v>3496</v>
      </c>
      <c r="F619" s="3">
        <f t="shared" si="36"/>
        <v>250</v>
      </c>
      <c r="G619" s="4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s="2" t="str" cm="1">
        <f t="array" ref="S619:T619">_xlfn.TEXTSPLIT(R619,"/",,TRUE,1)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1" t="s">
        <v>1279</v>
      </c>
      <c r="D620">
        <v>198600</v>
      </c>
      <c r="E620">
        <v>97037</v>
      </c>
      <c r="F620" s="3">
        <f t="shared" si="36"/>
        <v>49</v>
      </c>
      <c r="G620" s="4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s="2" t="str" cm="1">
        <f t="array" ref="S620:T620">_xlfn.TEXTSPLIT(R620,"/",,TRUE,1)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1" t="s">
        <v>1281</v>
      </c>
      <c r="D621">
        <v>195900</v>
      </c>
      <c r="E621">
        <v>55757</v>
      </c>
      <c r="F621" s="3">
        <f t="shared" si="36"/>
        <v>28</v>
      </c>
      <c r="G621" s="4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s="2" t="str" cm="1">
        <f t="array" ref="S621:T621">_xlfn.TEXTSPLIT(R621,"/",,TRUE,1)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1" t="s">
        <v>1283</v>
      </c>
      <c r="D622">
        <v>4300</v>
      </c>
      <c r="E622">
        <v>11525</v>
      </c>
      <c r="F622" s="3">
        <f t="shared" si="36"/>
        <v>268</v>
      </c>
      <c r="G622" s="4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s="2" t="str" cm="1">
        <f t="array" ref="S622:T622">_xlfn.TEXTSPLIT(R622,"/",,TRUE,1)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1" t="s">
        <v>1285</v>
      </c>
      <c r="D623">
        <v>25600</v>
      </c>
      <c r="E623">
        <v>158669</v>
      </c>
      <c r="F623" s="3">
        <f t="shared" si="36"/>
        <v>620</v>
      </c>
      <c r="G623" s="4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s="2" t="str" cm="1">
        <f t="array" ref="S623:T623">_xlfn.TEXTSPLIT(R623,"/",,TRUE,1)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1" t="s">
        <v>1287</v>
      </c>
      <c r="D624">
        <v>189000</v>
      </c>
      <c r="E624">
        <v>5916</v>
      </c>
      <c r="F624" s="3">
        <f t="shared" si="36"/>
        <v>3</v>
      </c>
      <c r="G624" s="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s="2" t="str" cm="1">
        <f t="array" ref="S624:T624">_xlfn.TEXTSPLIT(R624,"/",,TRUE,1)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1" t="s">
        <v>1289</v>
      </c>
      <c r="D625">
        <v>94300</v>
      </c>
      <c r="E625">
        <v>150806</v>
      </c>
      <c r="F625" s="3">
        <f t="shared" si="36"/>
        <v>160</v>
      </c>
      <c r="G625" s="4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s="2" t="str" cm="1">
        <f t="array" ref="S625:T625">_xlfn.TEXTSPLIT(R625,"/",,TRUE,1)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1" t="s">
        <v>1291</v>
      </c>
      <c r="D626">
        <v>5100</v>
      </c>
      <c r="E626">
        <v>14249</v>
      </c>
      <c r="F626" s="3">
        <f t="shared" si="36"/>
        <v>279</v>
      </c>
      <c r="G626" s="4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s="2" t="str" cm="1">
        <f t="array" ref="S626:T626">_xlfn.TEXTSPLIT(R626,"/",,TRUE,1)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1" t="s">
        <v>1293</v>
      </c>
      <c r="D627">
        <v>7500</v>
      </c>
      <c r="E627">
        <v>5803</v>
      </c>
      <c r="F627" s="3">
        <f t="shared" si="36"/>
        <v>77</v>
      </c>
      <c r="G627" s="4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s="2" t="str" cm="1">
        <f t="array" ref="S627:T627">_xlfn.TEXTSPLIT(R627,"/",,TRUE,1)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1" t="s">
        <v>1295</v>
      </c>
      <c r="D628">
        <v>6400</v>
      </c>
      <c r="E628">
        <v>13205</v>
      </c>
      <c r="F628" s="3">
        <f t="shared" si="36"/>
        <v>206</v>
      </c>
      <c r="G628" s="4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s="2" t="str" cm="1">
        <f t="array" ref="S628:T628">_xlfn.TEXTSPLIT(R628,"/",,TRUE,1)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1" t="s">
        <v>1297</v>
      </c>
      <c r="D629">
        <v>1600</v>
      </c>
      <c r="E629">
        <v>11108</v>
      </c>
      <c r="F629" s="3">
        <f t="shared" si="36"/>
        <v>694</v>
      </c>
      <c r="G629" s="4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s="2" t="str" cm="1">
        <f t="array" ref="S629:T629">_xlfn.TEXTSPLIT(R629,"/",,TRUE,1)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1" t="s">
        <v>1299</v>
      </c>
      <c r="D630">
        <v>1900</v>
      </c>
      <c r="E630">
        <v>2884</v>
      </c>
      <c r="F630" s="3">
        <f t="shared" si="36"/>
        <v>152</v>
      </c>
      <c r="G630" s="4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s="2" t="str" cm="1">
        <f t="array" ref="S630:T630">_xlfn.TEXTSPLIT(R630,"/",,TRUE,1)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1" t="s">
        <v>1301</v>
      </c>
      <c r="D631">
        <v>85900</v>
      </c>
      <c r="E631">
        <v>55476</v>
      </c>
      <c r="F631" s="3">
        <f t="shared" si="36"/>
        <v>65</v>
      </c>
      <c r="G631" s="4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s="2" t="str" cm="1">
        <f t="array" ref="S631:T631">_xlfn.TEXTSPLIT(R631,"/",,TRUE,1)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1" t="s">
        <v>1303</v>
      </c>
      <c r="D632">
        <v>9500</v>
      </c>
      <c r="E632">
        <v>5973</v>
      </c>
      <c r="F632" s="3">
        <f t="shared" si="36"/>
        <v>63</v>
      </c>
      <c r="G632" s="4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s="2" t="str" cm="1">
        <f t="array" ref="S632:T632">_xlfn.TEXTSPLIT(R632,"/",,TRUE,1)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1" t="s">
        <v>1305</v>
      </c>
      <c r="D633">
        <v>59200</v>
      </c>
      <c r="E633">
        <v>183756</v>
      </c>
      <c r="F633" s="3">
        <f t="shared" si="36"/>
        <v>310</v>
      </c>
      <c r="G633" s="4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s="2" t="str" cm="1">
        <f t="array" ref="S633:T633">_xlfn.TEXTSPLIT(R633,"/",,TRUE,1)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1" t="s">
        <v>1307</v>
      </c>
      <c r="D634">
        <v>72100</v>
      </c>
      <c r="E634">
        <v>30902</v>
      </c>
      <c r="F634" s="3">
        <f t="shared" si="36"/>
        <v>43</v>
      </c>
      <c r="G634" s="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s="2" t="str" cm="1">
        <f t="array" ref="S634:T634">_xlfn.TEXTSPLIT(R634,"/",,TRUE,1)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1" t="s">
        <v>1309</v>
      </c>
      <c r="D635">
        <v>6700</v>
      </c>
      <c r="E635">
        <v>5569</v>
      </c>
      <c r="F635" s="3">
        <f t="shared" si="36"/>
        <v>83</v>
      </c>
      <c r="G635" s="4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s="2" t="str" cm="1">
        <f t="array" ref="S635:T635">_xlfn.TEXTSPLIT(R635,"/",,TRUE,1)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1" t="s">
        <v>1311</v>
      </c>
      <c r="D636">
        <v>118200</v>
      </c>
      <c r="E636">
        <v>92824</v>
      </c>
      <c r="F636" s="3">
        <f t="shared" si="36"/>
        <v>79</v>
      </c>
      <c r="G636" s="4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s="2" t="str" cm="1">
        <f t="array" ref="S636:T636">_xlfn.TEXTSPLIT(R636,"/",,TRUE,1)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1" t="s">
        <v>1313</v>
      </c>
      <c r="D637">
        <v>139000</v>
      </c>
      <c r="E637">
        <v>158590</v>
      </c>
      <c r="F637" s="3">
        <f t="shared" si="36"/>
        <v>114</v>
      </c>
      <c r="G637" s="4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s="2" t="str" cm="1">
        <f t="array" ref="S637:T637">_xlfn.TEXTSPLIT(R637,"/",,TRUE,1)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1" t="s">
        <v>1315</v>
      </c>
      <c r="D638">
        <v>197700</v>
      </c>
      <c r="E638">
        <v>127591</v>
      </c>
      <c r="F638" s="3">
        <f t="shared" si="36"/>
        <v>65</v>
      </c>
      <c r="G638" s="4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s="2" t="str" cm="1">
        <f t="array" ref="S638:T638">_xlfn.TEXTSPLIT(R638,"/",,TRUE,1)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1" t="s">
        <v>1317</v>
      </c>
      <c r="D639">
        <v>8500</v>
      </c>
      <c r="E639">
        <v>6750</v>
      </c>
      <c r="F639" s="3">
        <f t="shared" si="36"/>
        <v>79</v>
      </c>
      <c r="G639" s="4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s="2" t="str" cm="1">
        <f t="array" ref="S639:T639">_xlfn.TEXTSPLIT(R639,"/",,TRUE,1)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1" t="s">
        <v>1319</v>
      </c>
      <c r="D640">
        <v>81600</v>
      </c>
      <c r="E640">
        <v>9318</v>
      </c>
      <c r="F640" s="3">
        <f t="shared" si="36"/>
        <v>11</v>
      </c>
      <c r="G640" s="4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s="2" t="str" cm="1">
        <f t="array" ref="S640:T640">_xlfn.TEXTSPLIT(R640,"/",,TRUE,1)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1" t="s">
        <v>1321</v>
      </c>
      <c r="D641">
        <v>8600</v>
      </c>
      <c r="E641">
        <v>4832</v>
      </c>
      <c r="F641" s="3">
        <f t="shared" si="36"/>
        <v>56</v>
      </c>
      <c r="G641" s="4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s="2" t="str" cm="1">
        <f t="array" ref="S641:T641">_xlfn.TEXTSPLIT(R641,"/",,TRUE,1)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1" t="s">
        <v>1323</v>
      </c>
      <c r="D642">
        <v>119800</v>
      </c>
      <c r="E642">
        <v>19769</v>
      </c>
      <c r="F642" s="3">
        <f t="shared" si="36"/>
        <v>17</v>
      </c>
      <c r="G642" s="4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s="2" t="str" cm="1">
        <f t="array" ref="S642:T642">_xlfn.TEXTSPLIT(R642,"/",,TRUE,1)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1" t="s">
        <v>1325</v>
      </c>
      <c r="D643">
        <v>9400</v>
      </c>
      <c r="E643">
        <v>11277</v>
      </c>
      <c r="F643" s="3">
        <f t="shared" ref="F643:F706" si="40">ROUND(E643/D643*100,0)</f>
        <v>120</v>
      </c>
      <c r="G643" s="4" t="s">
        <v>20</v>
      </c>
      <c r="H643">
        <v>194</v>
      </c>
      <c r="I643">
        <f t="shared" ref="I643:I706" si="41">ROUND(IF(E643=0,0,E643/H643),2)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+(((L643/60)/60)/24)+DATE(1970,1,1)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s="2" t="str" cm="1">
        <f t="array" ref="S643:T643">_xlfn.TEXTSPLIT(R643,"/",,TRUE,1)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1" t="s">
        <v>1327</v>
      </c>
      <c r="D644">
        <v>9200</v>
      </c>
      <c r="E644">
        <v>13382</v>
      </c>
      <c r="F644" s="3">
        <f t="shared" si="40"/>
        <v>145</v>
      </c>
      <c r="G644" s="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s="2" t="str" cm="1">
        <f t="array" ref="S644:T644">_xlfn.TEXTSPLIT(R644,"/",,TRUE,1)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1" t="s">
        <v>1329</v>
      </c>
      <c r="D645">
        <v>14900</v>
      </c>
      <c r="E645">
        <v>32986</v>
      </c>
      <c r="F645" s="3">
        <f t="shared" si="40"/>
        <v>221</v>
      </c>
      <c r="G645" s="4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s="2" t="str" cm="1">
        <f t="array" ref="S645:T645">_xlfn.TEXTSPLIT(R645,"/",,TRUE,1)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1" t="s">
        <v>1331</v>
      </c>
      <c r="D646">
        <v>169400</v>
      </c>
      <c r="E646">
        <v>81984</v>
      </c>
      <c r="F646" s="3">
        <f t="shared" si="40"/>
        <v>48</v>
      </c>
      <c r="G646" s="4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s="2" t="str" cm="1">
        <f t="array" ref="S646:T646">_xlfn.TEXTSPLIT(R646,"/",,TRUE,1)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1" t="s">
        <v>1333</v>
      </c>
      <c r="D647">
        <v>192100</v>
      </c>
      <c r="E647">
        <v>178483</v>
      </c>
      <c r="F647" s="3">
        <f t="shared" si="40"/>
        <v>93</v>
      </c>
      <c r="G647" s="4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s="2" t="str" cm="1">
        <f t="array" ref="S647:T647">_xlfn.TEXTSPLIT(R647,"/",,TRUE,1)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1" t="s">
        <v>1335</v>
      </c>
      <c r="D648">
        <v>98700</v>
      </c>
      <c r="E648">
        <v>87448</v>
      </c>
      <c r="F648" s="3">
        <f t="shared" si="40"/>
        <v>89</v>
      </c>
      <c r="G648" s="4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s="2" t="str" cm="1">
        <f t="array" ref="S648:T648">_xlfn.TEXTSPLIT(R648,"/",,TRUE,1)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1" t="s">
        <v>1337</v>
      </c>
      <c r="D649">
        <v>4500</v>
      </c>
      <c r="E649">
        <v>1863</v>
      </c>
      <c r="F649" s="3">
        <f t="shared" si="40"/>
        <v>41</v>
      </c>
      <c r="G649" s="4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s="2" t="str" cm="1">
        <f t="array" ref="S649:T649">_xlfn.TEXTSPLIT(R649,"/",,TRUE,1)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1" t="s">
        <v>1339</v>
      </c>
      <c r="D650">
        <v>98600</v>
      </c>
      <c r="E650">
        <v>62174</v>
      </c>
      <c r="F650" s="3">
        <f t="shared" si="40"/>
        <v>63</v>
      </c>
      <c r="G650" s="4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s="2" t="str" cm="1">
        <f t="array" ref="S650:T650">_xlfn.TEXTSPLIT(R650,"/",,TRUE,1)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1" t="s">
        <v>1341</v>
      </c>
      <c r="D651">
        <v>121700</v>
      </c>
      <c r="E651">
        <v>59003</v>
      </c>
      <c r="F651" s="3">
        <f t="shared" si="40"/>
        <v>48</v>
      </c>
      <c r="G651" s="4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s="2" t="str" cm="1">
        <f t="array" ref="S651:T651">_xlfn.TEXTSPLIT(R651,"/",,TRUE,1)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1" t="s">
        <v>1343</v>
      </c>
      <c r="D652">
        <v>100</v>
      </c>
      <c r="E652">
        <v>2</v>
      </c>
      <c r="F652" s="3">
        <f t="shared" si="40"/>
        <v>2</v>
      </c>
      <c r="G652" s="4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s="2" t="str" cm="1">
        <f t="array" ref="S652:T652">_xlfn.TEXTSPLIT(R652,"/",,TRUE,1)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1" t="s">
        <v>1345</v>
      </c>
      <c r="D653">
        <v>196700</v>
      </c>
      <c r="E653">
        <v>174039</v>
      </c>
      <c r="F653" s="3">
        <f t="shared" si="40"/>
        <v>88</v>
      </c>
      <c r="G653" s="4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s="2" t="str" cm="1">
        <f t="array" ref="S653:T653">_xlfn.TEXTSPLIT(R653,"/",,TRUE,1)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1" t="s">
        <v>1347</v>
      </c>
      <c r="D654">
        <v>10000</v>
      </c>
      <c r="E654">
        <v>12684</v>
      </c>
      <c r="F654" s="3">
        <f t="shared" si="40"/>
        <v>127</v>
      </c>
      <c r="G654" s="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s="2" t="str" cm="1">
        <f t="array" ref="S654:T654">_xlfn.TEXTSPLIT(R654,"/",,TRUE,1)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1" t="s">
        <v>1349</v>
      </c>
      <c r="D655">
        <v>600</v>
      </c>
      <c r="E655">
        <v>14033</v>
      </c>
      <c r="F655" s="3">
        <f t="shared" si="40"/>
        <v>2339</v>
      </c>
      <c r="G655" s="4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s="2" t="str" cm="1">
        <f t="array" ref="S655:T655">_xlfn.TEXTSPLIT(R655,"/",,TRUE,1)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1" t="s">
        <v>1351</v>
      </c>
      <c r="D656">
        <v>35000</v>
      </c>
      <c r="E656">
        <v>177936</v>
      </c>
      <c r="F656" s="3">
        <f t="shared" si="40"/>
        <v>508</v>
      </c>
      <c r="G656" s="4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s="2" t="str" cm="1">
        <f t="array" ref="S656:T656">_xlfn.TEXTSPLIT(R656,"/",,TRUE,1)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1" t="s">
        <v>1353</v>
      </c>
      <c r="D657">
        <v>6900</v>
      </c>
      <c r="E657">
        <v>13212</v>
      </c>
      <c r="F657" s="3">
        <f t="shared" si="40"/>
        <v>191</v>
      </c>
      <c r="G657" s="4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s="2" t="str" cm="1">
        <f t="array" ref="S657:T657">_xlfn.TEXTSPLIT(R657,"/",,TRUE,1)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1" t="s">
        <v>1355</v>
      </c>
      <c r="D658">
        <v>118400</v>
      </c>
      <c r="E658">
        <v>49879</v>
      </c>
      <c r="F658" s="3">
        <f t="shared" si="40"/>
        <v>42</v>
      </c>
      <c r="G658" s="4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s="2" t="str" cm="1">
        <f t="array" ref="S658:T658">_xlfn.TEXTSPLIT(R658,"/",,TRUE,1)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1" t="s">
        <v>1357</v>
      </c>
      <c r="D659">
        <v>10000</v>
      </c>
      <c r="E659">
        <v>824</v>
      </c>
      <c r="F659" s="3">
        <f t="shared" si="40"/>
        <v>8</v>
      </c>
      <c r="G659" s="4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s="2" t="str" cm="1">
        <f t="array" ref="S659:T659">_xlfn.TEXTSPLIT(R659,"/",,TRUE,1)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1" t="s">
        <v>1359</v>
      </c>
      <c r="D660">
        <v>52600</v>
      </c>
      <c r="E660">
        <v>31594</v>
      </c>
      <c r="F660" s="3">
        <f t="shared" si="40"/>
        <v>60</v>
      </c>
      <c r="G660" s="4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s="2" t="str" cm="1">
        <f t="array" ref="S660:T660">_xlfn.TEXTSPLIT(R660,"/",,TRUE,1)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1" t="s">
        <v>1361</v>
      </c>
      <c r="D661">
        <v>120700</v>
      </c>
      <c r="E661">
        <v>57010</v>
      </c>
      <c r="F661" s="3">
        <f t="shared" si="40"/>
        <v>47</v>
      </c>
      <c r="G661" s="4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s="2" t="str" cm="1">
        <f t="array" ref="S661:T661">_xlfn.TEXTSPLIT(R661,"/",,TRUE,1)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1" t="s">
        <v>1363</v>
      </c>
      <c r="D662">
        <v>9100</v>
      </c>
      <c r="E662">
        <v>7438</v>
      </c>
      <c r="F662" s="3">
        <f t="shared" si="40"/>
        <v>82</v>
      </c>
      <c r="G662" s="4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s="2" t="str" cm="1">
        <f t="array" ref="S662:T662">_xlfn.TEXTSPLIT(R662,"/",,TRUE,1)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1" t="s">
        <v>1365</v>
      </c>
      <c r="D663">
        <v>106800</v>
      </c>
      <c r="E663">
        <v>57872</v>
      </c>
      <c r="F663" s="3">
        <f t="shared" si="40"/>
        <v>54</v>
      </c>
      <c r="G663" s="4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s="2" t="str" cm="1">
        <f t="array" ref="S663:T663">_xlfn.TEXTSPLIT(R663,"/",,TRUE,1)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1" t="s">
        <v>1367</v>
      </c>
      <c r="D664">
        <v>9100</v>
      </c>
      <c r="E664">
        <v>8906</v>
      </c>
      <c r="F664" s="3">
        <f t="shared" si="40"/>
        <v>98</v>
      </c>
      <c r="G664" s="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s="2" t="str" cm="1">
        <f t="array" ref="S664:T664">_xlfn.TEXTSPLIT(R664,"/",,TRUE,1)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1" t="s">
        <v>1369</v>
      </c>
      <c r="D665">
        <v>10000</v>
      </c>
      <c r="E665">
        <v>7724</v>
      </c>
      <c r="F665" s="3">
        <f t="shared" si="40"/>
        <v>77</v>
      </c>
      <c r="G665" s="4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s="2" t="str" cm="1">
        <f t="array" ref="S665:T665">_xlfn.TEXTSPLIT(R665,"/",,TRUE,1)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1" t="s">
        <v>1370</v>
      </c>
      <c r="D666">
        <v>79400</v>
      </c>
      <c r="E666">
        <v>26571</v>
      </c>
      <c r="F666" s="3">
        <f t="shared" si="40"/>
        <v>33</v>
      </c>
      <c r="G666" s="4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s="2" t="str" cm="1">
        <f t="array" ref="S666:T666">_xlfn.TEXTSPLIT(R666,"/",,TRUE,1)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1" t="s">
        <v>1372</v>
      </c>
      <c r="D667">
        <v>5100</v>
      </c>
      <c r="E667">
        <v>12219</v>
      </c>
      <c r="F667" s="3">
        <f t="shared" si="40"/>
        <v>240</v>
      </c>
      <c r="G667" s="4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s="2" t="str" cm="1">
        <f t="array" ref="S667:T667">_xlfn.TEXTSPLIT(R667,"/",,TRUE,1)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1" t="s">
        <v>1374</v>
      </c>
      <c r="D668">
        <v>3100</v>
      </c>
      <c r="E668">
        <v>1985</v>
      </c>
      <c r="F668" s="3">
        <f t="shared" si="40"/>
        <v>64</v>
      </c>
      <c r="G668" s="4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s="2" t="str" cm="1">
        <f t="array" ref="S668:T668">_xlfn.TEXTSPLIT(R668,"/",,TRUE,1)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1" t="s">
        <v>1376</v>
      </c>
      <c r="D669">
        <v>6900</v>
      </c>
      <c r="E669">
        <v>12155</v>
      </c>
      <c r="F669" s="3">
        <f t="shared" si="40"/>
        <v>176</v>
      </c>
      <c r="G669" s="4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s="2" t="str" cm="1">
        <f t="array" ref="S669:T669">_xlfn.TEXTSPLIT(R669,"/",,TRUE,1)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1" t="s">
        <v>1378</v>
      </c>
      <c r="D670">
        <v>27500</v>
      </c>
      <c r="E670">
        <v>5593</v>
      </c>
      <c r="F670" s="3">
        <f t="shared" si="40"/>
        <v>20</v>
      </c>
      <c r="G670" s="4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s="2" t="str" cm="1">
        <f t="array" ref="S670:T670">_xlfn.TEXTSPLIT(R670,"/",,TRUE,1)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1" t="s">
        <v>1380</v>
      </c>
      <c r="D671">
        <v>48800</v>
      </c>
      <c r="E671">
        <v>175020</v>
      </c>
      <c r="F671" s="3">
        <f t="shared" si="40"/>
        <v>359</v>
      </c>
      <c r="G671" s="4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s="2" t="str" cm="1">
        <f t="array" ref="S671:T671">_xlfn.TEXTSPLIT(R671,"/",,TRUE,1)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1" t="s">
        <v>1381</v>
      </c>
      <c r="D672">
        <v>16200</v>
      </c>
      <c r="E672">
        <v>75955</v>
      </c>
      <c r="F672" s="3">
        <f t="shared" si="40"/>
        <v>469</v>
      </c>
      <c r="G672" s="4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s="2" t="str" cm="1">
        <f t="array" ref="S672:T672">_xlfn.TEXTSPLIT(R672,"/",,TRUE,1)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1" t="s">
        <v>1383</v>
      </c>
      <c r="D673">
        <v>97600</v>
      </c>
      <c r="E673">
        <v>119127</v>
      </c>
      <c r="F673" s="3">
        <f t="shared" si="40"/>
        <v>122</v>
      </c>
      <c r="G673" s="4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s="2" t="str" cm="1">
        <f t="array" ref="S673:T673">_xlfn.TEXTSPLIT(R673,"/",,TRUE,1)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1" t="s">
        <v>1385</v>
      </c>
      <c r="D674">
        <v>197900</v>
      </c>
      <c r="E674">
        <v>110689</v>
      </c>
      <c r="F674" s="3">
        <f t="shared" si="40"/>
        <v>56</v>
      </c>
      <c r="G674" s="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s="2" t="str" cm="1">
        <f t="array" ref="S674:T674">_xlfn.TEXTSPLIT(R674,"/",,TRUE,1)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1" t="s">
        <v>1387</v>
      </c>
      <c r="D675">
        <v>5600</v>
      </c>
      <c r="E675">
        <v>2445</v>
      </c>
      <c r="F675" s="3">
        <f t="shared" si="40"/>
        <v>44</v>
      </c>
      <c r="G675" s="4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s="2" t="str" cm="1">
        <f t="array" ref="S675:T675">_xlfn.TEXTSPLIT(R675,"/",,TRUE,1)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1" t="s">
        <v>1389</v>
      </c>
      <c r="D676">
        <v>170700</v>
      </c>
      <c r="E676">
        <v>57250</v>
      </c>
      <c r="F676" s="3">
        <f t="shared" si="40"/>
        <v>34</v>
      </c>
      <c r="G676" s="4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s="2" t="str" cm="1">
        <f t="array" ref="S676:T676">_xlfn.TEXTSPLIT(R676,"/",,TRUE,1)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1" t="s">
        <v>1391</v>
      </c>
      <c r="D677">
        <v>9700</v>
      </c>
      <c r="E677">
        <v>11929</v>
      </c>
      <c r="F677" s="3">
        <f t="shared" si="40"/>
        <v>123</v>
      </c>
      <c r="G677" s="4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s="2" t="str" cm="1">
        <f t="array" ref="S677:T677">_xlfn.TEXTSPLIT(R677,"/",,TRUE,1)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1" t="s">
        <v>1393</v>
      </c>
      <c r="D678">
        <v>62300</v>
      </c>
      <c r="E678">
        <v>118214</v>
      </c>
      <c r="F678" s="3">
        <f t="shared" si="40"/>
        <v>190</v>
      </c>
      <c r="G678" s="4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s="2" t="str" cm="1">
        <f t="array" ref="S678:T678">_xlfn.TEXTSPLIT(R678,"/",,TRUE,1)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1" t="s">
        <v>1395</v>
      </c>
      <c r="D679">
        <v>5300</v>
      </c>
      <c r="E679">
        <v>4432</v>
      </c>
      <c r="F679" s="3">
        <f t="shared" si="40"/>
        <v>84</v>
      </c>
      <c r="G679" s="4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s="2" t="str" cm="1">
        <f t="array" ref="S679:T679">_xlfn.TEXTSPLIT(R679,"/",,TRUE,1)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1" t="s">
        <v>1397</v>
      </c>
      <c r="D680">
        <v>99500</v>
      </c>
      <c r="E680">
        <v>17879</v>
      </c>
      <c r="F680" s="3">
        <f t="shared" si="40"/>
        <v>18</v>
      </c>
      <c r="G680" s="4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s="2" t="str" cm="1">
        <f t="array" ref="S680:T680">_xlfn.TEXTSPLIT(R680,"/",,TRUE,1)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1" t="s">
        <v>1398</v>
      </c>
      <c r="D681">
        <v>1400</v>
      </c>
      <c r="E681">
        <v>14511</v>
      </c>
      <c r="F681" s="3">
        <f t="shared" si="40"/>
        <v>1037</v>
      </c>
      <c r="G681" s="4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s="2" t="str" cm="1">
        <f t="array" ref="S681:T681">_xlfn.TEXTSPLIT(R681,"/",,TRUE,1)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1" t="s">
        <v>1400</v>
      </c>
      <c r="D682">
        <v>145600</v>
      </c>
      <c r="E682">
        <v>141822</v>
      </c>
      <c r="F682" s="3">
        <f t="shared" si="40"/>
        <v>97</v>
      </c>
      <c r="G682" s="4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s="2" t="str" cm="1">
        <f t="array" ref="S682:T682">_xlfn.TEXTSPLIT(R682,"/",,TRUE,1)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1" t="s">
        <v>1402</v>
      </c>
      <c r="D683">
        <v>184100</v>
      </c>
      <c r="E683">
        <v>159037</v>
      </c>
      <c r="F683" s="3">
        <f t="shared" si="40"/>
        <v>86</v>
      </c>
      <c r="G683" s="4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s="2" t="str" cm="1">
        <f t="array" ref="S683:T683">_xlfn.TEXTSPLIT(R683,"/",,TRUE,1)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1" t="s">
        <v>1404</v>
      </c>
      <c r="D684">
        <v>5400</v>
      </c>
      <c r="E684">
        <v>8109</v>
      </c>
      <c r="F684" s="3">
        <f t="shared" si="40"/>
        <v>150</v>
      </c>
      <c r="G684" s="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s="2" t="str" cm="1">
        <f t="array" ref="S684:T684">_xlfn.TEXTSPLIT(R684,"/",,TRUE,1)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1" t="s">
        <v>1406</v>
      </c>
      <c r="D685">
        <v>2300</v>
      </c>
      <c r="E685">
        <v>8244</v>
      </c>
      <c r="F685" s="3">
        <f t="shared" si="40"/>
        <v>358</v>
      </c>
      <c r="G685" s="4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s="2" t="str" cm="1">
        <f t="array" ref="S685:T685">_xlfn.TEXTSPLIT(R685,"/",,TRUE,1)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1" t="s">
        <v>1408</v>
      </c>
      <c r="D686">
        <v>1400</v>
      </c>
      <c r="E686">
        <v>7600</v>
      </c>
      <c r="F686" s="3">
        <f t="shared" si="40"/>
        <v>543</v>
      </c>
      <c r="G686" s="4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s="2" t="str" cm="1">
        <f t="array" ref="S686:T686">_xlfn.TEXTSPLIT(R686,"/",,TRUE,1)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1" t="s">
        <v>1410</v>
      </c>
      <c r="D687">
        <v>140000</v>
      </c>
      <c r="E687">
        <v>94501</v>
      </c>
      <c r="F687" s="3">
        <f t="shared" si="40"/>
        <v>68</v>
      </c>
      <c r="G687" s="4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s="2" t="str" cm="1">
        <f t="array" ref="S687:T687">_xlfn.TEXTSPLIT(R687,"/",,TRUE,1)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1" t="s">
        <v>1412</v>
      </c>
      <c r="D688">
        <v>7500</v>
      </c>
      <c r="E688">
        <v>14381</v>
      </c>
      <c r="F688" s="3">
        <f t="shared" si="40"/>
        <v>192</v>
      </c>
      <c r="G688" s="4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s="2" t="str" cm="1">
        <f t="array" ref="S688:T688">_xlfn.TEXTSPLIT(R688,"/",,TRUE,1)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1" t="s">
        <v>1414</v>
      </c>
      <c r="D689">
        <v>1500</v>
      </c>
      <c r="E689">
        <v>13980</v>
      </c>
      <c r="F689" s="3">
        <f t="shared" si="40"/>
        <v>932</v>
      </c>
      <c r="G689" s="4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s="2" t="str" cm="1">
        <f t="array" ref="S689:T689">_xlfn.TEXTSPLIT(R689,"/",,TRUE,1)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1" t="s">
        <v>1416</v>
      </c>
      <c r="D690">
        <v>2900</v>
      </c>
      <c r="E690">
        <v>12449</v>
      </c>
      <c r="F690" s="3">
        <f t="shared" si="40"/>
        <v>429</v>
      </c>
      <c r="G690" s="4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s="2" t="str" cm="1">
        <f t="array" ref="S690:T690">_xlfn.TEXTSPLIT(R690,"/",,TRUE,1)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1" t="s">
        <v>1418</v>
      </c>
      <c r="D691">
        <v>7300</v>
      </c>
      <c r="E691">
        <v>7348</v>
      </c>
      <c r="F691" s="3">
        <f t="shared" si="40"/>
        <v>101</v>
      </c>
      <c r="G691" s="4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s="2" t="str" cm="1">
        <f t="array" ref="S691:T691">_xlfn.TEXTSPLIT(R691,"/",,TRUE,1)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1" t="s">
        <v>1420</v>
      </c>
      <c r="D692">
        <v>3600</v>
      </c>
      <c r="E692">
        <v>8158</v>
      </c>
      <c r="F692" s="3">
        <f t="shared" si="40"/>
        <v>227</v>
      </c>
      <c r="G692" s="4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s="2" t="str" cm="1">
        <f t="array" ref="S692:T692">_xlfn.TEXTSPLIT(R692,"/",,TRUE,1)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1" t="s">
        <v>1422</v>
      </c>
      <c r="D693">
        <v>5000</v>
      </c>
      <c r="E693">
        <v>7119</v>
      </c>
      <c r="F693" s="3">
        <f t="shared" si="40"/>
        <v>142</v>
      </c>
      <c r="G693" s="4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s="2" t="str" cm="1">
        <f t="array" ref="S693:T693">_xlfn.TEXTSPLIT(R693,"/",,TRUE,1)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1" t="s">
        <v>1424</v>
      </c>
      <c r="D694">
        <v>6000</v>
      </c>
      <c r="E694">
        <v>5438</v>
      </c>
      <c r="F694" s="3">
        <f t="shared" si="40"/>
        <v>91</v>
      </c>
      <c r="G694" s="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s="2" t="str" cm="1">
        <f t="array" ref="S694:T694">_xlfn.TEXTSPLIT(R694,"/",,TRUE,1)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1" t="s">
        <v>1426</v>
      </c>
      <c r="D695">
        <v>180400</v>
      </c>
      <c r="E695">
        <v>115396</v>
      </c>
      <c r="F695" s="3">
        <f t="shared" si="40"/>
        <v>64</v>
      </c>
      <c r="G695" s="4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s="2" t="str" cm="1">
        <f t="array" ref="S695:T695">_xlfn.TEXTSPLIT(R695,"/",,TRUE,1)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1" t="s">
        <v>1428</v>
      </c>
      <c r="D696">
        <v>9100</v>
      </c>
      <c r="E696">
        <v>7656</v>
      </c>
      <c r="F696" s="3">
        <f t="shared" si="40"/>
        <v>84</v>
      </c>
      <c r="G696" s="4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s="2" t="str" cm="1">
        <f t="array" ref="S696:T696">_xlfn.TEXTSPLIT(R696,"/",,TRUE,1)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1" t="s">
        <v>1430</v>
      </c>
      <c r="D697">
        <v>9200</v>
      </c>
      <c r="E697">
        <v>12322</v>
      </c>
      <c r="F697" s="3">
        <f t="shared" si="40"/>
        <v>134</v>
      </c>
      <c r="G697" s="4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s="2" t="str" cm="1">
        <f t="array" ref="S697:T697">_xlfn.TEXTSPLIT(R697,"/",,TRUE,1)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1" t="s">
        <v>1432</v>
      </c>
      <c r="D698">
        <v>164100</v>
      </c>
      <c r="E698">
        <v>96888</v>
      </c>
      <c r="F698" s="3">
        <f t="shared" si="40"/>
        <v>59</v>
      </c>
      <c r="G698" s="4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s="2" t="str" cm="1">
        <f t="array" ref="S698:T698">_xlfn.TEXTSPLIT(R698,"/",,TRUE,1)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1" t="s">
        <v>1434</v>
      </c>
      <c r="D699">
        <v>128900</v>
      </c>
      <c r="E699">
        <v>196960</v>
      </c>
      <c r="F699" s="3">
        <f t="shared" si="40"/>
        <v>153</v>
      </c>
      <c r="G699" s="4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s="2" t="str" cm="1">
        <f t="array" ref="S699:T699">_xlfn.TEXTSPLIT(R699,"/",,TRUE,1)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1" t="s">
        <v>1436</v>
      </c>
      <c r="D700">
        <v>42100</v>
      </c>
      <c r="E700">
        <v>188057</v>
      </c>
      <c r="F700" s="3">
        <f t="shared" si="40"/>
        <v>447</v>
      </c>
      <c r="G700" s="4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s="2" t="str" cm="1">
        <f t="array" ref="S700:T700">_xlfn.TEXTSPLIT(R700,"/",,TRUE,1)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1" t="s">
        <v>1437</v>
      </c>
      <c r="D701">
        <v>7400</v>
      </c>
      <c r="E701">
        <v>6245</v>
      </c>
      <c r="F701" s="3">
        <f t="shared" si="40"/>
        <v>84</v>
      </c>
      <c r="G701" s="4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s="2" t="str" cm="1">
        <f t="array" ref="S701:T701">_xlfn.TEXTSPLIT(R701,"/",,TRUE,1)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1" t="s">
        <v>1439</v>
      </c>
      <c r="D702">
        <v>100</v>
      </c>
      <c r="E702">
        <v>3</v>
      </c>
      <c r="F702" s="3">
        <f t="shared" si="40"/>
        <v>3</v>
      </c>
      <c r="G702" s="4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s="2" t="str" cm="1">
        <f t="array" ref="S702:T702">_xlfn.TEXTSPLIT(R702,"/",,TRUE,1)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1" t="s">
        <v>1441</v>
      </c>
      <c r="D703">
        <v>52000</v>
      </c>
      <c r="E703">
        <v>91014</v>
      </c>
      <c r="F703" s="3">
        <f t="shared" si="40"/>
        <v>175</v>
      </c>
      <c r="G703" s="4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s="2" t="str" cm="1">
        <f t="array" ref="S703:T703">_xlfn.TEXTSPLIT(R703,"/",,TRUE,1)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1" t="s">
        <v>1443</v>
      </c>
      <c r="D704">
        <v>8700</v>
      </c>
      <c r="E704">
        <v>4710</v>
      </c>
      <c r="F704" s="3">
        <f t="shared" si="40"/>
        <v>54</v>
      </c>
      <c r="G704" s="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s="2" t="str" cm="1">
        <f t="array" ref="S704:T704">_xlfn.TEXTSPLIT(R704,"/",,TRUE,1)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1" t="s">
        <v>1445</v>
      </c>
      <c r="D705">
        <v>63400</v>
      </c>
      <c r="E705">
        <v>197728</v>
      </c>
      <c r="F705" s="3">
        <f t="shared" si="40"/>
        <v>312</v>
      </c>
      <c r="G705" s="4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s="2" t="str" cm="1">
        <f t="array" ref="S705:T705">_xlfn.TEXTSPLIT(R705,"/",,TRUE,1)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1" t="s">
        <v>1447</v>
      </c>
      <c r="D706">
        <v>8700</v>
      </c>
      <c r="E706">
        <v>10682</v>
      </c>
      <c r="F706" s="3">
        <f t="shared" si="40"/>
        <v>123</v>
      </c>
      <c r="G706" s="4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s="2" t="str" cm="1">
        <f t="array" ref="S706:T706">_xlfn.TEXTSPLIT(R706,"/",,TRUE,1)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1" t="s">
        <v>1449</v>
      </c>
      <c r="D707">
        <v>169700</v>
      </c>
      <c r="E707">
        <v>168048</v>
      </c>
      <c r="F707" s="3">
        <f t="shared" ref="F707:F770" si="44">ROUND(E707/D707*100,0)</f>
        <v>99</v>
      </c>
      <c r="G707" s="4" t="s">
        <v>14</v>
      </c>
      <c r="H707">
        <v>2025</v>
      </c>
      <c r="I707">
        <f t="shared" ref="I707:I770" si="45">ROUND(IF(E707=0,0,E707/H707),2)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+(((L707/60)/60)/24)+DATE(1970,1,1)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s="2" t="str" cm="1">
        <f t="array" ref="S707:T707">_xlfn.TEXTSPLIT(R707,"/",,TRUE,1)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1" t="s">
        <v>1451</v>
      </c>
      <c r="D708">
        <v>108400</v>
      </c>
      <c r="E708">
        <v>138586</v>
      </c>
      <c r="F708" s="3">
        <f t="shared" si="44"/>
        <v>128</v>
      </c>
      <c r="G708" s="4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s="2" t="str" cm="1">
        <f t="array" ref="S708:T708">_xlfn.TEXTSPLIT(R708,"/",,TRUE,1)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1" t="s">
        <v>1453</v>
      </c>
      <c r="D709">
        <v>7300</v>
      </c>
      <c r="E709">
        <v>11579</v>
      </c>
      <c r="F709" s="3">
        <f t="shared" si="44"/>
        <v>159</v>
      </c>
      <c r="G709" s="4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s="2" t="str" cm="1">
        <f t="array" ref="S709:T709">_xlfn.TEXTSPLIT(R709,"/",,TRUE,1)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1" t="s">
        <v>1455</v>
      </c>
      <c r="D710">
        <v>1700</v>
      </c>
      <c r="E710">
        <v>12020</v>
      </c>
      <c r="F710" s="3">
        <f t="shared" si="44"/>
        <v>707</v>
      </c>
      <c r="G710" s="4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s="2" t="str" cm="1">
        <f t="array" ref="S710:T710">_xlfn.TEXTSPLIT(R710,"/",,TRUE,1)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1" t="s">
        <v>1457</v>
      </c>
      <c r="D711">
        <v>9800</v>
      </c>
      <c r="E711">
        <v>13954</v>
      </c>
      <c r="F711" s="3">
        <f t="shared" si="44"/>
        <v>142</v>
      </c>
      <c r="G711" s="4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s="2" t="str" cm="1">
        <f t="array" ref="S711:T711">_xlfn.TEXTSPLIT(R711,"/",,TRUE,1)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1" t="s">
        <v>1459</v>
      </c>
      <c r="D712">
        <v>4300</v>
      </c>
      <c r="E712">
        <v>6358</v>
      </c>
      <c r="F712" s="3">
        <f t="shared" si="44"/>
        <v>148</v>
      </c>
      <c r="G712" s="4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s="2" t="str" cm="1">
        <f t="array" ref="S712:T712">_xlfn.TEXTSPLIT(R712,"/",,TRUE,1)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1" t="s">
        <v>1461</v>
      </c>
      <c r="D713">
        <v>6200</v>
      </c>
      <c r="E713">
        <v>1260</v>
      </c>
      <c r="F713" s="3">
        <f t="shared" si="44"/>
        <v>20</v>
      </c>
      <c r="G713" s="4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s="2" t="str" cm="1">
        <f t="array" ref="S713:T713">_xlfn.TEXTSPLIT(R713,"/",,TRUE,1)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1" t="s">
        <v>1463</v>
      </c>
      <c r="D714">
        <v>800</v>
      </c>
      <c r="E714">
        <v>14725</v>
      </c>
      <c r="F714" s="3">
        <f t="shared" si="44"/>
        <v>1841</v>
      </c>
      <c r="G714" s="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s="2" t="str" cm="1">
        <f t="array" ref="S714:T714">_xlfn.TEXTSPLIT(R714,"/",,TRUE,1)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1" t="s">
        <v>1465</v>
      </c>
      <c r="D715">
        <v>6900</v>
      </c>
      <c r="E715">
        <v>11174</v>
      </c>
      <c r="F715" s="3">
        <f t="shared" si="44"/>
        <v>162</v>
      </c>
      <c r="G715" s="4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s="2" t="str" cm="1">
        <f t="array" ref="S715:T715">_xlfn.TEXTSPLIT(R715,"/",,TRUE,1)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1" t="s">
        <v>1467</v>
      </c>
      <c r="D716">
        <v>38500</v>
      </c>
      <c r="E716">
        <v>182036</v>
      </c>
      <c r="F716" s="3">
        <f t="shared" si="44"/>
        <v>473</v>
      </c>
      <c r="G716" s="4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s="2" t="str" cm="1">
        <f t="array" ref="S716:T716">_xlfn.TEXTSPLIT(R716,"/",,TRUE,1)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1" t="s">
        <v>1469</v>
      </c>
      <c r="D717">
        <v>118000</v>
      </c>
      <c r="E717">
        <v>28870</v>
      </c>
      <c r="F717" s="3">
        <f t="shared" si="44"/>
        <v>24</v>
      </c>
      <c r="G717" s="4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s="2" t="str" cm="1">
        <f t="array" ref="S717:T717">_xlfn.TEXTSPLIT(R717,"/",,TRUE,1)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1" t="s">
        <v>1471</v>
      </c>
      <c r="D718">
        <v>2000</v>
      </c>
      <c r="E718">
        <v>10353</v>
      </c>
      <c r="F718" s="3">
        <f t="shared" si="44"/>
        <v>518</v>
      </c>
      <c r="G718" s="4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s="2" t="str" cm="1">
        <f t="array" ref="S718:T718">_xlfn.TEXTSPLIT(R718,"/",,TRUE,1)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1" t="s">
        <v>1473</v>
      </c>
      <c r="D719">
        <v>5600</v>
      </c>
      <c r="E719">
        <v>13868</v>
      </c>
      <c r="F719" s="3">
        <f t="shared" si="44"/>
        <v>248</v>
      </c>
      <c r="G719" s="4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s="2" t="str" cm="1">
        <f t="array" ref="S719:T719">_xlfn.TEXTSPLIT(R719,"/",,TRUE,1)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1" t="s">
        <v>1475</v>
      </c>
      <c r="D720">
        <v>8300</v>
      </c>
      <c r="E720">
        <v>8317</v>
      </c>
      <c r="F720" s="3">
        <f t="shared" si="44"/>
        <v>100</v>
      </c>
      <c r="G720" s="4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s="2" t="str" cm="1">
        <f t="array" ref="S720:T720">_xlfn.TEXTSPLIT(R720,"/",,TRUE,1)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1" t="s">
        <v>1477</v>
      </c>
      <c r="D721">
        <v>6900</v>
      </c>
      <c r="E721">
        <v>10557</v>
      </c>
      <c r="F721" s="3">
        <f t="shared" si="44"/>
        <v>153</v>
      </c>
      <c r="G721" s="4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s="2" t="str" cm="1">
        <f t="array" ref="S721:T721">_xlfn.TEXTSPLIT(R721,"/",,TRUE,1)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1" t="s">
        <v>1479</v>
      </c>
      <c r="D722">
        <v>8700</v>
      </c>
      <c r="E722">
        <v>3227</v>
      </c>
      <c r="F722" s="3">
        <f t="shared" si="44"/>
        <v>37</v>
      </c>
      <c r="G722" s="4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s="2" t="str" cm="1">
        <f t="array" ref="S722:T722">_xlfn.TEXTSPLIT(R722,"/",,TRUE,1)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1" t="s">
        <v>1481</v>
      </c>
      <c r="D723">
        <v>123600</v>
      </c>
      <c r="E723">
        <v>5429</v>
      </c>
      <c r="F723" s="3">
        <f t="shared" si="44"/>
        <v>4</v>
      </c>
      <c r="G723" s="4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s="2" t="str" cm="1">
        <f t="array" ref="S723:T723">_xlfn.TEXTSPLIT(R723,"/",,TRUE,1)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1" t="s">
        <v>1483</v>
      </c>
      <c r="D724">
        <v>48500</v>
      </c>
      <c r="E724">
        <v>75906</v>
      </c>
      <c r="F724" s="3">
        <f t="shared" si="44"/>
        <v>157</v>
      </c>
      <c r="G724" s="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s="2" t="str" cm="1">
        <f t="array" ref="S724:T724">_xlfn.TEXTSPLIT(R724,"/",,TRUE,1)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1" t="s">
        <v>1485</v>
      </c>
      <c r="D725">
        <v>4900</v>
      </c>
      <c r="E725">
        <v>13250</v>
      </c>
      <c r="F725" s="3">
        <f t="shared" si="44"/>
        <v>270</v>
      </c>
      <c r="G725" s="4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s="2" t="str" cm="1">
        <f t="array" ref="S725:T725">_xlfn.TEXTSPLIT(R725,"/",,TRUE,1)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1" t="s">
        <v>1487</v>
      </c>
      <c r="D726">
        <v>8400</v>
      </c>
      <c r="E726">
        <v>11261</v>
      </c>
      <c r="F726" s="3">
        <f t="shared" si="44"/>
        <v>134</v>
      </c>
      <c r="G726" s="4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s="2" t="str" cm="1">
        <f t="array" ref="S726:T726">_xlfn.TEXTSPLIT(R726,"/",,TRUE,1)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1" t="s">
        <v>1489</v>
      </c>
      <c r="D727">
        <v>193200</v>
      </c>
      <c r="E727">
        <v>97369</v>
      </c>
      <c r="F727" s="3">
        <f t="shared" si="44"/>
        <v>50</v>
      </c>
      <c r="G727" s="4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s="2" t="str" cm="1">
        <f t="array" ref="S727:T727">_xlfn.TEXTSPLIT(R727,"/",,TRUE,1)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1" t="s">
        <v>1491</v>
      </c>
      <c r="D728">
        <v>54300</v>
      </c>
      <c r="E728">
        <v>48227</v>
      </c>
      <c r="F728" s="3">
        <f t="shared" si="44"/>
        <v>89</v>
      </c>
      <c r="G728" s="4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s="2" t="str" cm="1">
        <f t="array" ref="S728:T728">_xlfn.TEXTSPLIT(R728,"/",,TRUE,1)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1" t="s">
        <v>1493</v>
      </c>
      <c r="D729">
        <v>8900</v>
      </c>
      <c r="E729">
        <v>14685</v>
      </c>
      <c r="F729" s="3">
        <f t="shared" si="44"/>
        <v>165</v>
      </c>
      <c r="G729" s="4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s="2" t="str" cm="1">
        <f t="array" ref="S729:T729">_xlfn.TEXTSPLIT(R729,"/",,TRUE,1)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1" t="s">
        <v>1495</v>
      </c>
      <c r="D730">
        <v>4200</v>
      </c>
      <c r="E730">
        <v>735</v>
      </c>
      <c r="F730" s="3">
        <f t="shared" si="44"/>
        <v>18</v>
      </c>
      <c r="G730" s="4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s="2" t="str" cm="1">
        <f t="array" ref="S730:T730">_xlfn.TEXTSPLIT(R730,"/",,TRUE,1)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1" t="s">
        <v>1497</v>
      </c>
      <c r="D731">
        <v>5600</v>
      </c>
      <c r="E731">
        <v>10397</v>
      </c>
      <c r="F731" s="3">
        <f t="shared" si="44"/>
        <v>186</v>
      </c>
      <c r="G731" s="4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s="2" t="str" cm="1">
        <f t="array" ref="S731:T731">_xlfn.TEXTSPLIT(R731,"/",,TRUE,1)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1" t="s">
        <v>1499</v>
      </c>
      <c r="D732">
        <v>28800</v>
      </c>
      <c r="E732">
        <v>118847</v>
      </c>
      <c r="F732" s="3">
        <f t="shared" si="44"/>
        <v>413</v>
      </c>
      <c r="G732" s="4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s="2" t="str" cm="1">
        <f t="array" ref="S732:T732">_xlfn.TEXTSPLIT(R732,"/",,TRUE,1)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1" t="s">
        <v>1501</v>
      </c>
      <c r="D733">
        <v>8000</v>
      </c>
      <c r="E733">
        <v>7220</v>
      </c>
      <c r="F733" s="3">
        <f t="shared" si="44"/>
        <v>90</v>
      </c>
      <c r="G733" s="4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s="2" t="str" cm="1">
        <f t="array" ref="S733:T733">_xlfn.TEXTSPLIT(R733,"/",,TRUE,1)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1" t="s">
        <v>1503</v>
      </c>
      <c r="D734">
        <v>117000</v>
      </c>
      <c r="E734">
        <v>107622</v>
      </c>
      <c r="F734" s="3">
        <f t="shared" si="44"/>
        <v>92</v>
      </c>
      <c r="G734" s="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s="2" t="str" cm="1">
        <f t="array" ref="S734:T734">_xlfn.TEXTSPLIT(R734,"/",,TRUE,1)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1" t="s">
        <v>1505</v>
      </c>
      <c r="D735">
        <v>15800</v>
      </c>
      <c r="E735">
        <v>83267</v>
      </c>
      <c r="F735" s="3">
        <f t="shared" si="44"/>
        <v>527</v>
      </c>
      <c r="G735" s="4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s="2" t="str" cm="1">
        <f t="array" ref="S735:T735">_xlfn.TEXTSPLIT(R735,"/",,TRUE,1)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1" t="s">
        <v>1507</v>
      </c>
      <c r="D736">
        <v>4200</v>
      </c>
      <c r="E736">
        <v>13404</v>
      </c>
      <c r="F736" s="3">
        <f t="shared" si="44"/>
        <v>319</v>
      </c>
      <c r="G736" s="4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s="2" t="str" cm="1">
        <f t="array" ref="S736:T736">_xlfn.TEXTSPLIT(R736,"/",,TRUE,1)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1" t="s">
        <v>1509</v>
      </c>
      <c r="D737">
        <v>37100</v>
      </c>
      <c r="E737">
        <v>131404</v>
      </c>
      <c r="F737" s="3">
        <f t="shared" si="44"/>
        <v>354</v>
      </c>
      <c r="G737" s="4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s="2" t="str" cm="1">
        <f t="array" ref="S737:T737">_xlfn.TEXTSPLIT(R737,"/",,TRUE,1)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1" t="s">
        <v>1511</v>
      </c>
      <c r="D738">
        <v>7700</v>
      </c>
      <c r="E738">
        <v>2533</v>
      </c>
      <c r="F738" s="3">
        <f t="shared" si="44"/>
        <v>33</v>
      </c>
      <c r="G738" s="4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s="2" t="str" cm="1">
        <f t="array" ref="S738:T738">_xlfn.TEXTSPLIT(R738,"/",,TRUE,1)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1" t="s">
        <v>1513</v>
      </c>
      <c r="D739">
        <v>3700</v>
      </c>
      <c r="E739">
        <v>5028</v>
      </c>
      <c r="F739" s="3">
        <f t="shared" si="44"/>
        <v>136</v>
      </c>
      <c r="G739" s="4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s="2" t="str" cm="1">
        <f t="array" ref="S739:T739">_xlfn.TEXTSPLIT(R739,"/",,TRUE,1)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1" t="s">
        <v>1514</v>
      </c>
      <c r="D740">
        <v>74700</v>
      </c>
      <c r="E740">
        <v>1557</v>
      </c>
      <c r="F740" s="3">
        <f t="shared" si="44"/>
        <v>2</v>
      </c>
      <c r="G740" s="4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s="2" t="str" cm="1">
        <f t="array" ref="S740:T740">_xlfn.TEXTSPLIT(R740,"/",,TRUE,1)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1" t="s">
        <v>1516</v>
      </c>
      <c r="D741">
        <v>10000</v>
      </c>
      <c r="E741">
        <v>6100</v>
      </c>
      <c r="F741" s="3">
        <f t="shared" si="44"/>
        <v>61</v>
      </c>
      <c r="G741" s="4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s="2" t="str" cm="1">
        <f t="array" ref="S741:T741">_xlfn.TEXTSPLIT(R741,"/",,TRUE,1)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1" t="s">
        <v>1518</v>
      </c>
      <c r="D742">
        <v>5300</v>
      </c>
      <c r="E742">
        <v>1592</v>
      </c>
      <c r="F742" s="3">
        <f t="shared" si="44"/>
        <v>30</v>
      </c>
      <c r="G742" s="4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s="2" t="str" cm="1">
        <f t="array" ref="S742:T742">_xlfn.TEXTSPLIT(R742,"/",,TRUE,1)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1" t="s">
        <v>1519</v>
      </c>
      <c r="D743">
        <v>1200</v>
      </c>
      <c r="E743">
        <v>14150</v>
      </c>
      <c r="F743" s="3">
        <f t="shared" si="44"/>
        <v>1179</v>
      </c>
      <c r="G743" s="4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s="2" t="str" cm="1">
        <f t="array" ref="S743:T743">_xlfn.TEXTSPLIT(R743,"/",,TRUE,1)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1" t="s">
        <v>1521</v>
      </c>
      <c r="D744">
        <v>1200</v>
      </c>
      <c r="E744">
        <v>13513</v>
      </c>
      <c r="F744" s="3">
        <f t="shared" si="44"/>
        <v>1126</v>
      </c>
      <c r="G744" s="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s="2" t="str" cm="1">
        <f t="array" ref="S744:T744">_xlfn.TEXTSPLIT(R744,"/",,TRUE,1)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1" t="s">
        <v>1523</v>
      </c>
      <c r="D745">
        <v>3900</v>
      </c>
      <c r="E745">
        <v>504</v>
      </c>
      <c r="F745" s="3">
        <f t="shared" si="44"/>
        <v>13</v>
      </c>
      <c r="G745" s="4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s="2" t="str" cm="1">
        <f t="array" ref="S745:T745">_xlfn.TEXTSPLIT(R745,"/",,TRUE,1)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1" t="s">
        <v>1525</v>
      </c>
      <c r="D746">
        <v>2000</v>
      </c>
      <c r="E746">
        <v>14240</v>
      </c>
      <c r="F746" s="3">
        <f t="shared" si="44"/>
        <v>712</v>
      </c>
      <c r="G746" s="4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s="2" t="str" cm="1">
        <f t="array" ref="S746:T746">_xlfn.TEXTSPLIT(R746,"/",,TRUE,1)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1" t="s">
        <v>1527</v>
      </c>
      <c r="D747">
        <v>6900</v>
      </c>
      <c r="E747">
        <v>2091</v>
      </c>
      <c r="F747" s="3">
        <f t="shared" si="44"/>
        <v>30</v>
      </c>
      <c r="G747" s="4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s="2" t="str" cm="1">
        <f t="array" ref="S747:T747">_xlfn.TEXTSPLIT(R747,"/",,TRUE,1)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1" t="s">
        <v>1529</v>
      </c>
      <c r="D748">
        <v>55800</v>
      </c>
      <c r="E748">
        <v>118580</v>
      </c>
      <c r="F748" s="3">
        <f t="shared" si="44"/>
        <v>213</v>
      </c>
      <c r="G748" s="4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s="2" t="str" cm="1">
        <f t="array" ref="S748:T748">_xlfn.TEXTSPLIT(R748,"/",,TRUE,1)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1" t="s">
        <v>1531</v>
      </c>
      <c r="D749">
        <v>4900</v>
      </c>
      <c r="E749">
        <v>11214</v>
      </c>
      <c r="F749" s="3">
        <f t="shared" si="44"/>
        <v>229</v>
      </c>
      <c r="G749" s="4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s="2" t="str" cm="1">
        <f t="array" ref="S749:T749">_xlfn.TEXTSPLIT(R749,"/",,TRUE,1)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1" t="s">
        <v>1533</v>
      </c>
      <c r="D750">
        <v>194900</v>
      </c>
      <c r="E750">
        <v>68137</v>
      </c>
      <c r="F750" s="3">
        <f t="shared" si="44"/>
        <v>35</v>
      </c>
      <c r="G750" s="4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s="2" t="str" cm="1">
        <f t="array" ref="S750:T750">_xlfn.TEXTSPLIT(R750,"/",,TRUE,1)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1" t="s">
        <v>1535</v>
      </c>
      <c r="D751">
        <v>8600</v>
      </c>
      <c r="E751">
        <v>13527</v>
      </c>
      <c r="F751" s="3">
        <f t="shared" si="44"/>
        <v>157</v>
      </c>
      <c r="G751" s="4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s="2" t="str" cm="1">
        <f t="array" ref="S751:T751">_xlfn.TEXTSPLIT(R751,"/",,TRUE,1)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1" t="s">
        <v>1537</v>
      </c>
      <c r="D752">
        <v>100</v>
      </c>
      <c r="E752">
        <v>1</v>
      </c>
      <c r="F752" s="3">
        <f t="shared" si="44"/>
        <v>1</v>
      </c>
      <c r="G752" s="4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s="2" t="str" cm="1">
        <f t="array" ref="S752:T752">_xlfn.TEXTSPLIT(R752,"/",,TRUE,1)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1" t="s">
        <v>1539</v>
      </c>
      <c r="D753">
        <v>3600</v>
      </c>
      <c r="E753">
        <v>8363</v>
      </c>
      <c r="F753" s="3">
        <f t="shared" si="44"/>
        <v>232</v>
      </c>
      <c r="G753" s="4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s="2" t="str" cm="1">
        <f t="array" ref="S753:T753">_xlfn.TEXTSPLIT(R753,"/",,TRUE,1)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1" t="s">
        <v>1541</v>
      </c>
      <c r="D754">
        <v>5800</v>
      </c>
      <c r="E754">
        <v>5362</v>
      </c>
      <c r="F754" s="3">
        <f t="shared" si="44"/>
        <v>92</v>
      </c>
      <c r="G754" s="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s="2" t="str" cm="1">
        <f t="array" ref="S754:T754">_xlfn.TEXTSPLIT(R754,"/",,TRUE,1)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1" t="s">
        <v>1543</v>
      </c>
      <c r="D755">
        <v>4700</v>
      </c>
      <c r="E755">
        <v>12065</v>
      </c>
      <c r="F755" s="3">
        <f t="shared" si="44"/>
        <v>257</v>
      </c>
      <c r="G755" s="4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s="2" t="str" cm="1">
        <f t="array" ref="S755:T755">_xlfn.TEXTSPLIT(R755,"/",,TRUE,1)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1" t="s">
        <v>1545</v>
      </c>
      <c r="D756">
        <v>70400</v>
      </c>
      <c r="E756">
        <v>118603</v>
      </c>
      <c r="F756" s="3">
        <f t="shared" si="44"/>
        <v>168</v>
      </c>
      <c r="G756" s="4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s="2" t="str" cm="1">
        <f t="array" ref="S756:T756">_xlfn.TEXTSPLIT(R756,"/",,TRUE,1)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1" t="s">
        <v>1547</v>
      </c>
      <c r="D757">
        <v>4500</v>
      </c>
      <c r="E757">
        <v>7496</v>
      </c>
      <c r="F757" s="3">
        <f t="shared" si="44"/>
        <v>167</v>
      </c>
      <c r="G757" s="4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s="2" t="str" cm="1">
        <f t="array" ref="S757:T757">_xlfn.TEXTSPLIT(R757,"/",,TRUE,1)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1" t="s">
        <v>1549</v>
      </c>
      <c r="D758">
        <v>1300</v>
      </c>
      <c r="E758">
        <v>10037</v>
      </c>
      <c r="F758" s="3">
        <f t="shared" si="44"/>
        <v>772</v>
      </c>
      <c r="G758" s="4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s="2" t="str" cm="1">
        <f t="array" ref="S758:T758">_xlfn.TEXTSPLIT(R758,"/",,TRUE,1)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1" t="s">
        <v>1551</v>
      </c>
      <c r="D759">
        <v>1400</v>
      </c>
      <c r="E759">
        <v>5696</v>
      </c>
      <c r="F759" s="3">
        <f t="shared" si="44"/>
        <v>407</v>
      </c>
      <c r="G759" s="4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s="2" t="str" cm="1">
        <f t="array" ref="S759:T759">_xlfn.TEXTSPLIT(R759,"/",,TRUE,1)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1" t="s">
        <v>1553</v>
      </c>
      <c r="D760">
        <v>29600</v>
      </c>
      <c r="E760">
        <v>167005</v>
      </c>
      <c r="F760" s="3">
        <f t="shared" si="44"/>
        <v>564</v>
      </c>
      <c r="G760" s="4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s="2" t="str" cm="1">
        <f t="array" ref="S760:T760">_xlfn.TEXTSPLIT(R760,"/",,TRUE,1)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1" t="s">
        <v>1555</v>
      </c>
      <c r="D761">
        <v>167500</v>
      </c>
      <c r="E761">
        <v>114615</v>
      </c>
      <c r="F761" s="3">
        <f t="shared" si="44"/>
        <v>68</v>
      </c>
      <c r="G761" s="4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s="2" t="str" cm="1">
        <f t="array" ref="S761:T761">_xlfn.TEXTSPLIT(R761,"/",,TRUE,1)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1" t="s">
        <v>1557</v>
      </c>
      <c r="D762">
        <v>48300</v>
      </c>
      <c r="E762">
        <v>16592</v>
      </c>
      <c r="F762" s="3">
        <f t="shared" si="44"/>
        <v>34</v>
      </c>
      <c r="G762" s="4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s="2" t="str" cm="1">
        <f t="array" ref="S762:T762">_xlfn.TEXTSPLIT(R762,"/",,TRUE,1)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1" t="s">
        <v>1559</v>
      </c>
      <c r="D763">
        <v>2200</v>
      </c>
      <c r="E763">
        <v>14420</v>
      </c>
      <c r="F763" s="3">
        <f t="shared" si="44"/>
        <v>655</v>
      </c>
      <c r="G763" s="4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s="2" t="str" cm="1">
        <f t="array" ref="S763:T763">_xlfn.TEXTSPLIT(R763,"/",,TRUE,1)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1" t="s">
        <v>1560</v>
      </c>
      <c r="D764">
        <v>3500</v>
      </c>
      <c r="E764">
        <v>6204</v>
      </c>
      <c r="F764" s="3">
        <f t="shared" si="44"/>
        <v>177</v>
      </c>
      <c r="G764" s="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s="2" t="str" cm="1">
        <f t="array" ref="S764:T764">_xlfn.TEXTSPLIT(R764,"/",,TRUE,1)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1" t="s">
        <v>1562</v>
      </c>
      <c r="D765">
        <v>5600</v>
      </c>
      <c r="E765">
        <v>6338</v>
      </c>
      <c r="F765" s="3">
        <f t="shared" si="44"/>
        <v>113</v>
      </c>
      <c r="G765" s="4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s="2" t="str" cm="1">
        <f t="array" ref="S765:T765">_xlfn.TEXTSPLIT(R765,"/",,TRUE,1)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1" t="s">
        <v>1564</v>
      </c>
      <c r="D766">
        <v>1100</v>
      </c>
      <c r="E766">
        <v>8010</v>
      </c>
      <c r="F766" s="3">
        <f t="shared" si="44"/>
        <v>728</v>
      </c>
      <c r="G766" s="4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s="2" t="str" cm="1">
        <f t="array" ref="S766:T766">_xlfn.TEXTSPLIT(R766,"/",,TRUE,1)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1" t="s">
        <v>1566</v>
      </c>
      <c r="D767">
        <v>3900</v>
      </c>
      <c r="E767">
        <v>8125</v>
      </c>
      <c r="F767" s="3">
        <f t="shared" si="44"/>
        <v>208</v>
      </c>
      <c r="G767" s="4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s="2" t="str" cm="1">
        <f t="array" ref="S767:T767">_xlfn.TEXTSPLIT(R767,"/",,TRUE,1)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1" t="s">
        <v>1568</v>
      </c>
      <c r="D768">
        <v>43800</v>
      </c>
      <c r="E768">
        <v>13653</v>
      </c>
      <c r="F768" s="3">
        <f t="shared" si="44"/>
        <v>31</v>
      </c>
      <c r="G768" s="4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s="2" t="str" cm="1">
        <f t="array" ref="S768:T768">_xlfn.TEXTSPLIT(R768,"/",,TRUE,1)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1" t="s">
        <v>1570</v>
      </c>
      <c r="D769">
        <v>97200</v>
      </c>
      <c r="E769">
        <v>55372</v>
      </c>
      <c r="F769" s="3">
        <f t="shared" si="44"/>
        <v>57</v>
      </c>
      <c r="G769" s="4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s="2" t="str" cm="1">
        <f t="array" ref="S769:T769">_xlfn.TEXTSPLIT(R769,"/",,TRUE,1)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1" t="s">
        <v>1572</v>
      </c>
      <c r="D770">
        <v>4800</v>
      </c>
      <c r="E770">
        <v>11088</v>
      </c>
      <c r="F770" s="3">
        <f t="shared" si="44"/>
        <v>231</v>
      </c>
      <c r="G770" s="4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s="2" t="str" cm="1">
        <f t="array" ref="S770:T770">_xlfn.TEXTSPLIT(R770,"/",,TRUE,1)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1" t="s">
        <v>1574</v>
      </c>
      <c r="D771">
        <v>125600</v>
      </c>
      <c r="E771">
        <v>109106</v>
      </c>
      <c r="F771" s="3">
        <f t="shared" ref="F771:F834" si="48">ROUND(E771/D771*100,0)</f>
        <v>87</v>
      </c>
      <c r="G771" s="4" t="s">
        <v>14</v>
      </c>
      <c r="H771">
        <v>3410</v>
      </c>
      <c r="I771">
        <f t="shared" ref="I771:I834" si="49">ROUND(IF(E771=0,0,E771/H771),2)</f>
        <v>32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+(((L771/60)/60)/24)+DATE(1970,1,1)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s="2" t="str" cm="1">
        <f t="array" ref="S771:T771">_xlfn.TEXTSPLIT(R771,"/",,TRUE,1)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1" t="s">
        <v>1576</v>
      </c>
      <c r="D772">
        <v>4300</v>
      </c>
      <c r="E772">
        <v>11642</v>
      </c>
      <c r="F772" s="3">
        <f t="shared" si="48"/>
        <v>271</v>
      </c>
      <c r="G772" s="4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s="2" t="str" cm="1">
        <f t="array" ref="S772:T772">_xlfn.TEXTSPLIT(R772,"/",,TRUE,1)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1" t="s">
        <v>1578</v>
      </c>
      <c r="D773">
        <v>5600</v>
      </c>
      <c r="E773">
        <v>2769</v>
      </c>
      <c r="F773" s="3">
        <f t="shared" si="48"/>
        <v>49</v>
      </c>
      <c r="G773" s="4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s="2" t="str" cm="1">
        <f t="array" ref="S773:T773">_xlfn.TEXTSPLIT(R773,"/",,TRUE,1)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1" t="s">
        <v>1580</v>
      </c>
      <c r="D774">
        <v>149600</v>
      </c>
      <c r="E774">
        <v>169586</v>
      </c>
      <c r="F774" s="3">
        <f t="shared" si="48"/>
        <v>113</v>
      </c>
      <c r="G774" s="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s="2" t="str" cm="1">
        <f t="array" ref="S774:T774">_xlfn.TEXTSPLIT(R774,"/",,TRUE,1)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1" t="s">
        <v>1582</v>
      </c>
      <c r="D775">
        <v>53100</v>
      </c>
      <c r="E775">
        <v>101185</v>
      </c>
      <c r="F775" s="3">
        <f t="shared" si="48"/>
        <v>191</v>
      </c>
      <c r="G775" s="4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s="2" t="str" cm="1">
        <f t="array" ref="S775:T775">_xlfn.TEXTSPLIT(R775,"/",,TRUE,1)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1" t="s">
        <v>1584</v>
      </c>
      <c r="D776">
        <v>5000</v>
      </c>
      <c r="E776">
        <v>6775</v>
      </c>
      <c r="F776" s="3">
        <f t="shared" si="48"/>
        <v>136</v>
      </c>
      <c r="G776" s="4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s="2" t="str" cm="1">
        <f t="array" ref="S776:T776">_xlfn.TEXTSPLIT(R776,"/",,TRUE,1)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1" t="s">
        <v>1586</v>
      </c>
      <c r="D777">
        <v>9400</v>
      </c>
      <c r="E777">
        <v>968</v>
      </c>
      <c r="F777" s="3">
        <f t="shared" si="48"/>
        <v>10</v>
      </c>
      <c r="G777" s="4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s="2" t="str" cm="1">
        <f t="array" ref="S777:T777">_xlfn.TEXTSPLIT(R777,"/",,TRUE,1)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1" t="s">
        <v>1588</v>
      </c>
      <c r="D778">
        <v>110800</v>
      </c>
      <c r="E778">
        <v>72623</v>
      </c>
      <c r="F778" s="3">
        <f t="shared" si="48"/>
        <v>66</v>
      </c>
      <c r="G778" s="4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s="2" t="str" cm="1">
        <f t="array" ref="S778:T778">_xlfn.TEXTSPLIT(R778,"/",,TRUE,1)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1" t="s">
        <v>1590</v>
      </c>
      <c r="D779">
        <v>93800</v>
      </c>
      <c r="E779">
        <v>45987</v>
      </c>
      <c r="F779" s="3">
        <f t="shared" si="48"/>
        <v>49</v>
      </c>
      <c r="G779" s="4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s="2" t="str" cm="1">
        <f t="array" ref="S779:T779">_xlfn.TEXTSPLIT(R779,"/",,TRUE,1)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1" t="s">
        <v>1592</v>
      </c>
      <c r="D780">
        <v>1300</v>
      </c>
      <c r="E780">
        <v>10243</v>
      </c>
      <c r="F780" s="3">
        <f t="shared" si="48"/>
        <v>788</v>
      </c>
      <c r="G780" s="4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s="2" t="str" cm="1">
        <f t="array" ref="S780:T780">_xlfn.TEXTSPLIT(R780,"/",,TRUE,1)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1" t="s">
        <v>1594</v>
      </c>
      <c r="D781">
        <v>108700</v>
      </c>
      <c r="E781">
        <v>87293</v>
      </c>
      <c r="F781" s="3">
        <f t="shared" si="48"/>
        <v>80</v>
      </c>
      <c r="G781" s="4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s="2" t="str" cm="1">
        <f t="array" ref="S781:T781">_xlfn.TEXTSPLIT(R781,"/",,TRUE,1)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1" t="s">
        <v>1596</v>
      </c>
      <c r="D782">
        <v>5100</v>
      </c>
      <c r="E782">
        <v>5421</v>
      </c>
      <c r="F782" s="3">
        <f t="shared" si="48"/>
        <v>106</v>
      </c>
      <c r="G782" s="4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s="2" t="str" cm="1">
        <f t="array" ref="S782:T782">_xlfn.TEXTSPLIT(R782,"/",,TRUE,1)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1" t="s">
        <v>1598</v>
      </c>
      <c r="D783">
        <v>8700</v>
      </c>
      <c r="E783">
        <v>4414</v>
      </c>
      <c r="F783" s="3">
        <f t="shared" si="48"/>
        <v>51</v>
      </c>
      <c r="G783" s="4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s="2" t="str" cm="1">
        <f t="array" ref="S783:T783">_xlfn.TEXTSPLIT(R783,"/",,TRUE,1)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1" t="s">
        <v>1600</v>
      </c>
      <c r="D784">
        <v>5100</v>
      </c>
      <c r="E784">
        <v>10981</v>
      </c>
      <c r="F784" s="3">
        <f t="shared" si="48"/>
        <v>215</v>
      </c>
      <c r="G784" s="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s="2" t="str" cm="1">
        <f t="array" ref="S784:T784">_xlfn.TEXTSPLIT(R784,"/",,TRUE,1)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1" t="s">
        <v>1602</v>
      </c>
      <c r="D785">
        <v>7400</v>
      </c>
      <c r="E785">
        <v>10451</v>
      </c>
      <c r="F785" s="3">
        <f t="shared" si="48"/>
        <v>141</v>
      </c>
      <c r="G785" s="4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s="2" t="str" cm="1">
        <f t="array" ref="S785:T785">_xlfn.TEXTSPLIT(R785,"/",,TRUE,1)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1" t="s">
        <v>1604</v>
      </c>
      <c r="D786">
        <v>88900</v>
      </c>
      <c r="E786">
        <v>102535</v>
      </c>
      <c r="F786" s="3">
        <f t="shared" si="48"/>
        <v>115</v>
      </c>
      <c r="G786" s="4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s="2" t="str" cm="1">
        <f t="array" ref="S786:T786">_xlfn.TEXTSPLIT(R786,"/",,TRUE,1)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1" t="s">
        <v>1606</v>
      </c>
      <c r="D787">
        <v>6700</v>
      </c>
      <c r="E787">
        <v>12939</v>
      </c>
      <c r="F787" s="3">
        <f t="shared" si="48"/>
        <v>193</v>
      </c>
      <c r="G787" s="4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s="2" t="str" cm="1">
        <f t="array" ref="S787:T787">_xlfn.TEXTSPLIT(R787,"/",,TRUE,1)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1" t="s">
        <v>1608</v>
      </c>
      <c r="D788">
        <v>1500</v>
      </c>
      <c r="E788">
        <v>10946</v>
      </c>
      <c r="F788" s="3">
        <f t="shared" si="48"/>
        <v>730</v>
      </c>
      <c r="G788" s="4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s="2" t="str" cm="1">
        <f t="array" ref="S788:T788">_xlfn.TEXTSPLIT(R788,"/",,TRUE,1)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1" t="s">
        <v>1610</v>
      </c>
      <c r="D789">
        <v>61200</v>
      </c>
      <c r="E789">
        <v>60994</v>
      </c>
      <c r="F789" s="3">
        <f t="shared" si="48"/>
        <v>100</v>
      </c>
      <c r="G789" s="4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s="2" t="str" cm="1">
        <f t="array" ref="S789:T789">_xlfn.TEXTSPLIT(R789,"/",,TRUE,1)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1" t="s">
        <v>1612</v>
      </c>
      <c r="D790">
        <v>3600</v>
      </c>
      <c r="E790">
        <v>3174</v>
      </c>
      <c r="F790" s="3">
        <f t="shared" si="48"/>
        <v>88</v>
      </c>
      <c r="G790" s="4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s="2" t="str" cm="1">
        <f t="array" ref="S790:T790">_xlfn.TEXTSPLIT(R790,"/",,TRUE,1)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1" t="s">
        <v>1614</v>
      </c>
      <c r="D791">
        <v>9000</v>
      </c>
      <c r="E791">
        <v>3351</v>
      </c>
      <c r="F791" s="3">
        <f t="shared" si="48"/>
        <v>37</v>
      </c>
      <c r="G791" s="4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s="2" t="str" cm="1">
        <f t="array" ref="S791:T791">_xlfn.TEXTSPLIT(R791,"/",,TRUE,1)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1" t="s">
        <v>1616</v>
      </c>
      <c r="D792">
        <v>185900</v>
      </c>
      <c r="E792">
        <v>56774</v>
      </c>
      <c r="F792" s="3">
        <f t="shared" si="48"/>
        <v>31</v>
      </c>
      <c r="G792" s="4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s="2" t="str" cm="1">
        <f t="array" ref="S792:T792">_xlfn.TEXTSPLIT(R792,"/",,TRUE,1)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1" t="s">
        <v>1618</v>
      </c>
      <c r="D793">
        <v>2100</v>
      </c>
      <c r="E793">
        <v>540</v>
      </c>
      <c r="F793" s="3">
        <f t="shared" si="48"/>
        <v>26</v>
      </c>
      <c r="G793" s="4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s="2" t="str" cm="1">
        <f t="array" ref="S793:T793">_xlfn.TEXTSPLIT(R793,"/",,TRUE,1)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1" t="s">
        <v>1620</v>
      </c>
      <c r="D794">
        <v>2000</v>
      </c>
      <c r="E794">
        <v>680</v>
      </c>
      <c r="F794" s="3">
        <f t="shared" si="48"/>
        <v>34</v>
      </c>
      <c r="G794" s="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s="2" t="str" cm="1">
        <f t="array" ref="S794:T794">_xlfn.TEXTSPLIT(R794,"/",,TRUE,1)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1" t="s">
        <v>1622</v>
      </c>
      <c r="D795">
        <v>1100</v>
      </c>
      <c r="E795">
        <v>13045</v>
      </c>
      <c r="F795" s="3">
        <f t="shared" si="48"/>
        <v>1186</v>
      </c>
      <c r="G795" s="4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s="2" t="str" cm="1">
        <f t="array" ref="S795:T795">_xlfn.TEXTSPLIT(R795,"/",,TRUE,1)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1" t="s">
        <v>1624</v>
      </c>
      <c r="D796">
        <v>6600</v>
      </c>
      <c r="E796">
        <v>8276</v>
      </c>
      <c r="F796" s="3">
        <f t="shared" si="48"/>
        <v>125</v>
      </c>
      <c r="G796" s="4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s="2" t="str" cm="1">
        <f t="array" ref="S796:T796">_xlfn.TEXTSPLIT(R796,"/",,TRUE,1)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1" t="s">
        <v>1626</v>
      </c>
      <c r="D797">
        <v>7100</v>
      </c>
      <c r="E797">
        <v>1022</v>
      </c>
      <c r="F797" s="3">
        <f t="shared" si="48"/>
        <v>14</v>
      </c>
      <c r="G797" s="4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s="2" t="str" cm="1">
        <f t="array" ref="S797:T797">_xlfn.TEXTSPLIT(R797,"/",,TRUE,1)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1" t="s">
        <v>1628</v>
      </c>
      <c r="D798">
        <v>7800</v>
      </c>
      <c r="E798">
        <v>4275</v>
      </c>
      <c r="F798" s="3">
        <f t="shared" si="48"/>
        <v>55</v>
      </c>
      <c r="G798" s="4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s="2" t="str" cm="1">
        <f t="array" ref="S798:T798">_xlfn.TEXTSPLIT(R798,"/",,TRUE,1)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1" t="s">
        <v>1630</v>
      </c>
      <c r="D799">
        <v>7600</v>
      </c>
      <c r="E799">
        <v>8332</v>
      </c>
      <c r="F799" s="3">
        <f t="shared" si="48"/>
        <v>110</v>
      </c>
      <c r="G799" s="4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s="2" t="str" cm="1">
        <f t="array" ref="S799:T799">_xlfn.TEXTSPLIT(R799,"/",,TRUE,1)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1" t="s">
        <v>1632</v>
      </c>
      <c r="D800">
        <v>3400</v>
      </c>
      <c r="E800">
        <v>6408</v>
      </c>
      <c r="F800" s="3">
        <f t="shared" si="48"/>
        <v>188</v>
      </c>
      <c r="G800" s="4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s="2" t="str" cm="1">
        <f t="array" ref="S800:T800">_xlfn.TEXTSPLIT(R800,"/",,TRUE,1)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1" t="s">
        <v>1634</v>
      </c>
      <c r="D801">
        <v>84500</v>
      </c>
      <c r="E801">
        <v>73522</v>
      </c>
      <c r="F801" s="3">
        <f t="shared" si="48"/>
        <v>87</v>
      </c>
      <c r="G801" s="4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s="2" t="str" cm="1">
        <f t="array" ref="S801:T801">_xlfn.TEXTSPLIT(R801,"/",,TRUE,1)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1" t="s">
        <v>1636</v>
      </c>
      <c r="D802">
        <v>100</v>
      </c>
      <c r="E802">
        <v>1</v>
      </c>
      <c r="F802" s="3">
        <f t="shared" si="48"/>
        <v>1</v>
      </c>
      <c r="G802" s="4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s="2" t="str" cm="1">
        <f t="array" ref="S802:T802">_xlfn.TEXTSPLIT(R802,"/",,TRUE,1)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1" t="s">
        <v>1638</v>
      </c>
      <c r="D803">
        <v>2300</v>
      </c>
      <c r="E803">
        <v>4667</v>
      </c>
      <c r="F803" s="3">
        <f t="shared" si="48"/>
        <v>203</v>
      </c>
      <c r="G803" s="4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s="2" t="str" cm="1">
        <f t="array" ref="S803:T803">_xlfn.TEXTSPLIT(R803,"/",,TRUE,1)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1" t="s">
        <v>1640</v>
      </c>
      <c r="D804">
        <v>6200</v>
      </c>
      <c r="E804">
        <v>12216</v>
      </c>
      <c r="F804" s="3">
        <f t="shared" si="48"/>
        <v>197</v>
      </c>
      <c r="G804" s="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s="2" t="str" cm="1">
        <f t="array" ref="S804:T804">_xlfn.TEXTSPLIT(R804,"/",,TRUE,1)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1" t="s">
        <v>1642</v>
      </c>
      <c r="D805">
        <v>6100</v>
      </c>
      <c r="E805">
        <v>6527</v>
      </c>
      <c r="F805" s="3">
        <f t="shared" si="48"/>
        <v>107</v>
      </c>
      <c r="G805" s="4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s="2" t="str" cm="1">
        <f t="array" ref="S805:T805">_xlfn.TEXTSPLIT(R805,"/",,TRUE,1)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1" t="s">
        <v>1644</v>
      </c>
      <c r="D806">
        <v>2600</v>
      </c>
      <c r="E806">
        <v>6987</v>
      </c>
      <c r="F806" s="3">
        <f t="shared" si="48"/>
        <v>269</v>
      </c>
      <c r="G806" s="4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s="2" t="str" cm="1">
        <f t="array" ref="S806:T806">_xlfn.TEXTSPLIT(R806,"/",,TRUE,1)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1" t="s">
        <v>1646</v>
      </c>
      <c r="D807">
        <v>9700</v>
      </c>
      <c r="E807">
        <v>4932</v>
      </c>
      <c r="F807" s="3">
        <f t="shared" si="48"/>
        <v>51</v>
      </c>
      <c r="G807" s="4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s="2" t="str" cm="1">
        <f t="array" ref="S807:T807">_xlfn.TEXTSPLIT(R807,"/",,TRUE,1)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1" t="s">
        <v>1648</v>
      </c>
      <c r="D808">
        <v>700</v>
      </c>
      <c r="E808">
        <v>8262</v>
      </c>
      <c r="F808" s="3">
        <f t="shared" si="48"/>
        <v>1180</v>
      </c>
      <c r="G808" s="4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s="2" t="str" cm="1">
        <f t="array" ref="S808:T808">_xlfn.TEXTSPLIT(R808,"/",,TRUE,1)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1" t="s">
        <v>1650</v>
      </c>
      <c r="D809">
        <v>700</v>
      </c>
      <c r="E809">
        <v>1848</v>
      </c>
      <c r="F809" s="3">
        <f t="shared" si="48"/>
        <v>264</v>
      </c>
      <c r="G809" s="4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s="2" t="str" cm="1">
        <f t="array" ref="S809:T809">_xlfn.TEXTSPLIT(R809,"/",,TRUE,1)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1" t="s">
        <v>1652</v>
      </c>
      <c r="D810">
        <v>5200</v>
      </c>
      <c r="E810">
        <v>1583</v>
      </c>
      <c r="F810" s="3">
        <f t="shared" si="48"/>
        <v>30</v>
      </c>
      <c r="G810" s="4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s="2" t="str" cm="1">
        <f t="array" ref="S810:T810">_xlfn.TEXTSPLIT(R810,"/",,TRUE,1)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1" t="s">
        <v>1653</v>
      </c>
      <c r="D811">
        <v>140800</v>
      </c>
      <c r="E811">
        <v>88536</v>
      </c>
      <c r="F811" s="3">
        <f t="shared" si="48"/>
        <v>63</v>
      </c>
      <c r="G811" s="4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s="2" t="str" cm="1">
        <f t="array" ref="S811:T811">_xlfn.TEXTSPLIT(R811,"/",,TRUE,1)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1" t="s">
        <v>1655</v>
      </c>
      <c r="D812">
        <v>6400</v>
      </c>
      <c r="E812">
        <v>12360</v>
      </c>
      <c r="F812" s="3">
        <f t="shared" si="48"/>
        <v>193</v>
      </c>
      <c r="G812" s="4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s="2" t="str" cm="1">
        <f t="array" ref="S812:T812">_xlfn.TEXTSPLIT(R812,"/",,TRUE,1)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1" t="s">
        <v>1657</v>
      </c>
      <c r="D813">
        <v>92500</v>
      </c>
      <c r="E813">
        <v>71320</v>
      </c>
      <c r="F813" s="3">
        <f t="shared" si="48"/>
        <v>77</v>
      </c>
      <c r="G813" s="4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s="2" t="str" cm="1">
        <f t="array" ref="S813:T813">_xlfn.TEXTSPLIT(R813,"/",,TRUE,1)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1" t="s">
        <v>1659</v>
      </c>
      <c r="D814">
        <v>59700</v>
      </c>
      <c r="E814">
        <v>134640</v>
      </c>
      <c r="F814" s="3">
        <f t="shared" si="48"/>
        <v>226</v>
      </c>
      <c r="G814" s="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s="2" t="str" cm="1">
        <f t="array" ref="S814:T814">_xlfn.TEXTSPLIT(R814,"/",,TRUE,1)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1" t="s">
        <v>1661</v>
      </c>
      <c r="D815">
        <v>3200</v>
      </c>
      <c r="E815">
        <v>7661</v>
      </c>
      <c r="F815" s="3">
        <f t="shared" si="48"/>
        <v>239</v>
      </c>
      <c r="G815" s="4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s="2" t="str" cm="1">
        <f t="array" ref="S815:T815">_xlfn.TEXTSPLIT(R815,"/",,TRUE,1)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1" t="s">
        <v>1663</v>
      </c>
      <c r="D816">
        <v>3200</v>
      </c>
      <c r="E816">
        <v>2950</v>
      </c>
      <c r="F816" s="3">
        <f t="shared" si="48"/>
        <v>92</v>
      </c>
      <c r="G816" s="4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s="2" t="str" cm="1">
        <f t="array" ref="S816:T816">_xlfn.TEXTSPLIT(R816,"/",,TRUE,1)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1" t="s">
        <v>1665</v>
      </c>
      <c r="D817">
        <v>9000</v>
      </c>
      <c r="E817">
        <v>11721</v>
      </c>
      <c r="F817" s="3">
        <f t="shared" si="48"/>
        <v>130</v>
      </c>
      <c r="G817" s="4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s="2" t="str" cm="1">
        <f t="array" ref="S817:T817">_xlfn.TEXTSPLIT(R817,"/",,TRUE,1)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1" t="s">
        <v>1667</v>
      </c>
      <c r="D818">
        <v>2300</v>
      </c>
      <c r="E818">
        <v>14150</v>
      </c>
      <c r="F818" s="3">
        <f t="shared" si="48"/>
        <v>615</v>
      </c>
      <c r="G818" s="4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s="2" t="str" cm="1">
        <f t="array" ref="S818:T818">_xlfn.TEXTSPLIT(R818,"/",,TRUE,1)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1" t="s">
        <v>1669</v>
      </c>
      <c r="D819">
        <v>51300</v>
      </c>
      <c r="E819">
        <v>189192</v>
      </c>
      <c r="F819" s="3">
        <f t="shared" si="48"/>
        <v>369</v>
      </c>
      <c r="G819" s="4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s="2" t="str" cm="1">
        <f t="array" ref="S819:T819">_xlfn.TEXTSPLIT(R819,"/",,TRUE,1)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1" t="s">
        <v>1670</v>
      </c>
      <c r="D820">
        <v>700</v>
      </c>
      <c r="E820">
        <v>7664</v>
      </c>
      <c r="F820" s="3">
        <f t="shared" si="48"/>
        <v>1095</v>
      </c>
      <c r="G820" s="4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s="2" t="str" cm="1">
        <f t="array" ref="S820:T820">_xlfn.TEXTSPLIT(R820,"/",,TRUE,1)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1" t="s">
        <v>1672</v>
      </c>
      <c r="D821">
        <v>8900</v>
      </c>
      <c r="E821">
        <v>4509</v>
      </c>
      <c r="F821" s="3">
        <f t="shared" si="48"/>
        <v>51</v>
      </c>
      <c r="G821" s="4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s="2" t="str" cm="1">
        <f t="array" ref="S821:T821">_xlfn.TEXTSPLIT(R821,"/",,TRUE,1)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1" t="s">
        <v>1674</v>
      </c>
      <c r="D822">
        <v>1500</v>
      </c>
      <c r="E822">
        <v>12009</v>
      </c>
      <c r="F822" s="3">
        <f t="shared" si="48"/>
        <v>801</v>
      </c>
      <c r="G822" s="4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s="2" t="str" cm="1">
        <f t="array" ref="S822:T822">_xlfn.TEXTSPLIT(R822,"/",,TRUE,1)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1" t="s">
        <v>1676</v>
      </c>
      <c r="D823">
        <v>4900</v>
      </c>
      <c r="E823">
        <v>14273</v>
      </c>
      <c r="F823" s="3">
        <f t="shared" si="48"/>
        <v>291</v>
      </c>
      <c r="G823" s="4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s="2" t="str" cm="1">
        <f t="array" ref="S823:T823">_xlfn.TEXTSPLIT(R823,"/",,TRUE,1)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1" t="s">
        <v>1678</v>
      </c>
      <c r="D824">
        <v>54000</v>
      </c>
      <c r="E824">
        <v>188982</v>
      </c>
      <c r="F824" s="3">
        <f t="shared" si="48"/>
        <v>350</v>
      </c>
      <c r="G824" s="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s="2" t="str" cm="1">
        <f t="array" ref="S824:T824">_xlfn.TEXTSPLIT(R824,"/",,TRUE,1)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1" t="s">
        <v>1680</v>
      </c>
      <c r="D825">
        <v>4100</v>
      </c>
      <c r="E825">
        <v>14640</v>
      </c>
      <c r="F825" s="3">
        <f t="shared" si="48"/>
        <v>357</v>
      </c>
      <c r="G825" s="4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s="2" t="str" cm="1">
        <f t="array" ref="S825:T825">_xlfn.TEXTSPLIT(R825,"/",,TRUE,1)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1" t="s">
        <v>1682</v>
      </c>
      <c r="D826">
        <v>85000</v>
      </c>
      <c r="E826">
        <v>107516</v>
      </c>
      <c r="F826" s="3">
        <f t="shared" si="48"/>
        <v>126</v>
      </c>
      <c r="G826" s="4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s="2" t="str" cm="1">
        <f t="array" ref="S826:T826">_xlfn.TEXTSPLIT(R826,"/",,TRUE,1)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1" t="s">
        <v>1684</v>
      </c>
      <c r="D827">
        <v>3600</v>
      </c>
      <c r="E827">
        <v>13950</v>
      </c>
      <c r="F827" s="3">
        <f t="shared" si="48"/>
        <v>388</v>
      </c>
      <c r="G827" s="4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s="2" t="str" cm="1">
        <f t="array" ref="S827:T827">_xlfn.TEXTSPLIT(R827,"/",,TRUE,1)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1" t="s">
        <v>1686</v>
      </c>
      <c r="D828">
        <v>2800</v>
      </c>
      <c r="E828">
        <v>12797</v>
      </c>
      <c r="F828" s="3">
        <f t="shared" si="48"/>
        <v>457</v>
      </c>
      <c r="G828" s="4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s="2" t="str" cm="1">
        <f t="array" ref="S828:T828">_xlfn.TEXTSPLIT(R828,"/",,TRUE,1)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1" t="s">
        <v>1688</v>
      </c>
      <c r="D829">
        <v>2300</v>
      </c>
      <c r="E829">
        <v>6134</v>
      </c>
      <c r="F829" s="3">
        <f t="shared" si="48"/>
        <v>267</v>
      </c>
      <c r="G829" s="4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s="2" t="str" cm="1">
        <f t="array" ref="S829:T829">_xlfn.TEXTSPLIT(R829,"/",,TRUE,1)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1" t="s">
        <v>1690</v>
      </c>
      <c r="D830">
        <v>7100</v>
      </c>
      <c r="E830">
        <v>4899</v>
      </c>
      <c r="F830" s="3">
        <f t="shared" si="48"/>
        <v>69</v>
      </c>
      <c r="G830" s="4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s="2" t="str" cm="1">
        <f t="array" ref="S830:T830">_xlfn.TEXTSPLIT(R830,"/",,TRUE,1)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1" t="s">
        <v>1692</v>
      </c>
      <c r="D831">
        <v>9600</v>
      </c>
      <c r="E831">
        <v>4929</v>
      </c>
      <c r="F831" s="3">
        <f t="shared" si="48"/>
        <v>51</v>
      </c>
      <c r="G831" s="4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s="2" t="str" cm="1">
        <f t="array" ref="S831:T831">_xlfn.TEXTSPLIT(R831,"/",,TRUE,1)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1" t="s">
        <v>1694</v>
      </c>
      <c r="D832">
        <v>121600</v>
      </c>
      <c r="E832">
        <v>1424</v>
      </c>
      <c r="F832" s="3">
        <f t="shared" si="48"/>
        <v>1</v>
      </c>
      <c r="G832" s="4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s="2" t="str" cm="1">
        <f t="array" ref="S832:T832">_xlfn.TEXTSPLIT(R832,"/",,TRUE,1)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1" t="s">
        <v>1696</v>
      </c>
      <c r="D833">
        <v>97100</v>
      </c>
      <c r="E833">
        <v>105817</v>
      </c>
      <c r="F833" s="3">
        <f t="shared" si="48"/>
        <v>109</v>
      </c>
      <c r="G833" s="4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s="2" t="str" cm="1">
        <f t="array" ref="S833:T833">_xlfn.TEXTSPLIT(R833,"/",,TRUE,1)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1" t="s">
        <v>1698</v>
      </c>
      <c r="D834">
        <v>43200</v>
      </c>
      <c r="E834">
        <v>136156</v>
      </c>
      <c r="F834" s="3">
        <f t="shared" si="48"/>
        <v>315</v>
      </c>
      <c r="G834" s="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s="2" t="str" cm="1">
        <f t="array" ref="S834:T834">_xlfn.TEXTSPLIT(R834,"/",,TRUE,1)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1" t="s">
        <v>1700</v>
      </c>
      <c r="D835">
        <v>6800</v>
      </c>
      <c r="E835">
        <v>10723</v>
      </c>
      <c r="F835" s="3">
        <f t="shared" ref="F835:F898" si="52">ROUND(E835/D835*100,0)</f>
        <v>158</v>
      </c>
      <c r="G835" s="4" t="s">
        <v>20</v>
      </c>
      <c r="H835">
        <v>165</v>
      </c>
      <c r="I835">
        <f t="shared" ref="I835:I898" si="53">ROUND(IF(E835=0,0,E835/H835),2)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+(((L835/60)/60)/24)+DATE(1970,1,1)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s="2" t="str" cm="1">
        <f t="array" ref="S835:T835">_xlfn.TEXTSPLIT(R835,"/",,TRUE,1)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1" t="s">
        <v>1702</v>
      </c>
      <c r="D836">
        <v>7300</v>
      </c>
      <c r="E836">
        <v>11228</v>
      </c>
      <c r="F836" s="3">
        <f t="shared" si="52"/>
        <v>154</v>
      </c>
      <c r="G836" s="4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s="2" t="str" cm="1">
        <f t="array" ref="S836:T836">_xlfn.TEXTSPLIT(R836,"/",,TRUE,1)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1" t="s">
        <v>1704</v>
      </c>
      <c r="D837">
        <v>86200</v>
      </c>
      <c r="E837">
        <v>77355</v>
      </c>
      <c r="F837" s="3">
        <f t="shared" si="52"/>
        <v>90</v>
      </c>
      <c r="G837" s="4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s="2" t="str" cm="1">
        <f t="array" ref="S837:T837">_xlfn.TEXTSPLIT(R837,"/",,TRUE,1)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1" t="s">
        <v>1706</v>
      </c>
      <c r="D838">
        <v>8100</v>
      </c>
      <c r="E838">
        <v>6086</v>
      </c>
      <c r="F838" s="3">
        <f t="shared" si="52"/>
        <v>75</v>
      </c>
      <c r="G838" s="4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s="2" t="str" cm="1">
        <f t="array" ref="S838:T838">_xlfn.TEXTSPLIT(R838,"/",,TRUE,1)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1" t="s">
        <v>1708</v>
      </c>
      <c r="D839">
        <v>17700</v>
      </c>
      <c r="E839">
        <v>150960</v>
      </c>
      <c r="F839" s="3">
        <f t="shared" si="52"/>
        <v>853</v>
      </c>
      <c r="G839" s="4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s="2" t="str" cm="1">
        <f t="array" ref="S839:T839">_xlfn.TEXTSPLIT(R839,"/",,TRUE,1)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1" t="s">
        <v>1710</v>
      </c>
      <c r="D840">
        <v>6400</v>
      </c>
      <c r="E840">
        <v>8890</v>
      </c>
      <c r="F840" s="3">
        <f t="shared" si="52"/>
        <v>139</v>
      </c>
      <c r="G840" s="4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s="2" t="str" cm="1">
        <f t="array" ref="S840:T840">_xlfn.TEXTSPLIT(R840,"/",,TRUE,1)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1" t="s">
        <v>1712</v>
      </c>
      <c r="D841">
        <v>7700</v>
      </c>
      <c r="E841">
        <v>14644</v>
      </c>
      <c r="F841" s="3">
        <f t="shared" si="52"/>
        <v>190</v>
      </c>
      <c r="G841" s="4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s="2" t="str" cm="1">
        <f t="array" ref="S841:T841">_xlfn.TEXTSPLIT(R841,"/",,TRUE,1)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1" t="s">
        <v>1714</v>
      </c>
      <c r="D842">
        <v>116300</v>
      </c>
      <c r="E842">
        <v>116583</v>
      </c>
      <c r="F842" s="3">
        <f t="shared" si="52"/>
        <v>100</v>
      </c>
      <c r="G842" s="4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s="2" t="str" cm="1">
        <f t="array" ref="S842:T842">_xlfn.TEXTSPLIT(R842,"/",,TRUE,1)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1" t="s">
        <v>1716</v>
      </c>
      <c r="D843">
        <v>9100</v>
      </c>
      <c r="E843">
        <v>12991</v>
      </c>
      <c r="F843" s="3">
        <f t="shared" si="52"/>
        <v>143</v>
      </c>
      <c r="G843" s="4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s="2" t="str" cm="1">
        <f t="array" ref="S843:T843">_xlfn.TEXTSPLIT(R843,"/",,TRUE,1)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1" t="s">
        <v>1718</v>
      </c>
      <c r="D844">
        <v>1500</v>
      </c>
      <c r="E844">
        <v>8447</v>
      </c>
      <c r="F844" s="3">
        <f t="shared" si="52"/>
        <v>563</v>
      </c>
      <c r="G844" s="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s="2" t="str" cm="1">
        <f t="array" ref="S844:T844">_xlfn.TEXTSPLIT(R844,"/",,TRUE,1)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1" t="s">
        <v>1720</v>
      </c>
      <c r="D845">
        <v>8800</v>
      </c>
      <c r="E845">
        <v>2703</v>
      </c>
      <c r="F845" s="3">
        <f t="shared" si="52"/>
        <v>31</v>
      </c>
      <c r="G845" s="4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s="2" t="str" cm="1">
        <f t="array" ref="S845:T845">_xlfn.TEXTSPLIT(R845,"/",,TRUE,1)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1" t="s">
        <v>1722</v>
      </c>
      <c r="D846">
        <v>8800</v>
      </c>
      <c r="E846">
        <v>8747</v>
      </c>
      <c r="F846" s="3">
        <f t="shared" si="52"/>
        <v>99</v>
      </c>
      <c r="G846" s="4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s="2" t="str" cm="1">
        <f t="array" ref="S846:T846">_xlfn.TEXTSPLIT(R846,"/",,TRUE,1)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1" t="s">
        <v>1724</v>
      </c>
      <c r="D847">
        <v>69900</v>
      </c>
      <c r="E847">
        <v>138087</v>
      </c>
      <c r="F847" s="3">
        <f t="shared" si="52"/>
        <v>198</v>
      </c>
      <c r="G847" s="4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s="2" t="str" cm="1">
        <f t="array" ref="S847:T847">_xlfn.TEXTSPLIT(R847,"/",,TRUE,1)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1" t="s">
        <v>1726</v>
      </c>
      <c r="D848">
        <v>1000</v>
      </c>
      <c r="E848">
        <v>5085</v>
      </c>
      <c r="F848" s="3">
        <f t="shared" si="52"/>
        <v>509</v>
      </c>
      <c r="G848" s="4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s="2" t="str" cm="1">
        <f t="array" ref="S848:T848">_xlfn.TEXTSPLIT(R848,"/",,TRUE,1)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1" t="s">
        <v>1728</v>
      </c>
      <c r="D849">
        <v>4700</v>
      </c>
      <c r="E849">
        <v>11174</v>
      </c>
      <c r="F849" s="3">
        <f t="shared" si="52"/>
        <v>238</v>
      </c>
      <c r="G849" s="4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s="2" t="str" cm="1">
        <f t="array" ref="S849:T849">_xlfn.TEXTSPLIT(R849,"/",,TRUE,1)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1" t="s">
        <v>1730</v>
      </c>
      <c r="D850">
        <v>3200</v>
      </c>
      <c r="E850">
        <v>10831</v>
      </c>
      <c r="F850" s="3">
        <f t="shared" si="52"/>
        <v>338</v>
      </c>
      <c r="G850" s="4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s="2" t="str" cm="1">
        <f t="array" ref="S850:T850">_xlfn.TEXTSPLIT(R850,"/",,TRUE,1)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1" t="s">
        <v>1732</v>
      </c>
      <c r="D851">
        <v>6700</v>
      </c>
      <c r="E851">
        <v>8917</v>
      </c>
      <c r="F851" s="3">
        <f t="shared" si="52"/>
        <v>133</v>
      </c>
      <c r="G851" s="4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s="2" t="str" cm="1">
        <f t="array" ref="S851:T851">_xlfn.TEXTSPLIT(R851,"/",,TRUE,1)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1" t="s">
        <v>1734</v>
      </c>
      <c r="D852">
        <v>100</v>
      </c>
      <c r="E852">
        <v>1</v>
      </c>
      <c r="F852" s="3">
        <f t="shared" si="52"/>
        <v>1</v>
      </c>
      <c r="G852" s="4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s="2" t="str" cm="1">
        <f t="array" ref="S852:T852">_xlfn.TEXTSPLIT(R852,"/",,TRUE,1)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1" t="s">
        <v>1736</v>
      </c>
      <c r="D853">
        <v>6000</v>
      </c>
      <c r="E853">
        <v>12468</v>
      </c>
      <c r="F853" s="3">
        <f t="shared" si="52"/>
        <v>208</v>
      </c>
      <c r="G853" s="4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s="2" t="str" cm="1">
        <f t="array" ref="S853:T853">_xlfn.TEXTSPLIT(R853,"/",,TRUE,1)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1" t="s">
        <v>1738</v>
      </c>
      <c r="D854">
        <v>4900</v>
      </c>
      <c r="E854">
        <v>2505</v>
      </c>
      <c r="F854" s="3">
        <f t="shared" si="52"/>
        <v>51</v>
      </c>
      <c r="G854" s="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s="2" t="str" cm="1">
        <f t="array" ref="S854:T854">_xlfn.TEXTSPLIT(R854,"/",,TRUE,1)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1" t="s">
        <v>1740</v>
      </c>
      <c r="D855">
        <v>17100</v>
      </c>
      <c r="E855">
        <v>111502</v>
      </c>
      <c r="F855" s="3">
        <f t="shared" si="52"/>
        <v>652</v>
      </c>
      <c r="G855" s="4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s="2" t="str" cm="1">
        <f t="array" ref="S855:T855">_xlfn.TEXTSPLIT(R855,"/",,TRUE,1)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1" t="s">
        <v>1742</v>
      </c>
      <c r="D856">
        <v>171000</v>
      </c>
      <c r="E856">
        <v>194309</v>
      </c>
      <c r="F856" s="3">
        <f t="shared" si="52"/>
        <v>114</v>
      </c>
      <c r="G856" s="4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s="2" t="str" cm="1">
        <f t="array" ref="S856:T856">_xlfn.TEXTSPLIT(R856,"/",,TRUE,1)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1" t="s">
        <v>1744</v>
      </c>
      <c r="D857">
        <v>23400</v>
      </c>
      <c r="E857">
        <v>23956</v>
      </c>
      <c r="F857" s="3">
        <f t="shared" si="52"/>
        <v>102</v>
      </c>
      <c r="G857" s="4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s="2" t="str" cm="1">
        <f t="array" ref="S857:T857">_xlfn.TEXTSPLIT(R857,"/",,TRUE,1)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1" t="s">
        <v>1745</v>
      </c>
      <c r="D858">
        <v>2400</v>
      </c>
      <c r="E858">
        <v>8558</v>
      </c>
      <c r="F858" s="3">
        <f t="shared" si="52"/>
        <v>357</v>
      </c>
      <c r="G858" s="4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s="2" t="str" cm="1">
        <f t="array" ref="S858:T858">_xlfn.TEXTSPLIT(R858,"/",,TRUE,1)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1" t="s">
        <v>1747</v>
      </c>
      <c r="D859">
        <v>5300</v>
      </c>
      <c r="E859">
        <v>7413</v>
      </c>
      <c r="F859" s="3">
        <f t="shared" si="52"/>
        <v>140</v>
      </c>
      <c r="G859" s="4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s="2" t="str" cm="1">
        <f t="array" ref="S859:T859">_xlfn.TEXTSPLIT(R859,"/",,TRUE,1)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1" t="s">
        <v>1749</v>
      </c>
      <c r="D860">
        <v>4000</v>
      </c>
      <c r="E860">
        <v>2778</v>
      </c>
      <c r="F860" s="3">
        <f t="shared" si="52"/>
        <v>69</v>
      </c>
      <c r="G860" s="4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s="2" t="str" cm="1">
        <f t="array" ref="S860:T860">_xlfn.TEXTSPLIT(R860,"/",,TRUE,1)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1" t="s">
        <v>1751</v>
      </c>
      <c r="D861">
        <v>7300</v>
      </c>
      <c r="E861">
        <v>2594</v>
      </c>
      <c r="F861" s="3">
        <f t="shared" si="52"/>
        <v>36</v>
      </c>
      <c r="G861" s="4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s="2" t="str" cm="1">
        <f t="array" ref="S861:T861">_xlfn.TEXTSPLIT(R861,"/",,TRUE,1)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1" t="s">
        <v>1753</v>
      </c>
      <c r="D862">
        <v>2000</v>
      </c>
      <c r="E862">
        <v>5033</v>
      </c>
      <c r="F862" s="3">
        <f t="shared" si="52"/>
        <v>252</v>
      </c>
      <c r="G862" s="4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s="2" t="str" cm="1">
        <f t="array" ref="S862:T862">_xlfn.TEXTSPLIT(R862,"/",,TRUE,1)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1" t="s">
        <v>1755</v>
      </c>
      <c r="D863">
        <v>8800</v>
      </c>
      <c r="E863">
        <v>9317</v>
      </c>
      <c r="F863" s="3">
        <f t="shared" si="52"/>
        <v>106</v>
      </c>
      <c r="G863" s="4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s="2" t="str" cm="1">
        <f t="array" ref="S863:T863">_xlfn.TEXTSPLIT(R863,"/",,TRUE,1)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1" t="s">
        <v>1757</v>
      </c>
      <c r="D864">
        <v>3500</v>
      </c>
      <c r="E864">
        <v>6560</v>
      </c>
      <c r="F864" s="3">
        <f t="shared" si="52"/>
        <v>187</v>
      </c>
      <c r="G864" s="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s="2" t="str" cm="1">
        <f t="array" ref="S864:T864">_xlfn.TEXTSPLIT(R864,"/",,TRUE,1)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1" t="s">
        <v>1759</v>
      </c>
      <c r="D865">
        <v>1400</v>
      </c>
      <c r="E865">
        <v>5415</v>
      </c>
      <c r="F865" s="3">
        <f t="shared" si="52"/>
        <v>387</v>
      </c>
      <c r="G865" s="4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s="2" t="str" cm="1">
        <f t="array" ref="S865:T865">_xlfn.TEXTSPLIT(R865,"/",,TRUE,1)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1" t="s">
        <v>1761</v>
      </c>
      <c r="D866">
        <v>4200</v>
      </c>
      <c r="E866">
        <v>14577</v>
      </c>
      <c r="F866" s="3">
        <f t="shared" si="52"/>
        <v>347</v>
      </c>
      <c r="G866" s="4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s="2" t="str" cm="1">
        <f t="array" ref="S866:T866">_xlfn.TEXTSPLIT(R866,"/",,TRUE,1)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1" t="s">
        <v>1763</v>
      </c>
      <c r="D867">
        <v>81000</v>
      </c>
      <c r="E867">
        <v>150515</v>
      </c>
      <c r="F867" s="3">
        <f t="shared" si="52"/>
        <v>186</v>
      </c>
      <c r="G867" s="4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s="2" t="str" cm="1">
        <f t="array" ref="S867:T867">_xlfn.TEXTSPLIT(R867,"/",,TRUE,1)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1" t="s">
        <v>1765</v>
      </c>
      <c r="D868">
        <v>182800</v>
      </c>
      <c r="E868">
        <v>79045</v>
      </c>
      <c r="F868" s="3">
        <f t="shared" si="52"/>
        <v>43</v>
      </c>
      <c r="G868" s="4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s="2" t="str" cm="1">
        <f t="array" ref="S868:T868">_xlfn.TEXTSPLIT(R868,"/",,TRUE,1)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1" t="s">
        <v>1767</v>
      </c>
      <c r="D869">
        <v>4800</v>
      </c>
      <c r="E869">
        <v>7797</v>
      </c>
      <c r="F869" s="3">
        <f t="shared" si="52"/>
        <v>162</v>
      </c>
      <c r="G869" s="4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s="2" t="str" cm="1">
        <f t="array" ref="S869:T869">_xlfn.TEXTSPLIT(R869,"/",,TRUE,1)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1" t="s">
        <v>1769</v>
      </c>
      <c r="D870">
        <v>7000</v>
      </c>
      <c r="E870">
        <v>12939</v>
      </c>
      <c r="F870" s="3">
        <f t="shared" si="52"/>
        <v>185</v>
      </c>
      <c r="G870" s="4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s="2" t="str" cm="1">
        <f t="array" ref="S870:T870">_xlfn.TEXTSPLIT(R870,"/",,TRUE,1)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1" t="s">
        <v>1771</v>
      </c>
      <c r="D871">
        <v>161900</v>
      </c>
      <c r="E871">
        <v>38376</v>
      </c>
      <c r="F871" s="3">
        <f t="shared" si="52"/>
        <v>24</v>
      </c>
      <c r="G871" s="4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s="2" t="str" cm="1">
        <f t="array" ref="S871:T871">_xlfn.TEXTSPLIT(R871,"/",,TRUE,1)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1" t="s">
        <v>1773</v>
      </c>
      <c r="D872">
        <v>7700</v>
      </c>
      <c r="E872">
        <v>6920</v>
      </c>
      <c r="F872" s="3">
        <f t="shared" si="52"/>
        <v>90</v>
      </c>
      <c r="G872" s="4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s="2" t="str" cm="1">
        <f t="array" ref="S872:T872">_xlfn.TEXTSPLIT(R872,"/",,TRUE,1)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1" t="s">
        <v>1775</v>
      </c>
      <c r="D873">
        <v>71500</v>
      </c>
      <c r="E873">
        <v>194912</v>
      </c>
      <c r="F873" s="3">
        <f t="shared" si="52"/>
        <v>273</v>
      </c>
      <c r="G873" s="4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s="2" t="str" cm="1">
        <f t="array" ref="S873:T873">_xlfn.TEXTSPLIT(R873,"/",,TRUE,1)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1" t="s">
        <v>1777</v>
      </c>
      <c r="D874">
        <v>4700</v>
      </c>
      <c r="E874">
        <v>7992</v>
      </c>
      <c r="F874" s="3">
        <f t="shared" si="52"/>
        <v>170</v>
      </c>
      <c r="G874" s="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s="2" t="str" cm="1">
        <f t="array" ref="S874:T874">_xlfn.TEXTSPLIT(R874,"/",,TRUE,1)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1" t="s">
        <v>1779</v>
      </c>
      <c r="D875">
        <v>42100</v>
      </c>
      <c r="E875">
        <v>79268</v>
      </c>
      <c r="F875" s="3">
        <f t="shared" si="52"/>
        <v>188</v>
      </c>
      <c r="G875" s="4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s="2" t="str" cm="1">
        <f t="array" ref="S875:T875">_xlfn.TEXTSPLIT(R875,"/",,TRUE,1)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1" t="s">
        <v>1781</v>
      </c>
      <c r="D876">
        <v>40200</v>
      </c>
      <c r="E876">
        <v>139468</v>
      </c>
      <c r="F876" s="3">
        <f t="shared" si="52"/>
        <v>347</v>
      </c>
      <c r="G876" s="4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s="2" t="str" cm="1">
        <f t="array" ref="S876:T876">_xlfn.TEXTSPLIT(R876,"/",,TRUE,1)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1" t="s">
        <v>1783</v>
      </c>
      <c r="D877">
        <v>7900</v>
      </c>
      <c r="E877">
        <v>5465</v>
      </c>
      <c r="F877" s="3">
        <f t="shared" si="52"/>
        <v>69</v>
      </c>
      <c r="G877" s="4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s="2" t="str" cm="1">
        <f t="array" ref="S877:T877">_xlfn.TEXTSPLIT(R877,"/",,TRUE,1)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1" t="s">
        <v>1785</v>
      </c>
      <c r="D878">
        <v>8300</v>
      </c>
      <c r="E878">
        <v>2111</v>
      </c>
      <c r="F878" s="3">
        <f t="shared" si="52"/>
        <v>25</v>
      </c>
      <c r="G878" s="4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s="2" t="str" cm="1">
        <f t="array" ref="S878:T878">_xlfn.TEXTSPLIT(R878,"/",,TRUE,1)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1" t="s">
        <v>1787</v>
      </c>
      <c r="D879">
        <v>163600</v>
      </c>
      <c r="E879">
        <v>126628</v>
      </c>
      <c r="F879" s="3">
        <f t="shared" si="52"/>
        <v>77</v>
      </c>
      <c r="G879" s="4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s="2" t="str" cm="1">
        <f t="array" ref="S879:T879">_xlfn.TEXTSPLIT(R879,"/",,TRUE,1)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1" t="s">
        <v>1789</v>
      </c>
      <c r="D880">
        <v>2700</v>
      </c>
      <c r="E880">
        <v>1012</v>
      </c>
      <c r="F880" s="3">
        <f t="shared" si="52"/>
        <v>37</v>
      </c>
      <c r="G880" s="4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s="2" t="str" cm="1">
        <f t="array" ref="S880:T880">_xlfn.TEXTSPLIT(R880,"/",,TRUE,1)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1" t="s">
        <v>1791</v>
      </c>
      <c r="D881">
        <v>1000</v>
      </c>
      <c r="E881">
        <v>5438</v>
      </c>
      <c r="F881" s="3">
        <f t="shared" si="52"/>
        <v>544</v>
      </c>
      <c r="G881" s="4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s="2" t="str" cm="1">
        <f t="array" ref="S881:T881">_xlfn.TEXTSPLIT(R881,"/",,TRUE,1)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1" t="s">
        <v>1793</v>
      </c>
      <c r="D882">
        <v>84500</v>
      </c>
      <c r="E882">
        <v>193101</v>
      </c>
      <c r="F882" s="3">
        <f t="shared" si="52"/>
        <v>229</v>
      </c>
      <c r="G882" s="4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s="2" t="str" cm="1">
        <f t="array" ref="S882:T882">_xlfn.TEXTSPLIT(R882,"/",,TRUE,1)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1" t="s">
        <v>1795</v>
      </c>
      <c r="D883">
        <v>81300</v>
      </c>
      <c r="E883">
        <v>31665</v>
      </c>
      <c r="F883" s="3">
        <f t="shared" si="52"/>
        <v>39</v>
      </c>
      <c r="G883" s="4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s="2" t="str" cm="1">
        <f t="array" ref="S883:T883">_xlfn.TEXTSPLIT(R883,"/",,TRUE,1)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1" t="s">
        <v>1797</v>
      </c>
      <c r="D884">
        <v>800</v>
      </c>
      <c r="E884">
        <v>2960</v>
      </c>
      <c r="F884" s="3">
        <f t="shared" si="52"/>
        <v>370</v>
      </c>
      <c r="G884" s="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s="2" t="str" cm="1">
        <f t="array" ref="S884:T884">_xlfn.TEXTSPLIT(R884,"/",,TRUE,1)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1" t="s">
        <v>1799</v>
      </c>
      <c r="D885">
        <v>3400</v>
      </c>
      <c r="E885">
        <v>8089</v>
      </c>
      <c r="F885" s="3">
        <f t="shared" si="52"/>
        <v>238</v>
      </c>
      <c r="G885" s="4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s="2" t="str" cm="1">
        <f t="array" ref="S885:T885">_xlfn.TEXTSPLIT(R885,"/",,TRUE,1)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1" t="s">
        <v>1801</v>
      </c>
      <c r="D886">
        <v>170800</v>
      </c>
      <c r="E886">
        <v>109374</v>
      </c>
      <c r="F886" s="3">
        <f t="shared" si="52"/>
        <v>64</v>
      </c>
      <c r="G886" s="4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s="2" t="str" cm="1">
        <f t="array" ref="S886:T886">_xlfn.TEXTSPLIT(R886,"/",,TRUE,1)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1" t="s">
        <v>1803</v>
      </c>
      <c r="D887">
        <v>1800</v>
      </c>
      <c r="E887">
        <v>2129</v>
      </c>
      <c r="F887" s="3">
        <f t="shared" si="52"/>
        <v>118</v>
      </c>
      <c r="G887" s="4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s="2" t="str" cm="1">
        <f t="array" ref="S887:T887">_xlfn.TEXTSPLIT(R887,"/",,TRUE,1)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1" t="s">
        <v>1805</v>
      </c>
      <c r="D888">
        <v>150600</v>
      </c>
      <c r="E888">
        <v>127745</v>
      </c>
      <c r="F888" s="3">
        <f t="shared" si="52"/>
        <v>85</v>
      </c>
      <c r="G888" s="4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s="2" t="str" cm="1">
        <f t="array" ref="S888:T888">_xlfn.TEXTSPLIT(R888,"/",,TRUE,1)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1" t="s">
        <v>1807</v>
      </c>
      <c r="D889">
        <v>7800</v>
      </c>
      <c r="E889">
        <v>2289</v>
      </c>
      <c r="F889" s="3">
        <f t="shared" si="52"/>
        <v>29</v>
      </c>
      <c r="G889" s="4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s="2" t="str" cm="1">
        <f t="array" ref="S889:T889">_xlfn.TEXTSPLIT(R889,"/",,TRUE,1)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1" t="s">
        <v>1809</v>
      </c>
      <c r="D890">
        <v>5800</v>
      </c>
      <c r="E890">
        <v>12174</v>
      </c>
      <c r="F890" s="3">
        <f t="shared" si="52"/>
        <v>210</v>
      </c>
      <c r="G890" s="4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s="2" t="str" cm="1">
        <f t="array" ref="S890:T890">_xlfn.TEXTSPLIT(R890,"/",,TRUE,1)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1" t="s">
        <v>1811</v>
      </c>
      <c r="D891">
        <v>5600</v>
      </c>
      <c r="E891">
        <v>9508</v>
      </c>
      <c r="F891" s="3">
        <f t="shared" si="52"/>
        <v>170</v>
      </c>
      <c r="G891" s="4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s="2" t="str" cm="1">
        <f t="array" ref="S891:T891">_xlfn.TEXTSPLIT(R891,"/",,TRUE,1)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1" t="s">
        <v>1813</v>
      </c>
      <c r="D892">
        <v>134400</v>
      </c>
      <c r="E892">
        <v>155849</v>
      </c>
      <c r="F892" s="3">
        <f t="shared" si="52"/>
        <v>116</v>
      </c>
      <c r="G892" s="4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s="2" t="str" cm="1">
        <f t="array" ref="S892:T892">_xlfn.TEXTSPLIT(R892,"/",,TRUE,1)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1" t="s">
        <v>1815</v>
      </c>
      <c r="D893">
        <v>3000</v>
      </c>
      <c r="E893">
        <v>7758</v>
      </c>
      <c r="F893" s="3">
        <f t="shared" si="52"/>
        <v>259</v>
      </c>
      <c r="G893" s="4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s="2" t="str" cm="1">
        <f t="array" ref="S893:T893">_xlfn.TEXTSPLIT(R893,"/",,TRUE,1)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1" t="s">
        <v>1817</v>
      </c>
      <c r="D894">
        <v>6000</v>
      </c>
      <c r="E894">
        <v>13835</v>
      </c>
      <c r="F894" s="3">
        <f t="shared" si="52"/>
        <v>231</v>
      </c>
      <c r="G894" s="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s="2" t="str" cm="1">
        <f t="array" ref="S894:T894">_xlfn.TEXTSPLIT(R894,"/",,TRUE,1)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1" t="s">
        <v>1819</v>
      </c>
      <c r="D895">
        <v>8400</v>
      </c>
      <c r="E895">
        <v>10770</v>
      </c>
      <c r="F895" s="3">
        <f t="shared" si="52"/>
        <v>128</v>
      </c>
      <c r="G895" s="4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s="2" t="str" cm="1">
        <f t="array" ref="S895:T895">_xlfn.TEXTSPLIT(R895,"/",,TRUE,1)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1" t="s">
        <v>1821</v>
      </c>
      <c r="D896">
        <v>1700</v>
      </c>
      <c r="E896">
        <v>3208</v>
      </c>
      <c r="F896" s="3">
        <f t="shared" si="52"/>
        <v>189</v>
      </c>
      <c r="G896" s="4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s="2" t="str" cm="1">
        <f t="array" ref="S896:T896">_xlfn.TEXTSPLIT(R896,"/",,TRUE,1)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1" t="s">
        <v>1823</v>
      </c>
      <c r="D897">
        <v>159800</v>
      </c>
      <c r="E897">
        <v>11108</v>
      </c>
      <c r="F897" s="3">
        <f t="shared" si="52"/>
        <v>7</v>
      </c>
      <c r="G897" s="4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s="2" t="str" cm="1">
        <f t="array" ref="S897:T897">_xlfn.TEXTSPLIT(R897,"/",,TRUE,1)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1" t="s">
        <v>1825</v>
      </c>
      <c r="D898">
        <v>19800</v>
      </c>
      <c r="E898">
        <v>153338</v>
      </c>
      <c r="F898" s="3">
        <f t="shared" si="52"/>
        <v>774</v>
      </c>
      <c r="G898" s="4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s="2" t="str" cm="1">
        <f t="array" ref="S898:T898">_xlfn.TEXTSPLIT(R898,"/",,TRUE,1)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1" t="s">
        <v>1827</v>
      </c>
      <c r="D899">
        <v>8800</v>
      </c>
      <c r="E899">
        <v>2437</v>
      </c>
      <c r="F899" s="3">
        <f t="shared" ref="F899:F962" si="56">ROUND(E899/D899*100,0)</f>
        <v>28</v>
      </c>
      <c r="G899" s="4" t="s">
        <v>14</v>
      </c>
      <c r="H899">
        <v>27</v>
      </c>
      <c r="I899">
        <f t="shared" ref="I899:I962" si="57">ROUND(IF(E899=0,0,E899/H899),2)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+(((L899/60)/60)/24)+DATE(1970,1,1)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s="2" t="str" cm="1">
        <f t="array" ref="S899:T899">_xlfn.TEXTSPLIT(R899,"/",,TRUE,1)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1" t="s">
        <v>1829</v>
      </c>
      <c r="D900">
        <v>179100</v>
      </c>
      <c r="E900">
        <v>93991</v>
      </c>
      <c r="F900" s="3">
        <f t="shared" si="56"/>
        <v>52</v>
      </c>
      <c r="G900" s="4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s="2" t="str" cm="1">
        <f t="array" ref="S900:T900">_xlfn.TEXTSPLIT(R900,"/",,TRUE,1)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1" t="s">
        <v>1831</v>
      </c>
      <c r="D901">
        <v>3100</v>
      </c>
      <c r="E901">
        <v>12620</v>
      </c>
      <c r="F901" s="3">
        <f t="shared" si="56"/>
        <v>407</v>
      </c>
      <c r="G901" s="4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s="2" t="str" cm="1">
        <f t="array" ref="S901:T901">_xlfn.TEXTSPLIT(R901,"/",,TRUE,1)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1" t="s">
        <v>1833</v>
      </c>
      <c r="D902">
        <v>100</v>
      </c>
      <c r="E902">
        <v>2</v>
      </c>
      <c r="F902" s="3">
        <f t="shared" si="56"/>
        <v>2</v>
      </c>
      <c r="G902" s="4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s="2" t="str" cm="1">
        <f t="array" ref="S902:T902">_xlfn.TEXTSPLIT(R902,"/",,TRUE,1)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1" t="s">
        <v>1835</v>
      </c>
      <c r="D903">
        <v>5600</v>
      </c>
      <c r="E903">
        <v>8746</v>
      </c>
      <c r="F903" s="3">
        <f t="shared" si="56"/>
        <v>156</v>
      </c>
      <c r="G903" s="4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s="2" t="str" cm="1">
        <f t="array" ref="S903:T903">_xlfn.TEXTSPLIT(R903,"/",,TRUE,1)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1" t="s">
        <v>1837</v>
      </c>
      <c r="D904">
        <v>1400</v>
      </c>
      <c r="E904">
        <v>3534</v>
      </c>
      <c r="F904" s="3">
        <f t="shared" si="56"/>
        <v>252</v>
      </c>
      <c r="G904" s="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s="2" t="str" cm="1">
        <f t="array" ref="S904:T904">_xlfn.TEXTSPLIT(R904,"/",,TRUE,1)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1" t="s">
        <v>1839</v>
      </c>
      <c r="D905">
        <v>41000</v>
      </c>
      <c r="E905">
        <v>709</v>
      </c>
      <c r="F905" s="3">
        <f t="shared" si="56"/>
        <v>2</v>
      </c>
      <c r="G905" s="4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s="2" t="str" cm="1">
        <f t="array" ref="S905:T905">_xlfn.TEXTSPLIT(R905,"/",,TRUE,1)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1" t="s">
        <v>1841</v>
      </c>
      <c r="D906">
        <v>6500</v>
      </c>
      <c r="E906">
        <v>795</v>
      </c>
      <c r="F906" s="3">
        <f t="shared" si="56"/>
        <v>12</v>
      </c>
      <c r="G906" s="4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s="2" t="str" cm="1">
        <f t="array" ref="S906:T906">_xlfn.TEXTSPLIT(R906,"/",,TRUE,1)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1" t="s">
        <v>1843</v>
      </c>
      <c r="D907">
        <v>7900</v>
      </c>
      <c r="E907">
        <v>12955</v>
      </c>
      <c r="F907" s="3">
        <f t="shared" si="56"/>
        <v>164</v>
      </c>
      <c r="G907" s="4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s="2" t="str" cm="1">
        <f t="array" ref="S907:T907">_xlfn.TEXTSPLIT(R907,"/",,TRUE,1)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1" t="s">
        <v>1845</v>
      </c>
      <c r="D908">
        <v>5500</v>
      </c>
      <c r="E908">
        <v>8964</v>
      </c>
      <c r="F908" s="3">
        <f t="shared" si="56"/>
        <v>163</v>
      </c>
      <c r="G908" s="4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s="2" t="str" cm="1">
        <f t="array" ref="S908:T908">_xlfn.TEXTSPLIT(R908,"/",,TRUE,1)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1" t="s">
        <v>1847</v>
      </c>
      <c r="D909">
        <v>9100</v>
      </c>
      <c r="E909">
        <v>1843</v>
      </c>
      <c r="F909" s="3">
        <f t="shared" si="56"/>
        <v>20</v>
      </c>
      <c r="G909" s="4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s="2" t="str" cm="1">
        <f t="array" ref="S909:T909">_xlfn.TEXTSPLIT(R909,"/",,TRUE,1)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1" t="s">
        <v>1849</v>
      </c>
      <c r="D910">
        <v>38200</v>
      </c>
      <c r="E910">
        <v>121950</v>
      </c>
      <c r="F910" s="3">
        <f t="shared" si="56"/>
        <v>319</v>
      </c>
      <c r="G910" s="4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s="2" t="str" cm="1">
        <f t="array" ref="S910:T910">_xlfn.TEXTSPLIT(R910,"/",,TRUE,1)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1" t="s">
        <v>1851</v>
      </c>
      <c r="D911">
        <v>1800</v>
      </c>
      <c r="E911">
        <v>8621</v>
      </c>
      <c r="F911" s="3">
        <f t="shared" si="56"/>
        <v>479</v>
      </c>
      <c r="G911" s="4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s="2" t="str" cm="1">
        <f t="array" ref="S911:T911">_xlfn.TEXTSPLIT(R911,"/",,TRUE,1)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1" t="s">
        <v>1853</v>
      </c>
      <c r="D912">
        <v>154500</v>
      </c>
      <c r="E912">
        <v>30215</v>
      </c>
      <c r="F912" s="3">
        <f t="shared" si="56"/>
        <v>20</v>
      </c>
      <c r="G912" s="4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s="2" t="str" cm="1">
        <f t="array" ref="S912:T912">_xlfn.TEXTSPLIT(R912,"/",,TRUE,1)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1" t="s">
        <v>1855</v>
      </c>
      <c r="D913">
        <v>5800</v>
      </c>
      <c r="E913">
        <v>11539</v>
      </c>
      <c r="F913" s="3">
        <f t="shared" si="56"/>
        <v>199</v>
      </c>
      <c r="G913" s="4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s="2" t="str" cm="1">
        <f t="array" ref="S913:T913">_xlfn.TEXTSPLIT(R913,"/",,TRUE,1)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1" t="s">
        <v>1857</v>
      </c>
      <c r="D914">
        <v>1800</v>
      </c>
      <c r="E914">
        <v>14310</v>
      </c>
      <c r="F914" s="3">
        <f t="shared" si="56"/>
        <v>795</v>
      </c>
      <c r="G914" s="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s="2" t="str" cm="1">
        <f t="array" ref="S914:T914">_xlfn.TEXTSPLIT(R914,"/",,TRUE,1)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1" t="s">
        <v>1859</v>
      </c>
      <c r="D915">
        <v>70200</v>
      </c>
      <c r="E915">
        <v>35536</v>
      </c>
      <c r="F915" s="3">
        <f t="shared" si="56"/>
        <v>51</v>
      </c>
      <c r="G915" s="4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s="2" t="str" cm="1">
        <f t="array" ref="S915:T915">_xlfn.TEXTSPLIT(R915,"/",,TRUE,1)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1" t="s">
        <v>1861</v>
      </c>
      <c r="D916">
        <v>6400</v>
      </c>
      <c r="E916">
        <v>3676</v>
      </c>
      <c r="F916" s="3">
        <f t="shared" si="56"/>
        <v>57</v>
      </c>
      <c r="G916" s="4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s="2" t="str" cm="1">
        <f t="array" ref="S916:T916">_xlfn.TEXTSPLIT(R916,"/",,TRUE,1)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1" t="s">
        <v>1863</v>
      </c>
      <c r="D917">
        <v>125900</v>
      </c>
      <c r="E917">
        <v>195936</v>
      </c>
      <c r="F917" s="3">
        <f t="shared" si="56"/>
        <v>156</v>
      </c>
      <c r="G917" s="4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s="2" t="str" cm="1">
        <f t="array" ref="S917:T917">_xlfn.TEXTSPLIT(R917,"/",,TRUE,1)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1" t="s">
        <v>1865</v>
      </c>
      <c r="D918">
        <v>3700</v>
      </c>
      <c r="E918">
        <v>1343</v>
      </c>
      <c r="F918" s="3">
        <f t="shared" si="56"/>
        <v>36</v>
      </c>
      <c r="G918" s="4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s="2" t="str" cm="1">
        <f t="array" ref="S918:T918">_xlfn.TEXTSPLIT(R918,"/",,TRUE,1)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1" t="s">
        <v>1867</v>
      </c>
      <c r="D919">
        <v>3600</v>
      </c>
      <c r="E919">
        <v>2097</v>
      </c>
      <c r="F919" s="3">
        <f t="shared" si="56"/>
        <v>58</v>
      </c>
      <c r="G919" s="4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s="2" t="str" cm="1">
        <f t="array" ref="S919:T919">_xlfn.TEXTSPLIT(R919,"/",,TRUE,1)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1" t="s">
        <v>1869</v>
      </c>
      <c r="D920">
        <v>3800</v>
      </c>
      <c r="E920">
        <v>9021</v>
      </c>
      <c r="F920" s="3">
        <f t="shared" si="56"/>
        <v>237</v>
      </c>
      <c r="G920" s="4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s="2" t="str" cm="1">
        <f t="array" ref="S920:T920">_xlfn.TEXTSPLIT(R920,"/",,TRUE,1)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1" t="s">
        <v>1871</v>
      </c>
      <c r="D921">
        <v>35600</v>
      </c>
      <c r="E921">
        <v>20915</v>
      </c>
      <c r="F921" s="3">
        <f t="shared" si="56"/>
        <v>59</v>
      </c>
      <c r="G921" s="4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s="2" t="str" cm="1">
        <f t="array" ref="S921:T921">_xlfn.TEXTSPLIT(R921,"/",,TRUE,1)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1" t="s">
        <v>1873</v>
      </c>
      <c r="D922">
        <v>5300</v>
      </c>
      <c r="E922">
        <v>9676</v>
      </c>
      <c r="F922" s="3">
        <f t="shared" si="56"/>
        <v>183</v>
      </c>
      <c r="G922" s="4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s="2" t="str" cm="1">
        <f t="array" ref="S922:T922">_xlfn.TEXTSPLIT(R922,"/",,TRUE,1)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1" t="s">
        <v>1875</v>
      </c>
      <c r="D923">
        <v>160400</v>
      </c>
      <c r="E923">
        <v>1210</v>
      </c>
      <c r="F923" s="3">
        <f t="shared" si="56"/>
        <v>1</v>
      </c>
      <c r="G923" s="4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s="2" t="str" cm="1">
        <f t="array" ref="S923:T923">_xlfn.TEXTSPLIT(R923,"/",,TRUE,1)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1" t="s">
        <v>1877</v>
      </c>
      <c r="D924">
        <v>51400</v>
      </c>
      <c r="E924">
        <v>90440</v>
      </c>
      <c r="F924" s="3">
        <f t="shared" si="56"/>
        <v>176</v>
      </c>
      <c r="G924" s="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s="2" t="str" cm="1">
        <f t="array" ref="S924:T924">_xlfn.TEXTSPLIT(R924,"/",,TRUE,1)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1" t="s">
        <v>1879</v>
      </c>
      <c r="D925">
        <v>1700</v>
      </c>
      <c r="E925">
        <v>4044</v>
      </c>
      <c r="F925" s="3">
        <f t="shared" si="56"/>
        <v>238</v>
      </c>
      <c r="G925" s="4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s="2" t="str" cm="1">
        <f t="array" ref="S925:T925">_xlfn.TEXTSPLIT(R925,"/",,TRUE,1)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1" t="s">
        <v>1881</v>
      </c>
      <c r="D926">
        <v>39400</v>
      </c>
      <c r="E926">
        <v>192292</v>
      </c>
      <c r="F926" s="3">
        <f t="shared" si="56"/>
        <v>488</v>
      </c>
      <c r="G926" s="4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s="2" t="str" cm="1">
        <f t="array" ref="S926:T926">_xlfn.TEXTSPLIT(R926,"/",,TRUE,1)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1" t="s">
        <v>1883</v>
      </c>
      <c r="D927">
        <v>3000</v>
      </c>
      <c r="E927">
        <v>6722</v>
      </c>
      <c r="F927" s="3">
        <f t="shared" si="56"/>
        <v>224</v>
      </c>
      <c r="G927" s="4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s="2" t="str" cm="1">
        <f t="array" ref="S927:T927">_xlfn.TEXTSPLIT(R927,"/",,TRUE,1)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1" t="s">
        <v>1885</v>
      </c>
      <c r="D928">
        <v>8700</v>
      </c>
      <c r="E928">
        <v>1577</v>
      </c>
      <c r="F928" s="3">
        <f t="shared" si="56"/>
        <v>18</v>
      </c>
      <c r="G928" s="4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s="2" t="str" cm="1">
        <f t="array" ref="S928:T928">_xlfn.TEXTSPLIT(R928,"/",,TRUE,1)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1" t="s">
        <v>1887</v>
      </c>
      <c r="D929">
        <v>7200</v>
      </c>
      <c r="E929">
        <v>3301</v>
      </c>
      <c r="F929" s="3">
        <f t="shared" si="56"/>
        <v>46</v>
      </c>
      <c r="G929" s="4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s="2" t="str" cm="1">
        <f t="array" ref="S929:T929">_xlfn.TEXTSPLIT(R929,"/",,TRUE,1)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1" t="s">
        <v>1889</v>
      </c>
      <c r="D930">
        <v>167400</v>
      </c>
      <c r="E930">
        <v>196386</v>
      </c>
      <c r="F930" s="3">
        <f t="shared" si="56"/>
        <v>117</v>
      </c>
      <c r="G930" s="4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s="2" t="str" cm="1">
        <f t="array" ref="S930:T930">_xlfn.TEXTSPLIT(R930,"/",,TRUE,1)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1" t="s">
        <v>1891</v>
      </c>
      <c r="D931">
        <v>5500</v>
      </c>
      <c r="E931">
        <v>11952</v>
      </c>
      <c r="F931" s="3">
        <f t="shared" si="56"/>
        <v>217</v>
      </c>
      <c r="G931" s="4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s="2" t="str" cm="1">
        <f t="array" ref="S931:T931">_xlfn.TEXTSPLIT(R931,"/",,TRUE,1)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1" t="s">
        <v>1893</v>
      </c>
      <c r="D932">
        <v>3500</v>
      </c>
      <c r="E932">
        <v>3930</v>
      </c>
      <c r="F932" s="3">
        <f t="shared" si="56"/>
        <v>112</v>
      </c>
      <c r="G932" s="4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s="2" t="str" cm="1">
        <f t="array" ref="S932:T932">_xlfn.TEXTSPLIT(R932,"/",,TRUE,1)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1" t="s">
        <v>1895</v>
      </c>
      <c r="D933">
        <v>7900</v>
      </c>
      <c r="E933">
        <v>5729</v>
      </c>
      <c r="F933" s="3">
        <f t="shared" si="56"/>
        <v>73</v>
      </c>
      <c r="G933" s="4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s="2" t="str" cm="1">
        <f t="array" ref="S933:T933">_xlfn.TEXTSPLIT(R933,"/",,TRUE,1)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1" t="s">
        <v>1897</v>
      </c>
      <c r="D934">
        <v>2300</v>
      </c>
      <c r="E934">
        <v>4883</v>
      </c>
      <c r="F934" s="3">
        <f t="shared" si="56"/>
        <v>212</v>
      </c>
      <c r="G934" s="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s="2" t="str" cm="1">
        <f t="array" ref="S934:T934">_xlfn.TEXTSPLIT(R934,"/",,TRUE,1)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1" t="s">
        <v>1899</v>
      </c>
      <c r="D935">
        <v>73000</v>
      </c>
      <c r="E935">
        <v>175015</v>
      </c>
      <c r="F935" s="3">
        <f t="shared" si="56"/>
        <v>240</v>
      </c>
      <c r="G935" s="4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s="2" t="str" cm="1">
        <f t="array" ref="S935:T935">_xlfn.TEXTSPLIT(R935,"/",,TRUE,1)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1" t="s">
        <v>1901</v>
      </c>
      <c r="D936">
        <v>6200</v>
      </c>
      <c r="E936">
        <v>11280</v>
      </c>
      <c r="F936" s="3">
        <f t="shared" si="56"/>
        <v>182</v>
      </c>
      <c r="G936" s="4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s="2" t="str" cm="1">
        <f t="array" ref="S936:T936">_xlfn.TEXTSPLIT(R936,"/",,TRUE,1)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1" t="s">
        <v>1903</v>
      </c>
      <c r="D937">
        <v>6100</v>
      </c>
      <c r="E937">
        <v>10012</v>
      </c>
      <c r="F937" s="3">
        <f t="shared" si="56"/>
        <v>164</v>
      </c>
      <c r="G937" s="4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s="2" t="str" cm="1">
        <f t="array" ref="S937:T937">_xlfn.TEXTSPLIT(R937,"/",,TRUE,1)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1" t="s">
        <v>1904</v>
      </c>
      <c r="D938">
        <v>103200</v>
      </c>
      <c r="E938">
        <v>1690</v>
      </c>
      <c r="F938" s="3">
        <f t="shared" si="56"/>
        <v>2</v>
      </c>
      <c r="G938" s="4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s="2" t="str" cm="1">
        <f t="array" ref="S938:T938">_xlfn.TEXTSPLIT(R938,"/",,TRUE,1)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1" t="s">
        <v>1906</v>
      </c>
      <c r="D939">
        <v>171000</v>
      </c>
      <c r="E939">
        <v>84891</v>
      </c>
      <c r="F939" s="3">
        <f t="shared" si="56"/>
        <v>50</v>
      </c>
      <c r="G939" s="4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s="2" t="str" cm="1">
        <f t="array" ref="S939:T939">_xlfn.TEXTSPLIT(R939,"/",,TRUE,1)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1" t="s">
        <v>1908</v>
      </c>
      <c r="D940">
        <v>9200</v>
      </c>
      <c r="E940">
        <v>10093</v>
      </c>
      <c r="F940" s="3">
        <f t="shared" si="56"/>
        <v>110</v>
      </c>
      <c r="G940" s="4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s="2" t="str" cm="1">
        <f t="array" ref="S940:T940">_xlfn.TEXTSPLIT(R940,"/",,TRUE,1)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1" t="s">
        <v>1910</v>
      </c>
      <c r="D941">
        <v>7800</v>
      </c>
      <c r="E941">
        <v>3839</v>
      </c>
      <c r="F941" s="3">
        <f t="shared" si="56"/>
        <v>49</v>
      </c>
      <c r="G941" s="4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s="2" t="str" cm="1">
        <f t="array" ref="S941:T941">_xlfn.TEXTSPLIT(R941,"/",,TRUE,1)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1" t="s">
        <v>1912</v>
      </c>
      <c r="D942">
        <v>9900</v>
      </c>
      <c r="E942">
        <v>6161</v>
      </c>
      <c r="F942" s="3">
        <f t="shared" si="56"/>
        <v>62</v>
      </c>
      <c r="G942" s="4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s="2" t="str" cm="1">
        <f t="array" ref="S942:T942">_xlfn.TEXTSPLIT(R942,"/",,TRUE,1)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1" t="s">
        <v>1914</v>
      </c>
      <c r="D943">
        <v>43000</v>
      </c>
      <c r="E943">
        <v>5615</v>
      </c>
      <c r="F943" s="3">
        <f t="shared" si="56"/>
        <v>13</v>
      </c>
      <c r="G943" s="4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s="2" t="str" cm="1">
        <f t="array" ref="S943:T943">_xlfn.TEXTSPLIT(R943,"/",,TRUE,1)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1" t="s">
        <v>1915</v>
      </c>
      <c r="D944">
        <v>9600</v>
      </c>
      <c r="E944">
        <v>6205</v>
      </c>
      <c r="F944" s="3">
        <f t="shared" si="56"/>
        <v>65</v>
      </c>
      <c r="G944" s="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s="2" t="str" cm="1">
        <f t="array" ref="S944:T944">_xlfn.TEXTSPLIT(R944,"/",,TRUE,1)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1" t="s">
        <v>1917</v>
      </c>
      <c r="D945">
        <v>7500</v>
      </c>
      <c r="E945">
        <v>11969</v>
      </c>
      <c r="F945" s="3">
        <f t="shared" si="56"/>
        <v>160</v>
      </c>
      <c r="G945" s="4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s="2" t="str" cm="1">
        <f t="array" ref="S945:T945">_xlfn.TEXTSPLIT(R945,"/",,TRUE,1)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1" t="s">
        <v>1919</v>
      </c>
      <c r="D946">
        <v>10000</v>
      </c>
      <c r="E946">
        <v>8142</v>
      </c>
      <c r="F946" s="3">
        <f t="shared" si="56"/>
        <v>81</v>
      </c>
      <c r="G946" s="4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s="2" t="str" cm="1">
        <f t="array" ref="S946:T946">_xlfn.TEXTSPLIT(R946,"/",,TRUE,1)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1" t="s">
        <v>1921</v>
      </c>
      <c r="D947">
        <v>172000</v>
      </c>
      <c r="E947">
        <v>55805</v>
      </c>
      <c r="F947" s="3">
        <f t="shared" si="56"/>
        <v>32</v>
      </c>
      <c r="G947" s="4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s="2" t="str" cm="1">
        <f t="array" ref="S947:T947">_xlfn.TEXTSPLIT(R947,"/",,TRUE,1)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1" t="s">
        <v>1923</v>
      </c>
      <c r="D948">
        <v>153700</v>
      </c>
      <c r="E948">
        <v>15238</v>
      </c>
      <c r="F948" s="3">
        <f t="shared" si="56"/>
        <v>10</v>
      </c>
      <c r="G948" s="4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s="2" t="str" cm="1">
        <f t="array" ref="S948:T948">_xlfn.TEXTSPLIT(R948,"/",,TRUE,1)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1" t="s">
        <v>1925</v>
      </c>
      <c r="D949">
        <v>3600</v>
      </c>
      <c r="E949">
        <v>961</v>
      </c>
      <c r="F949" s="3">
        <f t="shared" si="56"/>
        <v>27</v>
      </c>
      <c r="G949" s="4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s="2" t="str" cm="1">
        <f t="array" ref="S949:T949">_xlfn.TEXTSPLIT(R949,"/",,TRUE,1)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1" t="s">
        <v>1927</v>
      </c>
      <c r="D950">
        <v>9400</v>
      </c>
      <c r="E950">
        <v>5918</v>
      </c>
      <c r="F950" s="3">
        <f t="shared" si="56"/>
        <v>63</v>
      </c>
      <c r="G950" s="4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s="2" t="str" cm="1">
        <f t="array" ref="S950:T950">_xlfn.TEXTSPLIT(R950,"/",,TRUE,1)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1" t="s">
        <v>1929</v>
      </c>
      <c r="D951">
        <v>5900</v>
      </c>
      <c r="E951">
        <v>9520</v>
      </c>
      <c r="F951" s="3">
        <f t="shared" si="56"/>
        <v>161</v>
      </c>
      <c r="G951" s="4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s="2" t="str" cm="1">
        <f t="array" ref="S951:T951">_xlfn.TEXTSPLIT(R951,"/",,TRUE,1)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1" t="s">
        <v>1931</v>
      </c>
      <c r="D952">
        <v>100</v>
      </c>
      <c r="E952">
        <v>5</v>
      </c>
      <c r="F952" s="3">
        <f t="shared" si="56"/>
        <v>5</v>
      </c>
      <c r="G952" s="4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s="2" t="str" cm="1">
        <f t="array" ref="S952:T952">_xlfn.TEXTSPLIT(R952,"/",,TRUE,1)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1" t="s">
        <v>1933</v>
      </c>
      <c r="D953">
        <v>14500</v>
      </c>
      <c r="E953">
        <v>159056</v>
      </c>
      <c r="F953" s="3">
        <f t="shared" si="56"/>
        <v>1097</v>
      </c>
      <c r="G953" s="4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s="2" t="str" cm="1">
        <f t="array" ref="S953:T953">_xlfn.TEXTSPLIT(R953,"/",,TRUE,1)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1" t="s">
        <v>1935</v>
      </c>
      <c r="D954">
        <v>145500</v>
      </c>
      <c r="E954">
        <v>101987</v>
      </c>
      <c r="F954" s="3">
        <f t="shared" si="56"/>
        <v>70</v>
      </c>
      <c r="G954" s="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s="2" t="str" cm="1">
        <f t="array" ref="S954:T954">_xlfn.TEXTSPLIT(R954,"/",,TRUE,1)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1" t="s">
        <v>1937</v>
      </c>
      <c r="D955">
        <v>3300</v>
      </c>
      <c r="E955">
        <v>1980</v>
      </c>
      <c r="F955" s="3">
        <f t="shared" si="56"/>
        <v>60</v>
      </c>
      <c r="G955" s="4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s="2" t="str" cm="1">
        <f t="array" ref="S955:T955">_xlfn.TEXTSPLIT(R955,"/",,TRUE,1)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1" t="s">
        <v>1939</v>
      </c>
      <c r="D956">
        <v>42600</v>
      </c>
      <c r="E956">
        <v>156384</v>
      </c>
      <c r="F956" s="3">
        <f t="shared" si="56"/>
        <v>367</v>
      </c>
      <c r="G956" s="4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s="2" t="str" cm="1">
        <f t="array" ref="S956:T956">_xlfn.TEXTSPLIT(R956,"/",,TRUE,1)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1" t="s">
        <v>1941</v>
      </c>
      <c r="D957">
        <v>700</v>
      </c>
      <c r="E957">
        <v>7763</v>
      </c>
      <c r="F957" s="3">
        <f t="shared" si="56"/>
        <v>1109</v>
      </c>
      <c r="G957" s="4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s="2" t="str" cm="1">
        <f t="array" ref="S957:T957">_xlfn.TEXTSPLIT(R957,"/",,TRUE,1)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1" t="s">
        <v>1943</v>
      </c>
      <c r="D958">
        <v>187600</v>
      </c>
      <c r="E958">
        <v>35698</v>
      </c>
      <c r="F958" s="3">
        <f t="shared" si="56"/>
        <v>19</v>
      </c>
      <c r="G958" s="4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s="2" t="str" cm="1">
        <f t="array" ref="S958:T958">_xlfn.TEXTSPLIT(R958,"/",,TRUE,1)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1" t="s">
        <v>1945</v>
      </c>
      <c r="D959">
        <v>9800</v>
      </c>
      <c r="E959">
        <v>12434</v>
      </c>
      <c r="F959" s="3">
        <f t="shared" si="56"/>
        <v>127</v>
      </c>
      <c r="G959" s="4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s="2" t="str" cm="1">
        <f t="array" ref="S959:T959">_xlfn.TEXTSPLIT(R959,"/",,TRUE,1)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1" t="s">
        <v>1947</v>
      </c>
      <c r="D960">
        <v>1100</v>
      </c>
      <c r="E960">
        <v>8081</v>
      </c>
      <c r="F960" s="3">
        <f t="shared" si="56"/>
        <v>735</v>
      </c>
      <c r="G960" s="4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s="2" t="str" cm="1">
        <f t="array" ref="S960:T960">_xlfn.TEXTSPLIT(R960,"/",,TRUE,1)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1" t="s">
        <v>1949</v>
      </c>
      <c r="D961">
        <v>145000</v>
      </c>
      <c r="E961">
        <v>6631</v>
      </c>
      <c r="F961" s="3">
        <f t="shared" si="56"/>
        <v>5</v>
      </c>
      <c r="G961" s="4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s="2" t="str" cm="1">
        <f t="array" ref="S961:T961">_xlfn.TEXTSPLIT(R961,"/",,TRUE,1)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1" t="s">
        <v>1951</v>
      </c>
      <c r="D962">
        <v>5500</v>
      </c>
      <c r="E962">
        <v>4678</v>
      </c>
      <c r="F962" s="3">
        <f t="shared" si="56"/>
        <v>85</v>
      </c>
      <c r="G962" s="4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s="2" t="str" cm="1">
        <f t="array" ref="S962:T962">_xlfn.TEXTSPLIT(R962,"/",,TRUE,1)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1" t="s">
        <v>1953</v>
      </c>
      <c r="D963">
        <v>5700</v>
      </c>
      <c r="E963">
        <v>6800</v>
      </c>
      <c r="F963" s="3">
        <f t="shared" ref="F963:F1001" si="60">ROUND(E963/D963*100,0)</f>
        <v>119</v>
      </c>
      <c r="G963" s="4" t="s">
        <v>20</v>
      </c>
      <c r="H963">
        <v>155</v>
      </c>
      <c r="I963">
        <f t="shared" ref="I963:I1001" si="61">ROUND(IF(E963=0,0,E963/H963),2)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+(((L963/60)/60)/24)+DATE(1970,1,1)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s="2" t="str" cm="1">
        <f t="array" ref="S963:T963">_xlfn.TEXTSPLIT(R963,"/",,TRUE,1)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1" t="s">
        <v>1955</v>
      </c>
      <c r="D964">
        <v>3600</v>
      </c>
      <c r="E964">
        <v>10657</v>
      </c>
      <c r="F964" s="3">
        <f t="shared" si="60"/>
        <v>296</v>
      </c>
      <c r="G964" s="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s="2" t="str" cm="1">
        <f t="array" ref="S964:T964">_xlfn.TEXTSPLIT(R964,"/",,TRUE,1)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1" t="s">
        <v>1957</v>
      </c>
      <c r="D965">
        <v>5900</v>
      </c>
      <c r="E965">
        <v>4997</v>
      </c>
      <c r="F965" s="3">
        <f t="shared" si="60"/>
        <v>85</v>
      </c>
      <c r="G965" s="4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s="2" t="str" cm="1">
        <f t="array" ref="S965:T965">_xlfn.TEXTSPLIT(R965,"/",,TRUE,1)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1" t="s">
        <v>1959</v>
      </c>
      <c r="D966">
        <v>3700</v>
      </c>
      <c r="E966">
        <v>13164</v>
      </c>
      <c r="F966" s="3">
        <f t="shared" si="60"/>
        <v>356</v>
      </c>
      <c r="G966" s="4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s="2" t="str" cm="1">
        <f t="array" ref="S966:T966">_xlfn.TEXTSPLIT(R966,"/",,TRUE,1)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1" t="s">
        <v>1961</v>
      </c>
      <c r="D967">
        <v>2200</v>
      </c>
      <c r="E967">
        <v>8501</v>
      </c>
      <c r="F967" s="3">
        <f t="shared" si="60"/>
        <v>386</v>
      </c>
      <c r="G967" s="4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s="2" t="str" cm="1">
        <f t="array" ref="S967:T967">_xlfn.TEXTSPLIT(R967,"/",,TRUE,1)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1" t="s">
        <v>1962</v>
      </c>
      <c r="D968">
        <v>1700</v>
      </c>
      <c r="E968">
        <v>13468</v>
      </c>
      <c r="F968" s="3">
        <f t="shared" si="60"/>
        <v>792</v>
      </c>
      <c r="G968" s="4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s="2" t="str" cm="1">
        <f t="array" ref="S968:T968">_xlfn.TEXTSPLIT(R968,"/",,TRUE,1)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1" t="s">
        <v>1964</v>
      </c>
      <c r="D969">
        <v>88400</v>
      </c>
      <c r="E969">
        <v>121138</v>
      </c>
      <c r="F969" s="3">
        <f t="shared" si="60"/>
        <v>137</v>
      </c>
      <c r="G969" s="4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s="2" t="str" cm="1">
        <f t="array" ref="S969:T969">_xlfn.TEXTSPLIT(R969,"/",,TRUE,1)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1" t="s">
        <v>1966</v>
      </c>
      <c r="D970">
        <v>2400</v>
      </c>
      <c r="E970">
        <v>8117</v>
      </c>
      <c r="F970" s="3">
        <f t="shared" si="60"/>
        <v>338</v>
      </c>
      <c r="G970" s="4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s="2" t="str" cm="1">
        <f t="array" ref="S970:T970">_xlfn.TEXTSPLIT(R970,"/",,TRUE,1)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1" t="s">
        <v>1968</v>
      </c>
      <c r="D971">
        <v>7900</v>
      </c>
      <c r="E971">
        <v>8550</v>
      </c>
      <c r="F971" s="3">
        <f t="shared" si="60"/>
        <v>108</v>
      </c>
      <c r="G971" s="4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s="2" t="str" cm="1">
        <f t="array" ref="S971:T971">_xlfn.TEXTSPLIT(R971,"/",,TRUE,1)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1" t="s">
        <v>1970</v>
      </c>
      <c r="D972">
        <v>94900</v>
      </c>
      <c r="E972">
        <v>57659</v>
      </c>
      <c r="F972" s="3">
        <f t="shared" si="60"/>
        <v>61</v>
      </c>
      <c r="G972" s="4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s="2" t="str" cm="1">
        <f t="array" ref="S972:T972">_xlfn.TEXTSPLIT(R972,"/",,TRUE,1)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1" t="s">
        <v>1972</v>
      </c>
      <c r="D973">
        <v>5100</v>
      </c>
      <c r="E973">
        <v>1414</v>
      </c>
      <c r="F973" s="3">
        <f t="shared" si="60"/>
        <v>28</v>
      </c>
      <c r="G973" s="4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s="2" t="str" cm="1">
        <f t="array" ref="S973:T973">_xlfn.TEXTSPLIT(R973,"/",,TRUE,1)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1" t="s">
        <v>1974</v>
      </c>
      <c r="D974">
        <v>42700</v>
      </c>
      <c r="E974">
        <v>97524</v>
      </c>
      <c r="F974" s="3">
        <f t="shared" si="60"/>
        <v>228</v>
      </c>
      <c r="G974" s="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s="2" t="str" cm="1">
        <f t="array" ref="S974:T974">_xlfn.TEXTSPLIT(R974,"/",,TRUE,1)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1" t="s">
        <v>1976</v>
      </c>
      <c r="D975">
        <v>121100</v>
      </c>
      <c r="E975">
        <v>26176</v>
      </c>
      <c r="F975" s="3">
        <f t="shared" si="60"/>
        <v>22</v>
      </c>
      <c r="G975" s="4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s="2" t="str" cm="1">
        <f t="array" ref="S975:T975">_xlfn.TEXTSPLIT(R975,"/",,TRUE,1)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1" t="s">
        <v>1978</v>
      </c>
      <c r="D976">
        <v>800</v>
      </c>
      <c r="E976">
        <v>2991</v>
      </c>
      <c r="F976" s="3">
        <f t="shared" si="60"/>
        <v>374</v>
      </c>
      <c r="G976" s="4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s="2" t="str" cm="1">
        <f t="array" ref="S976:T976">_xlfn.TEXTSPLIT(R976,"/",,TRUE,1)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1" t="s">
        <v>1980</v>
      </c>
      <c r="D977">
        <v>5400</v>
      </c>
      <c r="E977">
        <v>8366</v>
      </c>
      <c r="F977" s="3">
        <f t="shared" si="60"/>
        <v>155</v>
      </c>
      <c r="G977" s="4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s="2" t="str" cm="1">
        <f t="array" ref="S977:T977">_xlfn.TEXTSPLIT(R977,"/",,TRUE,1)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1" t="s">
        <v>1982</v>
      </c>
      <c r="D978">
        <v>4000</v>
      </c>
      <c r="E978">
        <v>12886</v>
      </c>
      <c r="F978" s="3">
        <f t="shared" si="60"/>
        <v>322</v>
      </c>
      <c r="G978" s="4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s="2" t="str" cm="1">
        <f t="array" ref="S978:T978">_xlfn.TEXTSPLIT(R978,"/",,TRUE,1)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1" t="s">
        <v>1983</v>
      </c>
      <c r="D979">
        <v>7000</v>
      </c>
      <c r="E979">
        <v>5177</v>
      </c>
      <c r="F979" s="3">
        <f t="shared" si="60"/>
        <v>74</v>
      </c>
      <c r="G979" s="4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s="2" t="str" cm="1">
        <f t="array" ref="S979:T979">_xlfn.TEXTSPLIT(R979,"/",,TRUE,1)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1" t="s">
        <v>1985</v>
      </c>
      <c r="D980">
        <v>1000</v>
      </c>
      <c r="E980">
        <v>8641</v>
      </c>
      <c r="F980" s="3">
        <f t="shared" si="60"/>
        <v>864</v>
      </c>
      <c r="G980" s="4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s="2" t="str" cm="1">
        <f t="array" ref="S980:T980">_xlfn.TEXTSPLIT(R980,"/",,TRUE,1)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1" t="s">
        <v>1987</v>
      </c>
      <c r="D981">
        <v>60200</v>
      </c>
      <c r="E981">
        <v>86244</v>
      </c>
      <c r="F981" s="3">
        <f t="shared" si="60"/>
        <v>143</v>
      </c>
      <c r="G981" s="4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s="2" t="str" cm="1">
        <f t="array" ref="S981:T981">_xlfn.TEXTSPLIT(R981,"/",,TRUE,1)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1" t="s">
        <v>1989</v>
      </c>
      <c r="D982">
        <v>195200</v>
      </c>
      <c r="E982">
        <v>78630</v>
      </c>
      <c r="F982" s="3">
        <f t="shared" si="60"/>
        <v>40</v>
      </c>
      <c r="G982" s="4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s="2" t="str" cm="1">
        <f t="array" ref="S982:T982">_xlfn.TEXTSPLIT(R982,"/",,TRUE,1)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1" t="s">
        <v>1991</v>
      </c>
      <c r="D983">
        <v>6700</v>
      </c>
      <c r="E983">
        <v>11941</v>
      </c>
      <c r="F983" s="3">
        <f t="shared" si="60"/>
        <v>178</v>
      </c>
      <c r="G983" s="4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s="2" t="str" cm="1">
        <f t="array" ref="S983:T983">_xlfn.TEXTSPLIT(R983,"/",,TRUE,1)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1" t="s">
        <v>1993</v>
      </c>
      <c r="D984">
        <v>7200</v>
      </c>
      <c r="E984">
        <v>6115</v>
      </c>
      <c r="F984" s="3">
        <f t="shared" si="60"/>
        <v>85</v>
      </c>
      <c r="G984" s="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s="2" t="str" cm="1">
        <f t="array" ref="S984:T984">_xlfn.TEXTSPLIT(R984,"/",,TRUE,1)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1" t="s">
        <v>1995</v>
      </c>
      <c r="D985">
        <v>129100</v>
      </c>
      <c r="E985">
        <v>188404</v>
      </c>
      <c r="F985" s="3">
        <f t="shared" si="60"/>
        <v>146</v>
      </c>
      <c r="G985" s="4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s="2" t="str" cm="1">
        <f t="array" ref="S985:T985">_xlfn.TEXTSPLIT(R985,"/",,TRUE,1)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1" t="s">
        <v>1997</v>
      </c>
      <c r="D986">
        <v>6500</v>
      </c>
      <c r="E986">
        <v>9910</v>
      </c>
      <c r="F986" s="3">
        <f t="shared" si="60"/>
        <v>152</v>
      </c>
      <c r="G986" s="4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s="2" t="str" cm="1">
        <f t="array" ref="S986:T986">_xlfn.TEXTSPLIT(R986,"/",,TRUE,1)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1" t="s">
        <v>1999</v>
      </c>
      <c r="D987">
        <v>170600</v>
      </c>
      <c r="E987">
        <v>114523</v>
      </c>
      <c r="F987" s="3">
        <f t="shared" si="60"/>
        <v>67</v>
      </c>
      <c r="G987" s="4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s="2" t="str" cm="1">
        <f t="array" ref="S987:T987">_xlfn.TEXTSPLIT(R987,"/",,TRUE,1)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1" t="s">
        <v>2001</v>
      </c>
      <c r="D988">
        <v>7800</v>
      </c>
      <c r="E988">
        <v>3144</v>
      </c>
      <c r="F988" s="3">
        <f t="shared" si="60"/>
        <v>40</v>
      </c>
      <c r="G988" s="4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s="2" t="str" cm="1">
        <f t="array" ref="S988:T988">_xlfn.TEXTSPLIT(R988,"/",,TRUE,1)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1" t="s">
        <v>2003</v>
      </c>
      <c r="D989">
        <v>6200</v>
      </c>
      <c r="E989">
        <v>13441</v>
      </c>
      <c r="F989" s="3">
        <f t="shared" si="60"/>
        <v>217</v>
      </c>
      <c r="G989" s="4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s="2" t="str" cm="1">
        <f t="array" ref="S989:T989">_xlfn.TEXTSPLIT(R989,"/",,TRUE,1)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1" t="s">
        <v>2005</v>
      </c>
      <c r="D990">
        <v>9400</v>
      </c>
      <c r="E990">
        <v>4899</v>
      </c>
      <c r="F990" s="3">
        <f t="shared" si="60"/>
        <v>52</v>
      </c>
      <c r="G990" s="4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s="2" t="str" cm="1">
        <f t="array" ref="S990:T990">_xlfn.TEXTSPLIT(R990,"/",,TRUE,1)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1" t="s">
        <v>2007</v>
      </c>
      <c r="D991">
        <v>2400</v>
      </c>
      <c r="E991">
        <v>11990</v>
      </c>
      <c r="F991" s="3">
        <f t="shared" si="60"/>
        <v>500</v>
      </c>
      <c r="G991" s="4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s="2" t="str" cm="1">
        <f t="array" ref="S991:T991">_xlfn.TEXTSPLIT(R991,"/",,TRUE,1)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1" t="s">
        <v>2009</v>
      </c>
      <c r="D992">
        <v>7800</v>
      </c>
      <c r="E992">
        <v>6839</v>
      </c>
      <c r="F992" s="3">
        <f t="shared" si="60"/>
        <v>88</v>
      </c>
      <c r="G992" s="4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s="2" t="str" cm="1">
        <f t="array" ref="S992:T992">_xlfn.TEXTSPLIT(R992,"/",,TRUE,1)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1" t="s">
        <v>2010</v>
      </c>
      <c r="D993">
        <v>9800</v>
      </c>
      <c r="E993">
        <v>11091</v>
      </c>
      <c r="F993" s="3">
        <f t="shared" si="60"/>
        <v>113</v>
      </c>
      <c r="G993" s="4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s="2" t="str" cm="1">
        <f t="array" ref="S993:T993">_xlfn.TEXTSPLIT(R993,"/",,TRUE,1)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1" t="s">
        <v>2012</v>
      </c>
      <c r="D994">
        <v>3100</v>
      </c>
      <c r="E994">
        <v>13223</v>
      </c>
      <c r="F994" s="3">
        <f t="shared" si="60"/>
        <v>427</v>
      </c>
      <c r="G994" s="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s="2" t="str" cm="1">
        <f t="array" ref="S994:T994">_xlfn.TEXTSPLIT(R994,"/",,TRUE,1)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1" t="s">
        <v>2014</v>
      </c>
      <c r="D995">
        <v>9800</v>
      </c>
      <c r="E995">
        <v>7608</v>
      </c>
      <c r="F995" s="3">
        <f t="shared" si="60"/>
        <v>78</v>
      </c>
      <c r="G995" s="4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s="2" t="str" cm="1">
        <f t="array" ref="S995:T995">_xlfn.TEXTSPLIT(R995,"/",,TRUE,1)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1" t="s">
        <v>2016</v>
      </c>
      <c r="D996">
        <v>141100</v>
      </c>
      <c r="E996">
        <v>74073</v>
      </c>
      <c r="F996" s="3">
        <f t="shared" si="60"/>
        <v>52</v>
      </c>
      <c r="G996" s="4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s="2" t="str" cm="1">
        <f t="array" ref="S996:T996">_xlfn.TEXTSPLIT(R996,"/",,TRUE,1)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1" t="s">
        <v>2018</v>
      </c>
      <c r="D997">
        <v>97300</v>
      </c>
      <c r="E997">
        <v>153216</v>
      </c>
      <c r="F997" s="3">
        <f t="shared" si="60"/>
        <v>157</v>
      </c>
      <c r="G997" s="4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s="2" t="str" cm="1">
        <f t="array" ref="S997:T997">_xlfn.TEXTSPLIT(R997,"/",,TRUE,1)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1" t="s">
        <v>2020</v>
      </c>
      <c r="D998">
        <v>6600</v>
      </c>
      <c r="E998">
        <v>4814</v>
      </c>
      <c r="F998" s="3">
        <f t="shared" si="60"/>
        <v>73</v>
      </c>
      <c r="G998" s="4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s="2" t="str" cm="1">
        <f t="array" ref="S998:T998">_xlfn.TEXTSPLIT(R998,"/",,TRUE,1)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1" t="s">
        <v>2022</v>
      </c>
      <c r="D999">
        <v>7600</v>
      </c>
      <c r="E999">
        <v>4603</v>
      </c>
      <c r="F999" s="3">
        <f t="shared" si="60"/>
        <v>61</v>
      </c>
      <c r="G999" s="4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s="2" t="str" cm="1">
        <f t="array" ref="S999:T999">_xlfn.TEXTSPLIT(R999,"/",,TRUE,1)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1" t="s">
        <v>2024</v>
      </c>
      <c r="D1000">
        <v>66600</v>
      </c>
      <c r="E1000">
        <v>37823</v>
      </c>
      <c r="F1000" s="3">
        <f t="shared" si="60"/>
        <v>57</v>
      </c>
      <c r="G1000" s="4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s="2" t="str" cm="1">
        <f t="array" ref="S1000:T1000">_xlfn.TEXTSPLIT(R1000,"/",,TRUE,1)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1" t="s">
        <v>2026</v>
      </c>
      <c r="D1001">
        <v>111100</v>
      </c>
      <c r="E1001">
        <v>62819</v>
      </c>
      <c r="F1001" s="3">
        <f t="shared" si="60"/>
        <v>57</v>
      </c>
      <c r="G1001" s="4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s="2" t="str" cm="1">
        <f t="array" ref="S1001:T1001">_xlfn.TEXTSPLIT(R1001,"/",,TRUE,1)</f>
        <v>food</v>
      </c>
      <c r="T1001" t="str">
        <v>food trucks</v>
      </c>
    </row>
  </sheetData>
  <autoFilter ref="A1:T1001" xr:uid="{00000000-0001-0000-0000-000000000000}"/>
  <sortState xmlns:xlrd2="http://schemas.microsoft.com/office/spreadsheetml/2017/richdata2" ref="A2:T1001">
    <sortCondition ref="F2:F1001"/>
  </sortState>
  <conditionalFormatting sqref="F1:F1048576">
    <cfRule type="colorScale" priority="1">
      <colorScale>
        <cfvo type="num" val="0"/>
        <cfvo type="num" val="100"/>
        <cfvo type="num" val="200"/>
        <color rgb="FFF8696B"/>
        <color rgb="FF92D050"/>
        <color rgb="FF0070C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:G1048576">
    <cfRule type="containsText" dxfId="9" priority="13" operator="containsText" text="live">
      <formula>NOT(ISERROR(SEARCH("live",G1)))</formula>
    </cfRule>
    <cfRule type="containsText" dxfId="8" priority="15" operator="containsText" text="live">
      <formula>NOT(ISERROR(SEARCH("live",G1)))</formula>
    </cfRule>
    <cfRule type="containsText" dxfId="7" priority="16" operator="containsText" text="canceled">
      <formula>NOT(ISERROR(SEARCH("canceled",G1)))</formula>
    </cfRule>
    <cfRule type="containsText" dxfId="6" priority="18" operator="containsText" text="live">
      <formula>NOT(ISERROR(SEARCH("live",G1)))</formula>
    </cfRule>
    <cfRule type="containsText" dxfId="5" priority="19" operator="containsText" text="kuve">
      <formula>NOT(ISERROR(SEARCH("kuve",G1)))</formula>
    </cfRule>
    <cfRule type="containsText" dxfId="4" priority="24" operator="containsText" text="successful">
      <formula>NOT(ISERROR(SEARCH("successful",G1)))</formula>
    </cfRule>
    <cfRule type="containsText" dxfId="3" priority="25" operator="containsText" text="failed">
      <formula>NOT(ISERROR(SEARCH("failed",G1)))</formula>
    </cfRule>
    <cfRule type="cellIs" dxfId="2" priority="26" operator="equal">
      <formula>"""failed"""</formula>
    </cfRule>
  </conditionalFormatting>
  <conditionalFormatting sqref="G20">
    <cfRule type="containsText" dxfId="1" priority="21" operator="containsText" text="canceled">
      <formula>NOT(ISERROR(SEARCH("canceled",G20)))</formula>
    </cfRule>
    <cfRule type="containsText" dxfId="0" priority="22" operator="containsText" text="canceled">
      <formula>NOT(ISERROR(SEARCH("canceled",G20)))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1E97-0E42-4611-8120-3042E84F8BF6}">
  <sheetPr codeName="Sheet3"/>
  <dimension ref="A2:F15"/>
  <sheetViews>
    <sheetView workbookViewId="0">
      <selection activeCell="E18" sqref="E1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9" bestFit="1" customWidth="1"/>
    <col min="8" max="8" width="16.5" bestFit="1" customWidth="1"/>
    <col min="9" max="9" width="9" bestFit="1" customWidth="1"/>
    <col min="10" max="10" width="21.625" bestFit="1" customWidth="1"/>
    <col min="11" max="11" width="14" bestFit="1" customWidth="1"/>
    <col min="12" max="12" width="20.125" bestFit="1" customWidth="1"/>
    <col min="13" max="13" width="12.5" bestFit="1" customWidth="1"/>
    <col min="14" max="14" width="16.5" bestFit="1" customWidth="1"/>
    <col min="15" max="15" width="9" bestFit="1" customWidth="1"/>
    <col min="16" max="16" width="25.75" bestFit="1" customWidth="1"/>
    <col min="17" max="17" width="18.125" bestFit="1" customWidth="1"/>
    <col min="18" max="18" width="21.625" bestFit="1" customWidth="1"/>
    <col min="19" max="19" width="14" bestFit="1" customWidth="1"/>
    <col min="20" max="41" width="5.875" bestFit="1" customWidth="1"/>
    <col min="42" max="42" width="4.875" bestFit="1" customWidth="1"/>
    <col min="43" max="96" width="5.875" bestFit="1" customWidth="1"/>
    <col min="97" max="97" width="6.875" bestFit="1" customWidth="1"/>
    <col min="98" max="98" width="5.875" bestFit="1" customWidth="1"/>
    <col min="99" max="99" width="6.875" bestFit="1" customWidth="1"/>
    <col min="100" max="101" width="5.875" bestFit="1" customWidth="1"/>
    <col min="102" max="104" width="6.875" bestFit="1" customWidth="1"/>
    <col min="105" max="105" width="5.875" bestFit="1" customWidth="1"/>
    <col min="106" max="107" width="6.875" bestFit="1" customWidth="1"/>
    <col min="108" max="109" width="5.875" bestFit="1" customWidth="1"/>
    <col min="110" max="110" width="6.875" bestFit="1" customWidth="1"/>
    <col min="111" max="114" width="5.875" bestFit="1" customWidth="1"/>
    <col min="115" max="115" width="6.875" bestFit="1" customWidth="1"/>
    <col min="116" max="116" width="5.875" bestFit="1" customWidth="1"/>
    <col min="117" max="117" width="6.875" bestFit="1" customWidth="1"/>
    <col min="118" max="119" width="5.875" bestFit="1" customWidth="1"/>
    <col min="120" max="122" width="6.875" bestFit="1" customWidth="1"/>
    <col min="123" max="123" width="5.875" bestFit="1" customWidth="1"/>
    <col min="124" max="124" width="6.875" bestFit="1" customWidth="1"/>
    <col min="125" max="127" width="5.875" bestFit="1" customWidth="1"/>
    <col min="128" max="129" width="6.875" bestFit="1" customWidth="1"/>
    <col min="130" max="130" width="5.875" bestFit="1" customWidth="1"/>
    <col min="131" max="132" width="6.875" bestFit="1" customWidth="1"/>
    <col min="133" max="134" width="5.875" bestFit="1" customWidth="1"/>
    <col min="135" max="138" width="6.875" bestFit="1" customWidth="1"/>
    <col min="139" max="140" width="5.875" bestFit="1" customWidth="1"/>
    <col min="141" max="141" width="6.875" bestFit="1" customWidth="1"/>
    <col min="142" max="142" width="5.875" bestFit="1" customWidth="1"/>
    <col min="143" max="143" width="6.875" bestFit="1" customWidth="1"/>
    <col min="144" max="144" width="5.875" bestFit="1" customWidth="1"/>
    <col min="145" max="148" width="6.875" bestFit="1" customWidth="1"/>
    <col min="149" max="149" width="5.875" bestFit="1" customWidth="1"/>
    <col min="150" max="150" width="6.875" bestFit="1" customWidth="1"/>
    <col min="151" max="151" width="5.875" bestFit="1" customWidth="1"/>
    <col min="152" max="154" width="6.875" bestFit="1" customWidth="1"/>
    <col min="155" max="155" width="5.875" bestFit="1" customWidth="1"/>
    <col min="156" max="157" width="6.875" bestFit="1" customWidth="1"/>
    <col min="158" max="158" width="5.875" bestFit="1" customWidth="1"/>
    <col min="159" max="159" width="6.875" bestFit="1" customWidth="1"/>
    <col min="160" max="162" width="5.875" bestFit="1" customWidth="1"/>
    <col min="163" max="164" width="6.875" bestFit="1" customWidth="1"/>
    <col min="165" max="165" width="5.875" bestFit="1" customWidth="1"/>
    <col min="166" max="166" width="6.875" bestFit="1" customWidth="1"/>
    <col min="167" max="167" width="5.875" bestFit="1" customWidth="1"/>
    <col min="168" max="169" width="6.875" bestFit="1" customWidth="1"/>
    <col min="170" max="172" width="5.875" bestFit="1" customWidth="1"/>
    <col min="173" max="174" width="6.875" bestFit="1" customWidth="1"/>
    <col min="175" max="175" width="5.875" bestFit="1" customWidth="1"/>
    <col min="176" max="179" width="6.875" bestFit="1" customWidth="1"/>
    <col min="180" max="180" width="5.875" bestFit="1" customWidth="1"/>
    <col min="181" max="184" width="6.875" bestFit="1" customWidth="1"/>
    <col min="185" max="185" width="5.875" bestFit="1" customWidth="1"/>
    <col min="186" max="186" width="6.875" bestFit="1" customWidth="1"/>
    <col min="187" max="188" width="5.875" bestFit="1" customWidth="1"/>
    <col min="189" max="191" width="6.875" bestFit="1" customWidth="1"/>
    <col min="192" max="192" width="5.875" bestFit="1" customWidth="1"/>
    <col min="193" max="193" width="6.875" bestFit="1" customWidth="1"/>
    <col min="194" max="194" width="5.875" bestFit="1" customWidth="1"/>
    <col min="195" max="195" width="6.875" bestFit="1" customWidth="1"/>
    <col min="196" max="196" width="5.875" bestFit="1" customWidth="1"/>
    <col min="197" max="198" width="6.875" bestFit="1" customWidth="1"/>
    <col min="199" max="199" width="5.875" bestFit="1" customWidth="1"/>
    <col min="200" max="204" width="6.875" bestFit="1" customWidth="1"/>
    <col min="205" max="205" width="5.875" bestFit="1" customWidth="1"/>
    <col min="206" max="207" width="6.875" bestFit="1" customWidth="1"/>
    <col min="208" max="211" width="5.875" bestFit="1" customWidth="1"/>
    <col min="212" max="212" width="6.875" bestFit="1" customWidth="1"/>
    <col min="213" max="213" width="5.875" bestFit="1" customWidth="1"/>
    <col min="214" max="217" width="6.875" bestFit="1" customWidth="1"/>
    <col min="218" max="220" width="5.875" bestFit="1" customWidth="1"/>
    <col min="221" max="221" width="6.875" bestFit="1" customWidth="1"/>
    <col min="222" max="225" width="5.875" bestFit="1" customWidth="1"/>
    <col min="226" max="226" width="6.875" bestFit="1" customWidth="1"/>
    <col min="227" max="230" width="5.875" bestFit="1" customWidth="1"/>
    <col min="231" max="231" width="6.875" bestFit="1" customWidth="1"/>
    <col min="232" max="233" width="5.875" bestFit="1" customWidth="1"/>
    <col min="234" max="236" width="6.875" bestFit="1" customWidth="1"/>
    <col min="237" max="237" width="5.875" bestFit="1" customWidth="1"/>
    <col min="238" max="239" width="6.875" bestFit="1" customWidth="1"/>
    <col min="240" max="241" width="5.875" bestFit="1" customWidth="1"/>
    <col min="242" max="242" width="6.875" bestFit="1" customWidth="1"/>
    <col min="243" max="243" width="5.875" bestFit="1" customWidth="1"/>
    <col min="244" max="246" width="6.875" bestFit="1" customWidth="1"/>
    <col min="247" max="247" width="5.875" bestFit="1" customWidth="1"/>
    <col min="248" max="248" width="6.875" bestFit="1" customWidth="1"/>
    <col min="249" max="250" width="5.875" bestFit="1" customWidth="1"/>
    <col min="251" max="252" width="6.875" bestFit="1" customWidth="1"/>
    <col min="253" max="255" width="5.875" bestFit="1" customWidth="1"/>
    <col min="256" max="256" width="6.875" bestFit="1" customWidth="1"/>
    <col min="257" max="259" width="5.875" bestFit="1" customWidth="1"/>
    <col min="260" max="263" width="6.875" bestFit="1" customWidth="1"/>
    <col min="264" max="264" width="5.875" bestFit="1" customWidth="1"/>
    <col min="265" max="266" width="6.875" bestFit="1" customWidth="1"/>
    <col min="267" max="267" width="5.875" bestFit="1" customWidth="1"/>
    <col min="268" max="269" width="6.875" bestFit="1" customWidth="1"/>
    <col min="270" max="271" width="5.875" bestFit="1" customWidth="1"/>
    <col min="272" max="449" width="6.875" bestFit="1" customWidth="1"/>
    <col min="450" max="450" width="21.5" bestFit="1" customWidth="1"/>
    <col min="451" max="453" width="4.875" bestFit="1" customWidth="1"/>
    <col min="454" max="454" width="5.875" bestFit="1" customWidth="1"/>
    <col min="455" max="543" width="4.875" bestFit="1" customWidth="1"/>
    <col min="544" max="722" width="5.875" bestFit="1" customWidth="1"/>
    <col min="723" max="897" width="6.875" bestFit="1" customWidth="1"/>
    <col min="898" max="898" width="20.125" bestFit="1" customWidth="1"/>
    <col min="899" max="901" width="3.875" bestFit="1" customWidth="1"/>
    <col min="902" max="991" width="4.875" bestFit="1" customWidth="1"/>
    <col min="992" max="1170" width="5.875" bestFit="1" customWidth="1"/>
    <col min="1171" max="1345" width="6.875" bestFit="1" customWidth="1"/>
    <col min="1346" max="1346" width="23.375" bestFit="1" customWidth="1"/>
    <col min="1347" max="1385" width="6.875" bestFit="1" customWidth="1"/>
    <col min="1386" max="1386" width="5.875" bestFit="1" customWidth="1"/>
    <col min="1387" max="1433" width="6.875" bestFit="1" customWidth="1"/>
    <col min="1434" max="1434" width="5.875" bestFit="1" customWidth="1"/>
    <col min="1435" max="1441" width="6.875" bestFit="1" customWidth="1"/>
    <col min="1442" max="1442" width="5.875" bestFit="1" customWidth="1"/>
    <col min="1443" max="1443" width="6.875" bestFit="1" customWidth="1"/>
    <col min="1444" max="1449" width="5.875" bestFit="1" customWidth="1"/>
    <col min="1450" max="1451" width="6.875" bestFit="1" customWidth="1"/>
    <col min="1452" max="1464" width="5.875" bestFit="1" customWidth="1"/>
    <col min="1465" max="1465" width="6.875" bestFit="1" customWidth="1"/>
    <col min="1466" max="1466" width="5.875" bestFit="1" customWidth="1"/>
    <col min="1467" max="1468" width="6.875" bestFit="1" customWidth="1"/>
    <col min="1469" max="1469" width="5.875" bestFit="1" customWidth="1"/>
    <col min="1470" max="1470" width="6.875" bestFit="1" customWidth="1"/>
    <col min="1471" max="1478" width="5.875" bestFit="1" customWidth="1"/>
    <col min="1479" max="1479" width="6.875" bestFit="1" customWidth="1"/>
    <col min="1480" max="1480" width="5.875" bestFit="1" customWidth="1"/>
    <col min="1481" max="1481" width="6.875" bestFit="1" customWidth="1"/>
    <col min="1482" max="1483" width="5.875" bestFit="1" customWidth="1"/>
    <col min="1484" max="1484" width="6.875" bestFit="1" customWidth="1"/>
    <col min="1485" max="1490" width="5.875" bestFit="1" customWidth="1"/>
    <col min="1491" max="1492" width="6.875" bestFit="1" customWidth="1"/>
    <col min="1493" max="1495" width="5.875" bestFit="1" customWidth="1"/>
    <col min="1496" max="1497" width="6.875" bestFit="1" customWidth="1"/>
    <col min="1498" max="1498" width="5.875" bestFit="1" customWidth="1"/>
    <col min="1499" max="1499" width="6.875" bestFit="1" customWidth="1"/>
    <col min="1500" max="1506" width="5.875" bestFit="1" customWidth="1"/>
    <col min="1507" max="1507" width="6.875" bestFit="1" customWidth="1"/>
    <col min="1508" max="1514" width="5.875" bestFit="1" customWidth="1"/>
    <col min="1515" max="1515" width="6.875" bestFit="1" customWidth="1"/>
    <col min="1516" max="1524" width="5.875" bestFit="1" customWidth="1"/>
    <col min="1525" max="1525" width="6.875" bestFit="1" customWidth="1"/>
    <col min="1526" max="1527" width="5.875" bestFit="1" customWidth="1"/>
    <col min="1528" max="1528" width="6.875" bestFit="1" customWidth="1"/>
    <col min="1529" max="1529" width="5.875" bestFit="1" customWidth="1"/>
    <col min="1530" max="1530" width="6.875" bestFit="1" customWidth="1"/>
    <col min="1531" max="1531" width="5.875" bestFit="1" customWidth="1"/>
    <col min="1532" max="1532" width="6.875" bestFit="1" customWidth="1"/>
    <col min="1533" max="1534" width="5.875" bestFit="1" customWidth="1"/>
    <col min="1535" max="1535" width="6.875" bestFit="1" customWidth="1"/>
    <col min="1536" max="1542" width="5.875" bestFit="1" customWidth="1"/>
    <col min="1543" max="1543" width="6.875" bestFit="1" customWidth="1"/>
    <col min="1544" max="1547" width="5.875" bestFit="1" customWidth="1"/>
    <col min="1548" max="1548" width="6.875" bestFit="1" customWidth="1"/>
    <col min="1549" max="1556" width="5.875" bestFit="1" customWidth="1"/>
    <col min="1557" max="1557" width="6.875" bestFit="1" customWidth="1"/>
    <col min="1558" max="1577" width="5.875" bestFit="1" customWidth="1"/>
    <col min="1578" max="1580" width="6.875" bestFit="1" customWidth="1"/>
    <col min="1581" max="1593" width="5.875" bestFit="1" customWidth="1"/>
    <col min="1594" max="1594" width="6.875" bestFit="1" customWidth="1"/>
    <col min="1595" max="1600" width="5.875" bestFit="1" customWidth="1"/>
    <col min="1601" max="1602" width="6.875" bestFit="1" customWidth="1"/>
    <col min="1603" max="1605" width="5.875" bestFit="1" customWidth="1"/>
    <col min="1606" max="1607" width="6.875" bestFit="1" customWidth="1"/>
    <col min="1608" max="1608" width="5.875" bestFit="1" customWidth="1"/>
    <col min="1609" max="1609" width="6.875" bestFit="1" customWidth="1"/>
    <col min="1610" max="1610" width="5.875" bestFit="1" customWidth="1"/>
    <col min="1611" max="1613" width="6.875" bestFit="1" customWidth="1"/>
    <col min="1614" max="1617" width="5.875" bestFit="1" customWidth="1"/>
    <col min="1618" max="1793" width="6.875" bestFit="1" customWidth="1"/>
    <col min="1794" max="1794" width="18.25" bestFit="1" customWidth="1"/>
    <col min="1795" max="1795" width="10.875" bestFit="1" customWidth="1"/>
    <col min="1796" max="1799" width="11.875" bestFit="1" customWidth="1"/>
    <col min="1800" max="1801" width="10.875" bestFit="1" customWidth="1"/>
    <col min="1802" max="1804" width="11.875" bestFit="1" customWidth="1"/>
    <col min="1805" max="1805" width="10.875" bestFit="1" customWidth="1"/>
    <col min="1806" max="1807" width="11.875" bestFit="1" customWidth="1"/>
    <col min="1808" max="1809" width="10.875" bestFit="1" customWidth="1"/>
    <col min="1810" max="1810" width="11.875" bestFit="1" customWidth="1"/>
    <col min="1811" max="1811" width="10.875" bestFit="1" customWidth="1"/>
    <col min="1812" max="1813" width="11.875" bestFit="1" customWidth="1"/>
    <col min="1814" max="1822" width="10.875" bestFit="1" customWidth="1"/>
    <col min="1823" max="1826" width="11.875" bestFit="1" customWidth="1"/>
    <col min="1827" max="1830" width="10.875" bestFit="1" customWidth="1"/>
    <col min="1831" max="1831" width="11.875" bestFit="1" customWidth="1"/>
    <col min="1832" max="1832" width="10.875" bestFit="1" customWidth="1"/>
    <col min="1833" max="1833" width="11.875" bestFit="1" customWidth="1"/>
    <col min="1834" max="1836" width="10.875" bestFit="1" customWidth="1"/>
    <col min="1837" max="1841" width="11.875" bestFit="1" customWidth="1"/>
    <col min="1842" max="1842" width="10.875" bestFit="1" customWidth="1"/>
    <col min="1843" max="1844" width="11.875" bestFit="1" customWidth="1"/>
    <col min="1845" max="1847" width="10.875" bestFit="1" customWidth="1"/>
    <col min="1848" max="1848" width="11.875" bestFit="1" customWidth="1"/>
    <col min="1849" max="1849" width="10.875" bestFit="1" customWidth="1"/>
    <col min="1850" max="1851" width="11.875" bestFit="1" customWidth="1"/>
    <col min="1852" max="1859" width="10.875" bestFit="1" customWidth="1"/>
    <col min="1860" max="1860" width="11.875" bestFit="1" customWidth="1"/>
    <col min="1861" max="1865" width="10.875" bestFit="1" customWidth="1"/>
    <col min="1866" max="1867" width="11.875" bestFit="1" customWidth="1"/>
    <col min="1868" max="1868" width="10.875" bestFit="1" customWidth="1"/>
    <col min="1869" max="1869" width="11.875" bestFit="1" customWidth="1"/>
    <col min="1870" max="1875" width="10.875" bestFit="1" customWidth="1"/>
    <col min="1876" max="1876" width="11.875" bestFit="1" customWidth="1"/>
    <col min="1877" max="1877" width="10.875" bestFit="1" customWidth="1"/>
    <col min="1878" max="1879" width="11.875" bestFit="1" customWidth="1"/>
    <col min="1880" max="1881" width="10.875" bestFit="1" customWidth="1"/>
    <col min="1882" max="1882" width="11.875" bestFit="1" customWidth="1"/>
    <col min="1883" max="1885" width="10.875" bestFit="1" customWidth="1"/>
    <col min="1886" max="1886" width="11.875" bestFit="1" customWidth="1"/>
    <col min="1887" max="2240" width="10.875" bestFit="1" customWidth="1"/>
    <col min="2241" max="2241" width="6.875" bestFit="1" customWidth="1"/>
    <col min="2242" max="2242" width="14.875" bestFit="1" customWidth="1"/>
    <col min="2243" max="2243" width="10.875" bestFit="1" customWidth="1"/>
    <col min="2244" max="2247" width="11.875" bestFit="1" customWidth="1"/>
    <col min="2248" max="2249" width="10.875" bestFit="1" customWidth="1"/>
    <col min="2250" max="2252" width="11.875" bestFit="1" customWidth="1"/>
    <col min="2253" max="2253" width="10.875" bestFit="1" customWidth="1"/>
    <col min="2254" max="2255" width="11.875" bestFit="1" customWidth="1"/>
    <col min="2256" max="2257" width="10.875" bestFit="1" customWidth="1"/>
    <col min="2258" max="2258" width="11.875" bestFit="1" customWidth="1"/>
    <col min="2259" max="2259" width="10.875" bestFit="1" customWidth="1"/>
    <col min="2260" max="2261" width="11.875" bestFit="1" customWidth="1"/>
    <col min="2262" max="2270" width="10.875" bestFit="1" customWidth="1"/>
    <col min="2271" max="2274" width="11.875" bestFit="1" customWidth="1"/>
    <col min="2275" max="2278" width="10.875" bestFit="1" customWidth="1"/>
    <col min="2279" max="2279" width="11.875" bestFit="1" customWidth="1"/>
    <col min="2280" max="2280" width="10.875" bestFit="1" customWidth="1"/>
    <col min="2281" max="2281" width="11.875" bestFit="1" customWidth="1"/>
    <col min="2282" max="2284" width="10.875" bestFit="1" customWidth="1"/>
    <col min="2285" max="2289" width="11.875" bestFit="1" customWidth="1"/>
    <col min="2290" max="2290" width="10.875" bestFit="1" customWidth="1"/>
    <col min="2291" max="2292" width="11.875" bestFit="1" customWidth="1"/>
    <col min="2293" max="2295" width="10.875" bestFit="1" customWidth="1"/>
    <col min="2296" max="2296" width="11.875" bestFit="1" customWidth="1"/>
    <col min="2297" max="2297" width="10.875" bestFit="1" customWidth="1"/>
    <col min="2298" max="2299" width="11.875" bestFit="1" customWidth="1"/>
    <col min="2300" max="2307" width="10.875" bestFit="1" customWidth="1"/>
    <col min="2308" max="2308" width="11.875" bestFit="1" customWidth="1"/>
    <col min="2309" max="2313" width="10.875" bestFit="1" customWidth="1"/>
    <col min="2314" max="2315" width="11.875" bestFit="1" customWidth="1"/>
    <col min="2316" max="2316" width="10.875" bestFit="1" customWidth="1"/>
    <col min="2317" max="2317" width="11.875" bestFit="1" customWidth="1"/>
    <col min="2318" max="2323" width="10.875" bestFit="1" customWidth="1"/>
    <col min="2324" max="2324" width="11.875" bestFit="1" customWidth="1"/>
    <col min="2325" max="2325" width="10.875" bestFit="1" customWidth="1"/>
    <col min="2326" max="2327" width="11.875" bestFit="1" customWidth="1"/>
    <col min="2328" max="2329" width="10.875" bestFit="1" customWidth="1"/>
    <col min="2330" max="2330" width="11.875" bestFit="1" customWidth="1"/>
    <col min="2331" max="2333" width="10.875" bestFit="1" customWidth="1"/>
    <col min="2334" max="2334" width="11.875" bestFit="1" customWidth="1"/>
    <col min="2335" max="2688" width="10.875" bestFit="1" customWidth="1"/>
    <col min="2689" max="2689" width="6.875" bestFit="1" customWidth="1"/>
    <col min="2690" max="2690" width="19.375" bestFit="1" customWidth="1"/>
    <col min="2691" max="2691" width="26.5" bestFit="1" customWidth="1"/>
    <col min="2692" max="2692" width="25.125" bestFit="1" customWidth="1"/>
    <col min="2693" max="2693" width="28.375" bestFit="1" customWidth="1"/>
    <col min="2694" max="2694" width="23.25" bestFit="1" customWidth="1"/>
    <col min="2695" max="2695" width="19.875" bestFit="1" customWidth="1"/>
  </cols>
  <sheetData>
    <row r="2" spans="1:6" x14ac:dyDescent="0.25">
      <c r="A2" s="5" t="s">
        <v>6</v>
      </c>
      <c r="B2" t="s">
        <v>2068</v>
      </c>
    </row>
    <row r="4" spans="1:6" x14ac:dyDescent="0.25">
      <c r="A4" s="5" t="s">
        <v>2070</v>
      </c>
      <c r="B4" s="5" t="s">
        <v>2069</v>
      </c>
    </row>
    <row r="5" spans="1:6" x14ac:dyDescent="0.2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6" t="s">
        <v>2059</v>
      </c>
      <c r="B6" s="17">
        <v>11</v>
      </c>
      <c r="C6" s="17">
        <v>60</v>
      </c>
      <c r="D6" s="17">
        <v>5</v>
      </c>
      <c r="E6" s="17">
        <v>102</v>
      </c>
      <c r="F6" s="17">
        <v>178</v>
      </c>
    </row>
    <row r="7" spans="1:6" x14ac:dyDescent="0.25">
      <c r="A7" s="6" t="s">
        <v>2063</v>
      </c>
      <c r="B7" s="17">
        <v>4</v>
      </c>
      <c r="C7" s="17">
        <v>20</v>
      </c>
      <c r="D7" s="17"/>
      <c r="E7" s="17">
        <v>22</v>
      </c>
      <c r="F7" s="17">
        <v>46</v>
      </c>
    </row>
    <row r="8" spans="1:6" x14ac:dyDescent="0.25">
      <c r="A8" s="6" t="s">
        <v>2065</v>
      </c>
      <c r="B8" s="17">
        <v>1</v>
      </c>
      <c r="C8" s="17">
        <v>23</v>
      </c>
      <c r="D8" s="17">
        <v>3</v>
      </c>
      <c r="E8" s="17">
        <v>21</v>
      </c>
      <c r="F8" s="17">
        <v>48</v>
      </c>
    </row>
    <row r="9" spans="1:6" x14ac:dyDescent="0.25">
      <c r="A9" s="6" t="s">
        <v>2067</v>
      </c>
      <c r="B9" s="17"/>
      <c r="C9" s="17"/>
      <c r="D9" s="17"/>
      <c r="E9" s="17">
        <v>4</v>
      </c>
      <c r="F9" s="17">
        <v>4</v>
      </c>
    </row>
    <row r="10" spans="1:6" x14ac:dyDescent="0.25">
      <c r="A10" s="6" t="s">
        <v>2061</v>
      </c>
      <c r="B10" s="17">
        <v>10</v>
      </c>
      <c r="C10" s="17">
        <v>66</v>
      </c>
      <c r="D10" s="17"/>
      <c r="E10" s="17">
        <v>99</v>
      </c>
      <c r="F10" s="17">
        <v>175</v>
      </c>
    </row>
    <row r="11" spans="1:6" x14ac:dyDescent="0.25">
      <c r="A11" s="6" t="s">
        <v>2062</v>
      </c>
      <c r="B11" s="17">
        <v>4</v>
      </c>
      <c r="C11" s="17">
        <v>11</v>
      </c>
      <c r="D11" s="17">
        <v>1</v>
      </c>
      <c r="E11" s="17">
        <v>26</v>
      </c>
      <c r="F11" s="17">
        <v>42</v>
      </c>
    </row>
    <row r="12" spans="1:6" x14ac:dyDescent="0.25">
      <c r="A12" s="6" t="s">
        <v>2064</v>
      </c>
      <c r="B12" s="17">
        <v>2</v>
      </c>
      <c r="C12" s="17">
        <v>24</v>
      </c>
      <c r="D12" s="17">
        <v>1</v>
      </c>
      <c r="E12" s="17">
        <v>40</v>
      </c>
      <c r="F12" s="17">
        <v>67</v>
      </c>
    </row>
    <row r="13" spans="1:6" x14ac:dyDescent="0.25">
      <c r="A13" s="6" t="s">
        <v>2066</v>
      </c>
      <c r="B13" s="17">
        <v>2</v>
      </c>
      <c r="C13" s="17">
        <v>28</v>
      </c>
      <c r="D13" s="17">
        <v>2</v>
      </c>
      <c r="E13" s="17">
        <v>64</v>
      </c>
      <c r="F13" s="17">
        <v>96</v>
      </c>
    </row>
    <row r="14" spans="1:6" x14ac:dyDescent="0.25">
      <c r="A14" s="6" t="s">
        <v>2060</v>
      </c>
      <c r="B14" s="17">
        <v>23</v>
      </c>
      <c r="C14" s="17">
        <v>132</v>
      </c>
      <c r="D14" s="17">
        <v>2</v>
      </c>
      <c r="E14" s="17">
        <v>187</v>
      </c>
      <c r="F14" s="17">
        <v>344</v>
      </c>
    </row>
    <row r="15" spans="1:6" x14ac:dyDescent="0.25">
      <c r="A15" s="6" t="s">
        <v>2034</v>
      </c>
      <c r="B15" s="17">
        <v>57</v>
      </c>
      <c r="C15" s="17">
        <v>364</v>
      </c>
      <c r="D15" s="17">
        <v>14</v>
      </c>
      <c r="E15" s="17">
        <v>565</v>
      </c>
      <c r="F15" s="1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0FEC-0525-4C0E-BF07-12535EEA6B2A}">
  <sheetPr codeName="Sheet4"/>
  <dimension ref="A1:F30"/>
  <sheetViews>
    <sheetView workbookViewId="0">
      <selection activeCell="V22" sqref="V2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5" t="s">
        <v>6</v>
      </c>
      <c r="B1" t="s">
        <v>2068</v>
      </c>
    </row>
    <row r="2" spans="1:6" x14ac:dyDescent="0.25">
      <c r="A2" s="5" t="s">
        <v>2029</v>
      </c>
      <c r="B2" t="s">
        <v>2068</v>
      </c>
    </row>
    <row r="4" spans="1:6" x14ac:dyDescent="0.25">
      <c r="A4" s="5" t="s">
        <v>2070</v>
      </c>
      <c r="B4" s="5" t="s">
        <v>2069</v>
      </c>
    </row>
    <row r="5" spans="1:6" x14ac:dyDescent="0.2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5">
      <c r="A6" s="6" t="s">
        <v>2035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5">
      <c r="A7" s="6" t="s">
        <v>2058</v>
      </c>
      <c r="B7" s="17"/>
      <c r="C7" s="17"/>
      <c r="D7" s="17"/>
      <c r="E7" s="17">
        <v>4</v>
      </c>
      <c r="F7" s="17">
        <v>4</v>
      </c>
    </row>
    <row r="8" spans="1:6" x14ac:dyDescent="0.25">
      <c r="A8" s="6" t="s">
        <v>2042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5">
      <c r="A9" s="6" t="s">
        <v>2047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5">
      <c r="A10" s="6" t="s">
        <v>2052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5">
      <c r="A11" s="6" t="s">
        <v>2040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5">
      <c r="A12" s="6" t="s">
        <v>2039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5">
      <c r="A13" s="6" t="s">
        <v>2037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5">
      <c r="A14" s="6" t="s">
        <v>2049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5">
      <c r="A15" s="6" t="s">
        <v>2055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5">
      <c r="A16" s="6" t="s">
        <v>2056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5">
      <c r="A17" s="6" t="s">
        <v>2043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5">
      <c r="A18" s="6" t="s">
        <v>2038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5">
      <c r="A19" s="6" t="s">
        <v>2036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5">
      <c r="A20" s="6" t="s">
        <v>2054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5">
      <c r="A21" s="6" t="s">
        <v>2041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5">
      <c r="A22" s="6" t="s">
        <v>2050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5">
      <c r="A23" s="6" t="s">
        <v>2053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5">
      <c r="A24" s="6" t="s">
        <v>2046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5">
      <c r="A25" s="6" t="s">
        <v>2044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5">
      <c r="A26" s="6" t="s">
        <v>2045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5">
      <c r="A27" s="6" t="s">
        <v>2051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5">
      <c r="A28" s="6" t="s">
        <v>2048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5">
      <c r="A29" s="6" t="s">
        <v>2057</v>
      </c>
      <c r="B29" s="17"/>
      <c r="C29" s="17"/>
      <c r="D29" s="17"/>
      <c r="E29" s="17">
        <v>3</v>
      </c>
      <c r="F29" s="17">
        <v>3</v>
      </c>
    </row>
    <row r="30" spans="1:6" x14ac:dyDescent="0.25">
      <c r="A30" s="6" t="s">
        <v>2034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91AB-7EF5-4085-B647-5363AE7C9CC2}">
  <sheetPr codeName="Sheet5"/>
  <dimension ref="A1:E18"/>
  <sheetViews>
    <sheetView tabSelected="1" zoomScaleNormal="100" workbookViewId="0">
      <selection activeCell="O7" sqref="O7"/>
    </sheetView>
  </sheetViews>
  <sheetFormatPr defaultRowHeight="15.75" x14ac:dyDescent="0.25"/>
  <cols>
    <col min="1" max="1" width="16.5" bestFit="1" customWidth="1"/>
    <col min="2" max="2" width="8.375" bestFit="1" customWidth="1"/>
    <col min="3" max="3" width="5.625" bestFit="1" customWidth="1"/>
    <col min="4" max="4" width="9.25" bestFit="1" customWidth="1"/>
    <col min="5" max="7" width="11" bestFit="1" customWidth="1"/>
  </cols>
  <sheetData>
    <row r="1" spans="1:5" x14ac:dyDescent="0.25">
      <c r="A1" s="5" t="s">
        <v>2029</v>
      </c>
      <c r="B1" t="s">
        <v>2068</v>
      </c>
    </row>
    <row r="2" spans="1:5" x14ac:dyDescent="0.25">
      <c r="A2" s="5" t="s">
        <v>2085</v>
      </c>
      <c r="B2" t="s">
        <v>2068</v>
      </c>
    </row>
    <row r="4" spans="1:5" x14ac:dyDescent="0.25">
      <c r="A4" s="5" t="s">
        <v>2070</v>
      </c>
    </row>
    <row r="5" spans="1:5" x14ac:dyDescent="0.25">
      <c r="B5" t="s">
        <v>74</v>
      </c>
      <c r="C5" t="s">
        <v>14</v>
      </c>
      <c r="D5" t="s">
        <v>20</v>
      </c>
      <c r="E5" t="s">
        <v>2034</v>
      </c>
    </row>
    <row r="6" spans="1:5" x14ac:dyDescent="0.25">
      <c r="A6" s="6" t="s">
        <v>2080</v>
      </c>
      <c r="B6" s="17">
        <v>6</v>
      </c>
      <c r="C6" s="17">
        <v>36</v>
      </c>
      <c r="D6" s="17">
        <v>49</v>
      </c>
      <c r="E6" s="17">
        <v>91</v>
      </c>
    </row>
    <row r="7" spans="1:5" x14ac:dyDescent="0.25">
      <c r="A7" s="6" t="s">
        <v>2081</v>
      </c>
      <c r="B7" s="17">
        <v>7</v>
      </c>
      <c r="C7" s="17">
        <v>28</v>
      </c>
      <c r="D7" s="17">
        <v>44</v>
      </c>
      <c r="E7" s="17">
        <v>79</v>
      </c>
    </row>
    <row r="8" spans="1:5" x14ac:dyDescent="0.25">
      <c r="A8" s="6" t="s">
        <v>2073</v>
      </c>
      <c r="B8" s="17">
        <v>4</v>
      </c>
      <c r="C8" s="17">
        <v>33</v>
      </c>
      <c r="D8" s="17">
        <v>49</v>
      </c>
      <c r="E8" s="17">
        <v>86</v>
      </c>
    </row>
    <row r="9" spans="1:5" x14ac:dyDescent="0.25">
      <c r="A9" s="6" t="s">
        <v>2082</v>
      </c>
      <c r="B9" s="17">
        <v>1</v>
      </c>
      <c r="C9" s="17">
        <v>30</v>
      </c>
      <c r="D9" s="17">
        <v>46</v>
      </c>
      <c r="E9" s="17">
        <v>77</v>
      </c>
    </row>
    <row r="10" spans="1:5" x14ac:dyDescent="0.25">
      <c r="A10" s="6" t="s">
        <v>2074</v>
      </c>
      <c r="B10" s="17">
        <v>3</v>
      </c>
      <c r="C10" s="17">
        <v>35</v>
      </c>
      <c r="D10" s="17">
        <v>46</v>
      </c>
      <c r="E10" s="17">
        <v>84</v>
      </c>
    </row>
    <row r="11" spans="1:5" x14ac:dyDescent="0.25">
      <c r="A11" s="6" t="s">
        <v>2075</v>
      </c>
      <c r="B11" s="17">
        <v>3</v>
      </c>
      <c r="C11" s="17">
        <v>28</v>
      </c>
      <c r="D11" s="17">
        <v>55</v>
      </c>
      <c r="E11" s="17">
        <v>86</v>
      </c>
    </row>
    <row r="12" spans="1:5" x14ac:dyDescent="0.25">
      <c r="A12" s="6" t="s">
        <v>2076</v>
      </c>
      <c r="B12" s="17">
        <v>4</v>
      </c>
      <c r="C12" s="17">
        <v>31</v>
      </c>
      <c r="D12" s="17">
        <v>58</v>
      </c>
      <c r="E12" s="17">
        <v>93</v>
      </c>
    </row>
    <row r="13" spans="1:5" x14ac:dyDescent="0.25">
      <c r="A13" s="6" t="s">
        <v>2077</v>
      </c>
      <c r="B13" s="17">
        <v>8</v>
      </c>
      <c r="C13" s="17">
        <v>35</v>
      </c>
      <c r="D13" s="17">
        <v>41</v>
      </c>
      <c r="E13" s="17">
        <v>84</v>
      </c>
    </row>
    <row r="14" spans="1:5" x14ac:dyDescent="0.25">
      <c r="A14" s="6" t="s">
        <v>2078</v>
      </c>
      <c r="B14" s="17">
        <v>5</v>
      </c>
      <c r="C14" s="17">
        <v>23</v>
      </c>
      <c r="D14" s="17">
        <v>45</v>
      </c>
      <c r="E14" s="17">
        <v>73</v>
      </c>
    </row>
    <row r="15" spans="1:5" x14ac:dyDescent="0.25">
      <c r="A15" s="6" t="s">
        <v>2079</v>
      </c>
      <c r="B15" s="17">
        <v>6</v>
      </c>
      <c r="C15" s="17">
        <v>26</v>
      </c>
      <c r="D15" s="17">
        <v>45</v>
      </c>
      <c r="E15" s="17">
        <v>77</v>
      </c>
    </row>
    <row r="16" spans="1:5" x14ac:dyDescent="0.25">
      <c r="A16" s="6" t="s">
        <v>2083</v>
      </c>
      <c r="B16" s="17">
        <v>3</v>
      </c>
      <c r="C16" s="17">
        <v>27</v>
      </c>
      <c r="D16" s="17">
        <v>45</v>
      </c>
      <c r="E16" s="17">
        <v>75</v>
      </c>
    </row>
    <row r="17" spans="1:5" x14ac:dyDescent="0.25">
      <c r="A17" s="6" t="s">
        <v>2084</v>
      </c>
      <c r="B17" s="17">
        <v>7</v>
      </c>
      <c r="C17" s="17">
        <v>32</v>
      </c>
      <c r="D17" s="17">
        <v>42</v>
      </c>
      <c r="E17" s="17">
        <v>81</v>
      </c>
    </row>
    <row r="18" spans="1:5" x14ac:dyDescent="0.25">
      <c r="A18" s="6" t="s">
        <v>2034</v>
      </c>
      <c r="B18" s="17">
        <v>57</v>
      </c>
      <c r="C18" s="17">
        <v>364</v>
      </c>
      <c r="D18" s="17">
        <v>565</v>
      </c>
      <c r="E18" s="17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35B8C-4BB2-4237-82D8-5245741E37C4}">
  <sheetPr codeName="Sheet6"/>
  <dimension ref="A1:H13"/>
  <sheetViews>
    <sheetView workbookViewId="0">
      <selection activeCell="I3" sqref="I3"/>
    </sheetView>
  </sheetViews>
  <sheetFormatPr defaultRowHeight="15.75" x14ac:dyDescent="0.25"/>
  <cols>
    <col min="1" max="1" width="26.125" customWidth="1"/>
    <col min="2" max="2" width="19.75" customWidth="1"/>
    <col min="3" max="3" width="16.25" customWidth="1"/>
    <col min="4" max="4" width="19.125" customWidth="1"/>
    <col min="5" max="5" width="16.125" customWidth="1"/>
    <col min="6" max="6" width="22.375" customWidth="1"/>
    <col min="7" max="7" width="17.875" customWidth="1"/>
    <col min="8" max="8" width="18.75" customWidth="1"/>
    <col min="9" max="9" width="23.375" bestFit="1" customWidth="1"/>
    <col min="10" max="10" width="26.125" bestFit="1" customWidth="1"/>
    <col min="11" max="11" width="23.375" bestFit="1" customWidth="1"/>
    <col min="12" max="12" width="26.125" bestFit="1" customWidth="1"/>
    <col min="13" max="13" width="23.375" bestFit="1" customWidth="1"/>
    <col min="14" max="14" width="26.125" bestFit="1" customWidth="1"/>
    <col min="15" max="15" width="23.375" bestFit="1" customWidth="1"/>
    <col min="16" max="16" width="26.125" bestFit="1" customWidth="1"/>
    <col min="17" max="17" width="23.375" bestFit="1" customWidth="1"/>
    <col min="18" max="18" width="26.125" bestFit="1" customWidth="1"/>
    <col min="19" max="19" width="23.375" bestFit="1" customWidth="1"/>
    <col min="20" max="20" width="31.125" bestFit="1" customWidth="1"/>
    <col min="21" max="21" width="28.375" bestFit="1" customWidth="1"/>
    <col min="22" max="22" width="9.25" bestFit="1" customWidth="1"/>
    <col min="23" max="23" width="4.375" bestFit="1" customWidth="1"/>
    <col min="24" max="25" width="9.25" bestFit="1" customWidth="1"/>
    <col min="26" max="26" width="5.375" bestFit="1" customWidth="1"/>
    <col min="27" max="27" width="8.25" bestFit="1" customWidth="1"/>
    <col min="28" max="28" width="10.25" bestFit="1" customWidth="1"/>
    <col min="29" max="29" width="11" bestFit="1" customWidth="1"/>
  </cols>
  <sheetData>
    <row r="1" spans="1:8" s="11" customFormat="1" x14ac:dyDescent="0.25">
      <c r="A1" s="11" t="s">
        <v>2086</v>
      </c>
      <c r="B1" s="11" t="s">
        <v>2087</v>
      </c>
      <c r="C1" s="11" t="s">
        <v>2088</v>
      </c>
      <c r="D1" s="11" t="s">
        <v>2104</v>
      </c>
      <c r="E1" s="11" t="s">
        <v>2089</v>
      </c>
      <c r="F1" s="11" t="s">
        <v>2090</v>
      </c>
      <c r="G1" s="11" t="s">
        <v>2091</v>
      </c>
      <c r="H1" s="11" t="s">
        <v>2105</v>
      </c>
    </row>
    <row r="2" spans="1:8" x14ac:dyDescent="0.25">
      <c r="A2" t="s">
        <v>2092</v>
      </c>
      <c r="B2">
        <f xml:space="preserve"> COUNTIFS(Crowdfunding!$G$2:$G$1001,"successful",Crowdfunding!$D$2:$D$1001,"&lt;1000")</f>
        <v>30</v>
      </c>
      <c r="C2">
        <f xml:space="preserve"> COUNTIFS(Crowdfunding!$G$2:$G$1001,"failed",Crowdfunding!$D$2:$D$1001,"&lt;1000")</f>
        <v>20</v>
      </c>
      <c r="D2">
        <f xml:space="preserve"> COUNTIFS(Crowdfunding!$G$2:$G$1001,"canceled",Crowdfunding!$D$2:$D$1001,"&lt;1000")</f>
        <v>1</v>
      </c>
      <c r="E2">
        <f>SUM(B2:D2)</f>
        <v>51</v>
      </c>
      <c r="F2" s="12">
        <f>ROUND(B2/E2,2)</f>
        <v>0.59</v>
      </c>
      <c r="G2" s="12">
        <f>ROUND(C2/E2,2)</f>
        <v>0.39</v>
      </c>
      <c r="H2" s="12">
        <f>ROUND(D2/E2,2)</f>
        <v>0.02</v>
      </c>
    </row>
    <row r="3" spans="1:8" x14ac:dyDescent="0.25">
      <c r="A3" t="s">
        <v>2093</v>
      </c>
      <c r="B3">
        <f>COUNTIFS(Crowdfunding!$D$2:$D$1001,"&gt;=1000",Crowdfunding!$D$2:$D$1001,"&lt;5000",Crowdfunding!$G$2:$G$1001,"successful")</f>
        <v>191</v>
      </c>
      <c r="C3">
        <f>COUNTIFS(Crowdfunding!$D$2:$D$1001,"&gt;=1000",Crowdfunding!$D$2:$D$1001,"&lt;5000",Crowdfunding!$G$2:$G$1001,"failed")</f>
        <v>38</v>
      </c>
      <c r="D3">
        <f>COUNTIFS(Crowdfunding!$D$2:$D$1001,"&gt;=1000",Crowdfunding!$D$2:$D$1001,"&lt;5000",Crowdfunding!$G$2:$G$1001,"canceled")</f>
        <v>2</v>
      </c>
      <c r="E3">
        <f t="shared" ref="E3:E13" si="0">SUM(B3:D3)</f>
        <v>231</v>
      </c>
      <c r="F3" s="12">
        <f t="shared" ref="F3:F13" si="1">ROUND(B3/E3,2)</f>
        <v>0.83</v>
      </c>
      <c r="G3" s="12">
        <f t="shared" ref="G3:G13" si="2">ROUND(C3/E3,2)</f>
        <v>0.16</v>
      </c>
      <c r="H3" s="12">
        <f t="shared" ref="H3:H13" si="3">ROUND(D3/E3,2)</f>
        <v>0.01</v>
      </c>
    </row>
    <row r="4" spans="1:8" x14ac:dyDescent="0.25">
      <c r="A4" t="s">
        <v>2094</v>
      </c>
      <c r="B4">
        <f>COUNTIFS(Crowdfunding!$D$2:$D$1001,"&gt;=5000",Crowdfunding!$D$2:$D$1001,"&lt;= 9999",Crowdfunding!$G$2:$G$1001,"successful")</f>
        <v>164</v>
      </c>
      <c r="C4">
        <f>COUNTIFS(Crowdfunding!$D$2:$D$1001,"&gt;=5000",Crowdfunding!$D$2:$D$1001,"&lt;= 9999",Crowdfunding!$G$2:$G$1001,"failed")</f>
        <v>126</v>
      </c>
      <c r="D4">
        <f>COUNTIFS(Crowdfunding!$D$2:$D$1001,"&gt;=5000",Crowdfunding!$D$2:$D$1001,"&lt;= 9999",Crowdfunding!$G$2:$G$1001,"canceled")</f>
        <v>25</v>
      </c>
      <c r="E4">
        <f t="shared" si="0"/>
        <v>315</v>
      </c>
      <c r="F4" s="12">
        <f t="shared" si="1"/>
        <v>0.52</v>
      </c>
      <c r="G4" s="12">
        <f t="shared" si="2"/>
        <v>0.4</v>
      </c>
      <c r="H4" s="12">
        <f t="shared" si="3"/>
        <v>0.08</v>
      </c>
    </row>
    <row r="5" spans="1:8" x14ac:dyDescent="0.25">
      <c r="A5" t="s">
        <v>2095</v>
      </c>
      <c r="B5">
        <f>COUNTIFS(Crowdfunding!$D$2:$D$1001,"&gt;=10000",Crowdfunding!$D$2:$D$1001,"&lt;= 14999", Crowdfunding!$G$2:$G$1001,"successful")</f>
        <v>4</v>
      </c>
      <c r="C5">
        <f>COUNTIFS(Crowdfunding!$D$2:$D$1001,"&gt;=10000",Crowdfunding!$D$2:$D$1001,"&lt;= 14999", Crowdfunding!$G$2:$G$1001,"failed")</f>
        <v>5</v>
      </c>
      <c r="D5">
        <f>COUNTIFS(Crowdfunding!$D$2:$D$1001,"&gt;=10000",Crowdfunding!$D$2:$D$1001,"&lt;= 14999", Crowdfunding!$G$2:$G$1001,"canceled")</f>
        <v>0</v>
      </c>
      <c r="E5">
        <f t="shared" si="0"/>
        <v>9</v>
      </c>
      <c r="F5" s="12">
        <f t="shared" si="1"/>
        <v>0.44</v>
      </c>
      <c r="G5" s="12">
        <f t="shared" si="2"/>
        <v>0.56000000000000005</v>
      </c>
      <c r="H5" s="12">
        <f t="shared" si="3"/>
        <v>0</v>
      </c>
    </row>
    <row r="6" spans="1:8" x14ac:dyDescent="0.25">
      <c r="A6" t="s">
        <v>2096</v>
      </c>
      <c r="B6">
        <f>COUNTIFS(Crowdfunding!$D$2:$D$1001,"&gt;=15000",Crowdfunding!$D$2:$D$1001,"&lt;= 19999",Crowdfunding!$G$2:$G$1001,"successful")</f>
        <v>10</v>
      </c>
      <c r="C6">
        <f>COUNTIFS(Crowdfunding!$D$2:$D$1001,"&gt;=15000",Crowdfunding!$D$2:$D$1001,"&lt;= 19999",Crowdfunding!$G$2:$G$1001,"failed")</f>
        <v>0</v>
      </c>
      <c r="D6">
        <f>COUNTIFS(Crowdfunding!$D$2:$D$1001,"&gt;=15000",Crowdfunding!$D$2:$D$1001,"&lt;= 19999",Crowdfunding!$G$2:$G$1001,"canceled")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2097</v>
      </c>
      <c r="B7">
        <f>COUNTIFS(Crowdfunding!$D$2:$D$1001,"&gt;=20000",Crowdfunding!$D$2:$D$1001,"&lt;= 24999",Crowdfunding!$G$2:$G$1001,"successful")</f>
        <v>7</v>
      </c>
      <c r="C7">
        <f>COUNTIFS(Crowdfunding!$D$2:$D$1001,"&gt;=20000",Crowdfunding!$D$2:$D$1001,"&lt;= 24999",Crowdfunding!$G$2:$G$1001,"failed")</f>
        <v>0</v>
      </c>
      <c r="D7">
        <f>COUNTIFS(Crowdfunding!$D$2:$D$1001,"&gt;=20000",Crowdfunding!$D$2:$D$1001,"&lt;= 24999",Crowdfunding!$G$2:$G$1001,"canceled")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2098</v>
      </c>
      <c r="B8">
        <f>COUNTIFS(Crowdfunding!$D$2:$D$1001,"&gt;=25000",Crowdfunding!$D$2:$D$1001,"&lt;= 29999",Crowdfunding!$G$2:$G$1001,"successful")</f>
        <v>11</v>
      </c>
      <c r="C8">
        <f>COUNTIFS(Crowdfunding!$D$2:$D$1001,"&gt;=25000",Crowdfunding!$D$2:$D$1001,"&lt;= 29999",Crowdfunding!$G$2:$G$1001,"failed")</f>
        <v>3</v>
      </c>
      <c r="D8">
        <f>COUNTIFS(Crowdfunding!$D$2:$D$1001,"&gt;=25000",Crowdfunding!$D$2:$D$1001,"&lt;= 29999",Crowdfunding!$G$2:$G$1001,"canceled")</f>
        <v>0</v>
      </c>
      <c r="E8">
        <f t="shared" si="0"/>
        <v>14</v>
      </c>
      <c r="F8" s="12">
        <f t="shared" si="1"/>
        <v>0.79</v>
      </c>
      <c r="G8" s="12">
        <f t="shared" si="2"/>
        <v>0.21</v>
      </c>
      <c r="H8" s="12">
        <f t="shared" si="3"/>
        <v>0</v>
      </c>
    </row>
    <row r="9" spans="1:8" x14ac:dyDescent="0.25">
      <c r="A9" t="s">
        <v>2099</v>
      </c>
      <c r="B9">
        <f>COUNTIFS(Crowdfunding!$D$2:$D$1001,"&gt;=30000",Crowdfunding!$D$2:$D$1001,"&lt;= 34999",Crowdfunding!$G$2:$G$1001,"successful")</f>
        <v>7</v>
      </c>
      <c r="C9">
        <f>COUNTIFS(Crowdfunding!$D$2:$D$1001,"&gt;=30000",Crowdfunding!$D$2:$D$1001,"&lt;= 34999",Crowdfunding!$G$2:$G$1001,"failed")</f>
        <v>0</v>
      </c>
      <c r="D9">
        <f>COUNTIFS(Crowdfunding!$D$2:$D$1001,"&gt;=30000",Crowdfunding!$D$2:$D$1001,"&lt;= 34999",Crowdfunding!$G$2:$G$1001,"canceled")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2100</v>
      </c>
      <c r="B10">
        <f>COUNTIFS(Crowdfunding!$D$2:$D$1001,"&gt;=35000",Crowdfunding!$D$2:$D$1001,"&lt;= 39999",Crowdfunding!$G$2:$G$1001,"successful")</f>
        <v>8</v>
      </c>
      <c r="C10">
        <f>COUNTIFS(Crowdfunding!$D$2:$D$1001,"&gt;=35000",Crowdfunding!$D$2:$D$1001,"&lt;= 39999",Crowdfunding!$G$2:$G$1001,"failed")</f>
        <v>3</v>
      </c>
      <c r="D10">
        <f>COUNTIFS(Crowdfunding!$D$2:$D$1001,"&gt;=35000",Crowdfunding!$D$2:$D$1001,"&lt;= 39999",Crowdfunding!$G$2:$G$1001,"canceled")</f>
        <v>1</v>
      </c>
      <c r="E10">
        <f t="shared" si="0"/>
        <v>12</v>
      </c>
      <c r="F10" s="12">
        <f t="shared" si="1"/>
        <v>0.67</v>
      </c>
      <c r="G10" s="12">
        <f t="shared" si="2"/>
        <v>0.25</v>
      </c>
      <c r="H10" s="12">
        <f t="shared" si="3"/>
        <v>0.08</v>
      </c>
    </row>
    <row r="11" spans="1:8" x14ac:dyDescent="0.25">
      <c r="A11" t="s">
        <v>2101</v>
      </c>
      <c r="B11">
        <f>COUNTIFS(Crowdfunding!$D$2:$D$1001,"&gt;=40000",Crowdfunding!$D$2:$D$1001,"&lt;= 44999",Crowdfunding!$G$2:$G$1001,"successful")</f>
        <v>11</v>
      </c>
      <c r="C11">
        <f>COUNTIFS(Crowdfunding!$D$2:$D$1001,"&gt;=40000",Crowdfunding!$D$2:$D$1001,"&lt;= 44999",Crowdfunding!$G$2:$G$1001,"failed")</f>
        <v>3</v>
      </c>
      <c r="D11">
        <f>COUNTIFS(Crowdfunding!$D$2:$D$1001,"&gt;=40000",Crowdfunding!$D$2:$D$1001,"&lt;= 44999",Crowdfunding!$G$2:$G$1001,"canceled")</f>
        <v>0</v>
      </c>
      <c r="E11">
        <f t="shared" si="0"/>
        <v>14</v>
      </c>
      <c r="F11" s="12">
        <f t="shared" si="1"/>
        <v>0.79</v>
      </c>
      <c r="G11" s="12">
        <f t="shared" si="2"/>
        <v>0.21</v>
      </c>
      <c r="H11" s="12">
        <f t="shared" si="3"/>
        <v>0</v>
      </c>
    </row>
    <row r="12" spans="1:8" x14ac:dyDescent="0.25">
      <c r="A12" t="s">
        <v>2102</v>
      </c>
      <c r="B12">
        <f>COUNTIFS(Crowdfunding!$D$2:$D$1001,"&gt;=45000",Crowdfunding!$D$2:$D$1001,"&lt;= 49999",Crowdfunding!$G$2:$G$1001,"successful")</f>
        <v>8</v>
      </c>
      <c r="C12">
        <f>COUNTIFS(Crowdfunding!$D$2:$D$1001,"&gt;=45000",Crowdfunding!$D$2:$D$1001,"&lt;= 49999",Crowdfunding!$G$2:$G$1001,"failed")</f>
        <v>3</v>
      </c>
      <c r="D12">
        <f>COUNTIFS(Crowdfunding!$D$2:$D$1001,"&gt;=45000",Crowdfunding!$D$2:$D$1001,"&lt;= 49999",Crowdfunding!$G$2:$G$1001,"cancelel")</f>
        <v>0</v>
      </c>
      <c r="E12">
        <f t="shared" si="0"/>
        <v>11</v>
      </c>
      <c r="F12" s="12">
        <f t="shared" si="1"/>
        <v>0.73</v>
      </c>
      <c r="G12" s="12">
        <f t="shared" si="2"/>
        <v>0.27</v>
      </c>
      <c r="H12" s="12">
        <f t="shared" si="3"/>
        <v>0</v>
      </c>
    </row>
    <row r="13" spans="1:8" x14ac:dyDescent="0.25">
      <c r="A13" t="s">
        <v>2103</v>
      </c>
      <c r="B13">
        <f>COUNTIFS(Crowdfunding!$D$2:$D$1001,"&gt;=50000",Crowdfunding!$G$2:$G$1001,"successful")</f>
        <v>114</v>
      </c>
      <c r="C13">
        <f>COUNTIFS(Crowdfunding!$D$2:$D$1001,"&gt;=50000",Crowdfunding!$G$2:$G$1001,"failed")</f>
        <v>163</v>
      </c>
      <c r="D13">
        <f>COUNTIFS(Crowdfunding!$D$2:$D$1001,"&gt;=50000",Crowdfunding!$G$2:$G$1001,"canceled")</f>
        <v>28</v>
      </c>
      <c r="E13">
        <f t="shared" si="0"/>
        <v>305</v>
      </c>
      <c r="F13" s="12">
        <f t="shared" si="1"/>
        <v>0.37</v>
      </c>
      <c r="G13" s="12">
        <f t="shared" si="2"/>
        <v>0.53</v>
      </c>
      <c r="H13" s="12">
        <f t="shared" si="3"/>
        <v>0.09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9DEF-B566-47FD-BA6F-1015E0E0F0D6}">
  <dimension ref="A1:J566"/>
  <sheetViews>
    <sheetView workbookViewId="0">
      <selection activeCell="O1" sqref="O1"/>
    </sheetView>
  </sheetViews>
  <sheetFormatPr defaultRowHeight="15.75" x14ac:dyDescent="0.25"/>
  <cols>
    <col min="1" max="1" width="13.5" customWidth="1"/>
    <col min="2" max="2" width="16.5" customWidth="1"/>
    <col min="3" max="3" width="13.375" customWidth="1"/>
    <col min="4" max="4" width="12.75" customWidth="1"/>
    <col min="5" max="5" width="18.125" customWidth="1"/>
    <col min="6" max="6" width="14.375" customWidth="1"/>
    <col min="8" max="8" width="19.875" customWidth="1"/>
    <col min="9" max="9" width="10.375" customWidth="1"/>
  </cols>
  <sheetData>
    <row r="1" spans="1:10" s="11" customFormat="1" x14ac:dyDescent="0.25">
      <c r="A1" s="11" t="s">
        <v>4</v>
      </c>
      <c r="B1" s="11" t="s">
        <v>5</v>
      </c>
      <c r="D1" s="11" t="s">
        <v>4</v>
      </c>
      <c r="E1" s="11" t="s">
        <v>5</v>
      </c>
    </row>
    <row r="2" spans="1:10" x14ac:dyDescent="0.25">
      <c r="A2" s="15" t="s">
        <v>20</v>
      </c>
      <c r="B2">
        <v>158</v>
      </c>
      <c r="D2" s="14" t="s">
        <v>14</v>
      </c>
      <c r="E2">
        <v>0</v>
      </c>
      <c r="H2" s="13" t="s">
        <v>2112</v>
      </c>
      <c r="I2" s="4"/>
      <c r="J2" s="4"/>
    </row>
    <row r="3" spans="1:10" x14ac:dyDescent="0.25">
      <c r="A3" s="15" t="s">
        <v>20</v>
      </c>
      <c r="B3">
        <v>1425</v>
      </c>
      <c r="D3" s="14" t="s">
        <v>14</v>
      </c>
      <c r="E3">
        <v>24</v>
      </c>
      <c r="H3" s="4" t="s">
        <v>2106</v>
      </c>
      <c r="I3" s="16">
        <f>AVERAGE(B2:B566)</f>
        <v>851.14690265486729</v>
      </c>
      <c r="J3" s="4"/>
    </row>
    <row r="4" spans="1:10" x14ac:dyDescent="0.25">
      <c r="A4" s="15" t="s">
        <v>20</v>
      </c>
      <c r="B4">
        <v>174</v>
      </c>
      <c r="D4" s="14" t="s">
        <v>14</v>
      </c>
      <c r="E4">
        <v>53</v>
      </c>
      <c r="H4" s="4" t="s">
        <v>2107</v>
      </c>
      <c r="I4" s="4">
        <f>MEDIAN(B2:B566)</f>
        <v>201</v>
      </c>
      <c r="J4" s="4"/>
    </row>
    <row r="5" spans="1:10" x14ac:dyDescent="0.25">
      <c r="A5" s="15" t="s">
        <v>20</v>
      </c>
      <c r="B5">
        <v>227</v>
      </c>
      <c r="D5" s="14" t="s">
        <v>14</v>
      </c>
      <c r="E5">
        <v>18</v>
      </c>
      <c r="H5" s="4" t="s">
        <v>2108</v>
      </c>
      <c r="I5" s="4">
        <f>MIN(B2:B566)</f>
        <v>16</v>
      </c>
      <c r="J5" s="4"/>
    </row>
    <row r="6" spans="1:10" x14ac:dyDescent="0.25">
      <c r="A6" s="15" t="s">
        <v>20</v>
      </c>
      <c r="B6">
        <v>220</v>
      </c>
      <c r="D6" s="14" t="s">
        <v>14</v>
      </c>
      <c r="E6">
        <v>44</v>
      </c>
      <c r="H6" s="4" t="s">
        <v>2109</v>
      </c>
      <c r="I6" s="4">
        <f>MAX(B2:B566)</f>
        <v>7295</v>
      </c>
      <c r="J6" s="4"/>
    </row>
    <row r="7" spans="1:10" x14ac:dyDescent="0.25">
      <c r="A7" s="15" t="s">
        <v>20</v>
      </c>
      <c r="B7">
        <v>98</v>
      </c>
      <c r="D7" s="14" t="s">
        <v>14</v>
      </c>
      <c r="E7">
        <v>27</v>
      </c>
      <c r="H7" s="4" t="s">
        <v>2110</v>
      </c>
      <c r="I7" s="16">
        <f>_xlfn.VAR.S(B2:B566)</f>
        <v>1606216.5936295739</v>
      </c>
      <c r="J7" s="4"/>
    </row>
    <row r="8" spans="1:10" x14ac:dyDescent="0.25">
      <c r="A8" s="15" t="s">
        <v>20</v>
      </c>
      <c r="B8">
        <v>100</v>
      </c>
      <c r="D8" s="14" t="s">
        <v>14</v>
      </c>
      <c r="E8">
        <v>55</v>
      </c>
      <c r="H8" s="4" t="s">
        <v>2111</v>
      </c>
      <c r="I8" s="16">
        <f>_xlfn.STDEV.S(B2:B566)</f>
        <v>1267.366006183523</v>
      </c>
      <c r="J8" s="4"/>
    </row>
    <row r="9" spans="1:10" x14ac:dyDescent="0.25">
      <c r="A9" s="15" t="s">
        <v>20</v>
      </c>
      <c r="B9">
        <v>1249</v>
      </c>
      <c r="D9" s="14" t="s">
        <v>14</v>
      </c>
      <c r="E9">
        <v>200</v>
      </c>
      <c r="H9" s="4"/>
      <c r="I9" s="4"/>
      <c r="J9" s="4"/>
    </row>
    <row r="10" spans="1:10" x14ac:dyDescent="0.25">
      <c r="A10" s="15" t="s">
        <v>20</v>
      </c>
      <c r="B10">
        <v>1396</v>
      </c>
      <c r="D10" s="14" t="s">
        <v>14</v>
      </c>
      <c r="E10">
        <v>452</v>
      </c>
      <c r="H10" s="4"/>
      <c r="I10" s="4"/>
      <c r="J10" s="4"/>
    </row>
    <row r="11" spans="1:10" x14ac:dyDescent="0.25">
      <c r="A11" s="15" t="s">
        <v>20</v>
      </c>
      <c r="B11">
        <v>890</v>
      </c>
      <c r="D11" s="14" t="s">
        <v>14</v>
      </c>
      <c r="E11">
        <v>674</v>
      </c>
      <c r="H11" s="13" t="s">
        <v>2113</v>
      </c>
      <c r="I11" s="4"/>
      <c r="J11" s="4"/>
    </row>
    <row r="12" spans="1:10" x14ac:dyDescent="0.25">
      <c r="A12" s="15" t="s">
        <v>20</v>
      </c>
      <c r="B12">
        <v>142</v>
      </c>
      <c r="D12" s="14" t="s">
        <v>14</v>
      </c>
      <c r="E12">
        <v>558</v>
      </c>
      <c r="H12" s="4" t="s">
        <v>2106</v>
      </c>
      <c r="I12" s="16">
        <f>AVERAGE(E2:E566)</f>
        <v>585.61538461538464</v>
      </c>
      <c r="J12" s="4"/>
    </row>
    <row r="13" spans="1:10" x14ac:dyDescent="0.25">
      <c r="A13" s="15" t="s">
        <v>20</v>
      </c>
      <c r="B13">
        <v>2673</v>
      </c>
      <c r="D13" s="14" t="s">
        <v>14</v>
      </c>
      <c r="E13">
        <v>15</v>
      </c>
      <c r="H13" s="4" t="s">
        <v>2107</v>
      </c>
      <c r="I13" s="16">
        <f>MEDIAN(E2:E566)</f>
        <v>114.5</v>
      </c>
      <c r="J13" s="4"/>
    </row>
    <row r="14" spans="1:10" x14ac:dyDescent="0.25">
      <c r="A14" s="15" t="s">
        <v>20</v>
      </c>
      <c r="B14">
        <v>163</v>
      </c>
      <c r="D14" s="14" t="s">
        <v>14</v>
      </c>
      <c r="E14">
        <v>2307</v>
      </c>
      <c r="H14" s="4" t="s">
        <v>2108</v>
      </c>
      <c r="I14" s="4">
        <f>MIN(E2:E566)</f>
        <v>0</v>
      </c>
      <c r="J14" s="4"/>
    </row>
    <row r="15" spans="1:10" x14ac:dyDescent="0.25">
      <c r="A15" s="15" t="s">
        <v>20</v>
      </c>
      <c r="B15">
        <v>2220</v>
      </c>
      <c r="D15" s="14" t="s">
        <v>14</v>
      </c>
      <c r="E15">
        <v>88</v>
      </c>
      <c r="H15" s="4" t="s">
        <v>2109</v>
      </c>
      <c r="I15" s="4">
        <f>MAX(E2:E566)</f>
        <v>6080</v>
      </c>
      <c r="J15" s="4"/>
    </row>
    <row r="16" spans="1:10" x14ac:dyDescent="0.25">
      <c r="A16" s="15" t="s">
        <v>20</v>
      </c>
      <c r="B16">
        <v>1606</v>
      </c>
      <c r="D16" s="14" t="s">
        <v>14</v>
      </c>
      <c r="E16">
        <v>48</v>
      </c>
      <c r="H16" s="4" t="s">
        <v>2110</v>
      </c>
      <c r="I16" s="16">
        <f>_xlfn.VAR.S(E2:E566)</f>
        <v>924113.45496927318</v>
      </c>
      <c r="J16" s="4"/>
    </row>
    <row r="17" spans="1:10" x14ac:dyDescent="0.25">
      <c r="A17" s="15" t="s">
        <v>20</v>
      </c>
      <c r="B17">
        <v>129</v>
      </c>
      <c r="D17" s="14" t="s">
        <v>14</v>
      </c>
      <c r="E17">
        <v>1</v>
      </c>
      <c r="H17" s="4" t="s">
        <v>2111</v>
      </c>
      <c r="I17" s="16">
        <f>_xlfn.STDEV.S(E2:E566)</f>
        <v>961.30819978260524</v>
      </c>
      <c r="J17" s="4"/>
    </row>
    <row r="18" spans="1:10" x14ac:dyDescent="0.25">
      <c r="A18" s="15" t="s">
        <v>20</v>
      </c>
      <c r="B18">
        <v>226</v>
      </c>
      <c r="D18" s="14" t="s">
        <v>14</v>
      </c>
      <c r="E18">
        <v>1467</v>
      </c>
    </row>
    <row r="19" spans="1:10" x14ac:dyDescent="0.25">
      <c r="A19" s="15" t="s">
        <v>20</v>
      </c>
      <c r="B19">
        <v>5419</v>
      </c>
      <c r="D19" s="14" t="s">
        <v>14</v>
      </c>
      <c r="E19">
        <v>75</v>
      </c>
    </row>
    <row r="20" spans="1:10" x14ac:dyDescent="0.25">
      <c r="A20" s="15" t="s">
        <v>20</v>
      </c>
      <c r="B20">
        <v>165</v>
      </c>
      <c r="D20" s="14" t="s">
        <v>14</v>
      </c>
      <c r="E20">
        <v>120</v>
      </c>
    </row>
    <row r="21" spans="1:10" x14ac:dyDescent="0.25">
      <c r="A21" s="15" t="s">
        <v>20</v>
      </c>
      <c r="B21">
        <v>1965</v>
      </c>
      <c r="D21" s="14" t="s">
        <v>14</v>
      </c>
      <c r="E21">
        <v>2253</v>
      </c>
    </row>
    <row r="22" spans="1:10" x14ac:dyDescent="0.25">
      <c r="A22" s="15" t="s">
        <v>20</v>
      </c>
      <c r="B22">
        <v>16</v>
      </c>
      <c r="D22" s="14" t="s">
        <v>14</v>
      </c>
      <c r="E22">
        <v>5</v>
      </c>
    </row>
    <row r="23" spans="1:10" x14ac:dyDescent="0.25">
      <c r="A23" s="15" t="s">
        <v>20</v>
      </c>
      <c r="B23">
        <v>107</v>
      </c>
      <c r="D23" s="14" t="s">
        <v>14</v>
      </c>
      <c r="E23">
        <v>38</v>
      </c>
    </row>
    <row r="24" spans="1:10" x14ac:dyDescent="0.25">
      <c r="A24" s="15" t="s">
        <v>20</v>
      </c>
      <c r="B24">
        <v>134</v>
      </c>
      <c r="D24" s="14" t="s">
        <v>14</v>
      </c>
      <c r="E24">
        <v>12</v>
      </c>
    </row>
    <row r="25" spans="1:10" x14ac:dyDescent="0.25">
      <c r="A25" s="15" t="s">
        <v>20</v>
      </c>
      <c r="B25">
        <v>198</v>
      </c>
      <c r="D25" s="14" t="s">
        <v>14</v>
      </c>
      <c r="E25">
        <v>1684</v>
      </c>
    </row>
    <row r="26" spans="1:10" x14ac:dyDescent="0.25">
      <c r="A26" s="15" t="s">
        <v>20</v>
      </c>
      <c r="B26">
        <v>111</v>
      </c>
      <c r="D26" s="14" t="s">
        <v>14</v>
      </c>
      <c r="E26">
        <v>56</v>
      </c>
    </row>
    <row r="27" spans="1:10" x14ac:dyDescent="0.25">
      <c r="A27" s="15" t="s">
        <v>20</v>
      </c>
      <c r="B27">
        <v>222</v>
      </c>
      <c r="D27" s="14" t="s">
        <v>14</v>
      </c>
      <c r="E27">
        <v>838</v>
      </c>
    </row>
    <row r="28" spans="1:10" x14ac:dyDescent="0.25">
      <c r="A28" s="15" t="s">
        <v>20</v>
      </c>
      <c r="B28">
        <v>6212</v>
      </c>
      <c r="D28" s="14" t="s">
        <v>14</v>
      </c>
      <c r="E28">
        <v>1000</v>
      </c>
    </row>
    <row r="29" spans="1:10" x14ac:dyDescent="0.25">
      <c r="A29" s="15" t="s">
        <v>20</v>
      </c>
      <c r="B29">
        <v>98</v>
      </c>
      <c r="D29" s="14" t="s">
        <v>14</v>
      </c>
      <c r="E29">
        <v>1482</v>
      </c>
    </row>
    <row r="30" spans="1:10" x14ac:dyDescent="0.25">
      <c r="A30" s="15" t="s">
        <v>20</v>
      </c>
      <c r="B30">
        <v>92</v>
      </c>
      <c r="D30" s="14" t="s">
        <v>14</v>
      </c>
      <c r="E30">
        <v>106</v>
      </c>
    </row>
    <row r="31" spans="1:10" x14ac:dyDescent="0.25">
      <c r="A31" s="15" t="s">
        <v>20</v>
      </c>
      <c r="B31">
        <v>149</v>
      </c>
      <c r="D31" s="14" t="s">
        <v>14</v>
      </c>
      <c r="E31">
        <v>679</v>
      </c>
    </row>
    <row r="32" spans="1:10" x14ac:dyDescent="0.25">
      <c r="A32" s="15" t="s">
        <v>20</v>
      </c>
      <c r="B32">
        <v>2431</v>
      </c>
      <c r="D32" s="14" t="s">
        <v>14</v>
      </c>
      <c r="E32">
        <v>1220</v>
      </c>
    </row>
    <row r="33" spans="1:5" x14ac:dyDescent="0.25">
      <c r="A33" s="15" t="s">
        <v>20</v>
      </c>
      <c r="B33">
        <v>303</v>
      </c>
      <c r="D33" s="14" t="s">
        <v>14</v>
      </c>
      <c r="E33">
        <v>1</v>
      </c>
    </row>
    <row r="34" spans="1:5" x14ac:dyDescent="0.25">
      <c r="A34" s="15" t="s">
        <v>20</v>
      </c>
      <c r="B34">
        <v>209</v>
      </c>
      <c r="D34" s="14" t="s">
        <v>14</v>
      </c>
      <c r="E34">
        <v>37</v>
      </c>
    </row>
    <row r="35" spans="1:5" x14ac:dyDescent="0.25">
      <c r="A35" s="15" t="s">
        <v>20</v>
      </c>
      <c r="B35">
        <v>131</v>
      </c>
      <c r="D35" s="14" t="s">
        <v>14</v>
      </c>
      <c r="E35">
        <v>60</v>
      </c>
    </row>
    <row r="36" spans="1:5" x14ac:dyDescent="0.25">
      <c r="A36" s="15" t="s">
        <v>20</v>
      </c>
      <c r="B36">
        <v>164</v>
      </c>
      <c r="D36" s="14" t="s">
        <v>14</v>
      </c>
      <c r="E36">
        <v>296</v>
      </c>
    </row>
    <row r="37" spans="1:5" x14ac:dyDescent="0.25">
      <c r="A37" s="15" t="s">
        <v>20</v>
      </c>
      <c r="B37">
        <v>201</v>
      </c>
      <c r="D37" s="14" t="s">
        <v>14</v>
      </c>
      <c r="E37">
        <v>3304</v>
      </c>
    </row>
    <row r="38" spans="1:5" x14ac:dyDescent="0.25">
      <c r="A38" s="15" t="s">
        <v>20</v>
      </c>
      <c r="B38">
        <v>211</v>
      </c>
      <c r="D38" s="14" t="s">
        <v>14</v>
      </c>
      <c r="E38">
        <v>73</v>
      </c>
    </row>
    <row r="39" spans="1:5" x14ac:dyDescent="0.25">
      <c r="A39" s="15" t="s">
        <v>20</v>
      </c>
      <c r="B39">
        <v>128</v>
      </c>
      <c r="D39" s="14" t="s">
        <v>14</v>
      </c>
      <c r="E39">
        <v>3387</v>
      </c>
    </row>
    <row r="40" spans="1:5" x14ac:dyDescent="0.25">
      <c r="A40" s="15" t="s">
        <v>20</v>
      </c>
      <c r="B40">
        <v>1600</v>
      </c>
      <c r="D40" s="14" t="s">
        <v>14</v>
      </c>
      <c r="E40">
        <v>662</v>
      </c>
    </row>
    <row r="41" spans="1:5" x14ac:dyDescent="0.25">
      <c r="A41" s="15" t="s">
        <v>20</v>
      </c>
      <c r="B41">
        <v>249</v>
      </c>
      <c r="D41" s="14" t="s">
        <v>14</v>
      </c>
      <c r="E41">
        <v>774</v>
      </c>
    </row>
    <row r="42" spans="1:5" x14ac:dyDescent="0.25">
      <c r="A42" s="15" t="s">
        <v>20</v>
      </c>
      <c r="B42">
        <v>236</v>
      </c>
      <c r="D42" s="14" t="s">
        <v>14</v>
      </c>
      <c r="E42">
        <v>672</v>
      </c>
    </row>
    <row r="43" spans="1:5" x14ac:dyDescent="0.25">
      <c r="A43" s="15" t="s">
        <v>20</v>
      </c>
      <c r="B43">
        <v>4065</v>
      </c>
      <c r="D43" s="14" t="s">
        <v>14</v>
      </c>
      <c r="E43">
        <v>940</v>
      </c>
    </row>
    <row r="44" spans="1:5" x14ac:dyDescent="0.25">
      <c r="A44" s="15" t="s">
        <v>20</v>
      </c>
      <c r="B44">
        <v>246</v>
      </c>
      <c r="D44" s="14" t="s">
        <v>14</v>
      </c>
      <c r="E44">
        <v>117</v>
      </c>
    </row>
    <row r="45" spans="1:5" x14ac:dyDescent="0.25">
      <c r="A45" s="15" t="s">
        <v>20</v>
      </c>
      <c r="B45">
        <v>2475</v>
      </c>
      <c r="D45" s="14" t="s">
        <v>14</v>
      </c>
      <c r="E45">
        <v>115</v>
      </c>
    </row>
    <row r="46" spans="1:5" x14ac:dyDescent="0.25">
      <c r="A46" s="15" t="s">
        <v>20</v>
      </c>
      <c r="B46">
        <v>76</v>
      </c>
      <c r="D46" s="14" t="s">
        <v>14</v>
      </c>
      <c r="E46">
        <v>326</v>
      </c>
    </row>
    <row r="47" spans="1:5" x14ac:dyDescent="0.25">
      <c r="A47" s="15" t="s">
        <v>20</v>
      </c>
      <c r="B47">
        <v>54</v>
      </c>
      <c r="D47" s="14" t="s">
        <v>14</v>
      </c>
      <c r="E47">
        <v>1</v>
      </c>
    </row>
    <row r="48" spans="1:5" x14ac:dyDescent="0.25">
      <c r="A48" s="15" t="s">
        <v>20</v>
      </c>
      <c r="B48">
        <v>88</v>
      </c>
      <c r="D48" s="14" t="s">
        <v>14</v>
      </c>
      <c r="E48">
        <v>1467</v>
      </c>
    </row>
    <row r="49" spans="1:5" x14ac:dyDescent="0.25">
      <c r="A49" s="15" t="s">
        <v>20</v>
      </c>
      <c r="B49">
        <v>85</v>
      </c>
      <c r="D49" s="14" t="s">
        <v>14</v>
      </c>
      <c r="E49">
        <v>5681</v>
      </c>
    </row>
    <row r="50" spans="1:5" x14ac:dyDescent="0.25">
      <c r="A50" s="15" t="s">
        <v>20</v>
      </c>
      <c r="B50">
        <v>170</v>
      </c>
      <c r="D50" s="14" t="s">
        <v>14</v>
      </c>
      <c r="E50">
        <v>1059</v>
      </c>
    </row>
    <row r="51" spans="1:5" x14ac:dyDescent="0.25">
      <c r="A51" s="15" t="s">
        <v>20</v>
      </c>
      <c r="B51">
        <v>330</v>
      </c>
      <c r="D51" s="14" t="s">
        <v>14</v>
      </c>
      <c r="E51">
        <v>1194</v>
      </c>
    </row>
    <row r="52" spans="1:5" x14ac:dyDescent="0.25">
      <c r="A52" s="15" t="s">
        <v>20</v>
      </c>
      <c r="B52">
        <v>127</v>
      </c>
      <c r="D52" s="14" t="s">
        <v>14</v>
      </c>
      <c r="E52">
        <v>30</v>
      </c>
    </row>
    <row r="53" spans="1:5" x14ac:dyDescent="0.25">
      <c r="A53" s="15" t="s">
        <v>20</v>
      </c>
      <c r="B53">
        <v>411</v>
      </c>
      <c r="D53" s="14" t="s">
        <v>14</v>
      </c>
      <c r="E53">
        <v>75</v>
      </c>
    </row>
    <row r="54" spans="1:5" x14ac:dyDescent="0.25">
      <c r="A54" s="15" t="s">
        <v>20</v>
      </c>
      <c r="B54">
        <v>180</v>
      </c>
      <c r="D54" s="14" t="s">
        <v>14</v>
      </c>
      <c r="E54">
        <v>955</v>
      </c>
    </row>
    <row r="55" spans="1:5" x14ac:dyDescent="0.25">
      <c r="A55" s="15" t="s">
        <v>20</v>
      </c>
      <c r="B55">
        <v>374</v>
      </c>
      <c r="D55" s="14" t="s">
        <v>14</v>
      </c>
      <c r="E55">
        <v>67</v>
      </c>
    </row>
    <row r="56" spans="1:5" x14ac:dyDescent="0.25">
      <c r="A56" s="15" t="s">
        <v>20</v>
      </c>
      <c r="B56">
        <v>71</v>
      </c>
      <c r="D56" s="14" t="s">
        <v>14</v>
      </c>
      <c r="E56">
        <v>5</v>
      </c>
    </row>
    <row r="57" spans="1:5" x14ac:dyDescent="0.25">
      <c r="A57" s="15" t="s">
        <v>20</v>
      </c>
      <c r="B57">
        <v>203</v>
      </c>
      <c r="D57" s="14" t="s">
        <v>14</v>
      </c>
      <c r="E57">
        <v>26</v>
      </c>
    </row>
    <row r="58" spans="1:5" x14ac:dyDescent="0.25">
      <c r="A58" s="15" t="s">
        <v>20</v>
      </c>
      <c r="B58">
        <v>113</v>
      </c>
      <c r="D58" s="14" t="s">
        <v>14</v>
      </c>
      <c r="E58">
        <v>1130</v>
      </c>
    </row>
    <row r="59" spans="1:5" x14ac:dyDescent="0.25">
      <c r="A59" s="15" t="s">
        <v>20</v>
      </c>
      <c r="B59">
        <v>96</v>
      </c>
      <c r="D59" s="14" t="s">
        <v>14</v>
      </c>
      <c r="E59">
        <v>782</v>
      </c>
    </row>
    <row r="60" spans="1:5" x14ac:dyDescent="0.25">
      <c r="A60" s="15" t="s">
        <v>20</v>
      </c>
      <c r="B60">
        <v>498</v>
      </c>
      <c r="D60" s="14" t="s">
        <v>14</v>
      </c>
      <c r="E60">
        <v>210</v>
      </c>
    </row>
    <row r="61" spans="1:5" x14ac:dyDescent="0.25">
      <c r="A61" s="15" t="s">
        <v>20</v>
      </c>
      <c r="B61">
        <v>180</v>
      </c>
      <c r="D61" s="14" t="s">
        <v>14</v>
      </c>
      <c r="E61">
        <v>136</v>
      </c>
    </row>
    <row r="62" spans="1:5" x14ac:dyDescent="0.25">
      <c r="A62" s="15" t="s">
        <v>20</v>
      </c>
      <c r="B62">
        <v>27</v>
      </c>
      <c r="D62" s="14" t="s">
        <v>14</v>
      </c>
      <c r="E62">
        <v>86</v>
      </c>
    </row>
    <row r="63" spans="1:5" x14ac:dyDescent="0.25">
      <c r="A63" s="15" t="s">
        <v>20</v>
      </c>
      <c r="B63">
        <v>2331</v>
      </c>
      <c r="D63" s="14" t="s">
        <v>14</v>
      </c>
      <c r="E63">
        <v>19</v>
      </c>
    </row>
    <row r="64" spans="1:5" x14ac:dyDescent="0.25">
      <c r="A64" s="15" t="s">
        <v>20</v>
      </c>
      <c r="B64">
        <v>113</v>
      </c>
      <c r="D64" s="14" t="s">
        <v>14</v>
      </c>
      <c r="E64">
        <v>886</v>
      </c>
    </row>
    <row r="65" spans="1:5" x14ac:dyDescent="0.25">
      <c r="A65" s="15" t="s">
        <v>20</v>
      </c>
      <c r="B65">
        <v>164</v>
      </c>
      <c r="D65" s="14" t="s">
        <v>14</v>
      </c>
      <c r="E65">
        <v>35</v>
      </c>
    </row>
    <row r="66" spans="1:5" x14ac:dyDescent="0.25">
      <c r="A66" s="15" t="s">
        <v>20</v>
      </c>
      <c r="B66">
        <v>164</v>
      </c>
      <c r="D66" s="14" t="s">
        <v>14</v>
      </c>
      <c r="E66">
        <v>24</v>
      </c>
    </row>
    <row r="67" spans="1:5" x14ac:dyDescent="0.25">
      <c r="A67" s="15" t="s">
        <v>20</v>
      </c>
      <c r="B67">
        <v>336</v>
      </c>
      <c r="D67" s="14" t="s">
        <v>14</v>
      </c>
      <c r="E67">
        <v>86</v>
      </c>
    </row>
    <row r="68" spans="1:5" x14ac:dyDescent="0.25">
      <c r="A68" s="15" t="s">
        <v>20</v>
      </c>
      <c r="B68">
        <v>1917</v>
      </c>
      <c r="D68" s="14" t="s">
        <v>14</v>
      </c>
      <c r="E68">
        <v>243</v>
      </c>
    </row>
    <row r="69" spans="1:5" x14ac:dyDescent="0.25">
      <c r="A69" s="15" t="s">
        <v>20</v>
      </c>
      <c r="B69">
        <v>95</v>
      </c>
      <c r="D69" s="14" t="s">
        <v>14</v>
      </c>
      <c r="E69">
        <v>65</v>
      </c>
    </row>
    <row r="70" spans="1:5" x14ac:dyDescent="0.25">
      <c r="A70" s="15" t="s">
        <v>20</v>
      </c>
      <c r="B70">
        <v>147</v>
      </c>
      <c r="D70" s="14" t="s">
        <v>14</v>
      </c>
      <c r="E70">
        <v>100</v>
      </c>
    </row>
    <row r="71" spans="1:5" x14ac:dyDescent="0.25">
      <c r="A71" s="15" t="s">
        <v>20</v>
      </c>
      <c r="B71">
        <v>86</v>
      </c>
      <c r="D71" s="14" t="s">
        <v>14</v>
      </c>
      <c r="E71">
        <v>168</v>
      </c>
    </row>
    <row r="72" spans="1:5" x14ac:dyDescent="0.25">
      <c r="A72" s="15" t="s">
        <v>20</v>
      </c>
      <c r="B72">
        <v>83</v>
      </c>
      <c r="D72" s="14" t="s">
        <v>14</v>
      </c>
      <c r="E72">
        <v>13</v>
      </c>
    </row>
    <row r="73" spans="1:5" x14ac:dyDescent="0.25">
      <c r="A73" s="15" t="s">
        <v>20</v>
      </c>
      <c r="B73">
        <v>676</v>
      </c>
      <c r="D73" s="14" t="s">
        <v>14</v>
      </c>
      <c r="E73">
        <v>1</v>
      </c>
    </row>
    <row r="74" spans="1:5" x14ac:dyDescent="0.25">
      <c r="A74" s="15" t="s">
        <v>20</v>
      </c>
      <c r="B74">
        <v>361</v>
      </c>
      <c r="D74" s="14" t="s">
        <v>14</v>
      </c>
      <c r="E74">
        <v>40</v>
      </c>
    </row>
    <row r="75" spans="1:5" x14ac:dyDescent="0.25">
      <c r="A75" s="15" t="s">
        <v>20</v>
      </c>
      <c r="B75">
        <v>131</v>
      </c>
      <c r="D75" s="14" t="s">
        <v>14</v>
      </c>
      <c r="E75">
        <v>226</v>
      </c>
    </row>
    <row r="76" spans="1:5" x14ac:dyDescent="0.25">
      <c r="A76" s="15" t="s">
        <v>20</v>
      </c>
      <c r="B76">
        <v>126</v>
      </c>
      <c r="D76" s="14" t="s">
        <v>14</v>
      </c>
      <c r="E76">
        <v>1625</v>
      </c>
    </row>
    <row r="77" spans="1:5" x14ac:dyDescent="0.25">
      <c r="A77" s="15" t="s">
        <v>20</v>
      </c>
      <c r="B77">
        <v>275</v>
      </c>
      <c r="D77" s="14" t="s">
        <v>14</v>
      </c>
      <c r="E77">
        <v>143</v>
      </c>
    </row>
    <row r="78" spans="1:5" x14ac:dyDescent="0.25">
      <c r="A78" s="15" t="s">
        <v>20</v>
      </c>
      <c r="B78">
        <v>67</v>
      </c>
      <c r="D78" s="14" t="s">
        <v>14</v>
      </c>
      <c r="E78">
        <v>934</v>
      </c>
    </row>
    <row r="79" spans="1:5" x14ac:dyDescent="0.25">
      <c r="A79" s="15" t="s">
        <v>20</v>
      </c>
      <c r="B79">
        <v>154</v>
      </c>
      <c r="D79" s="14" t="s">
        <v>14</v>
      </c>
      <c r="E79">
        <v>17</v>
      </c>
    </row>
    <row r="80" spans="1:5" x14ac:dyDescent="0.25">
      <c r="A80" s="15" t="s">
        <v>20</v>
      </c>
      <c r="B80">
        <v>1782</v>
      </c>
      <c r="D80" s="14" t="s">
        <v>14</v>
      </c>
      <c r="E80">
        <v>2179</v>
      </c>
    </row>
    <row r="81" spans="1:5" x14ac:dyDescent="0.25">
      <c r="A81" s="15" t="s">
        <v>20</v>
      </c>
      <c r="B81">
        <v>903</v>
      </c>
      <c r="D81" s="14" t="s">
        <v>14</v>
      </c>
      <c r="E81">
        <v>931</v>
      </c>
    </row>
    <row r="82" spans="1:5" x14ac:dyDescent="0.25">
      <c r="A82" s="15" t="s">
        <v>20</v>
      </c>
      <c r="B82">
        <v>94</v>
      </c>
      <c r="D82" s="14" t="s">
        <v>14</v>
      </c>
      <c r="E82">
        <v>92</v>
      </c>
    </row>
    <row r="83" spans="1:5" x14ac:dyDescent="0.25">
      <c r="A83" s="15" t="s">
        <v>20</v>
      </c>
      <c r="B83">
        <v>180</v>
      </c>
      <c r="D83" s="14" t="s">
        <v>14</v>
      </c>
      <c r="E83">
        <v>57</v>
      </c>
    </row>
    <row r="84" spans="1:5" x14ac:dyDescent="0.25">
      <c r="A84" s="15" t="s">
        <v>20</v>
      </c>
      <c r="B84">
        <v>533</v>
      </c>
      <c r="D84" s="14" t="s">
        <v>14</v>
      </c>
      <c r="E84">
        <v>41</v>
      </c>
    </row>
    <row r="85" spans="1:5" x14ac:dyDescent="0.25">
      <c r="A85" s="15" t="s">
        <v>20</v>
      </c>
      <c r="B85">
        <v>2443</v>
      </c>
      <c r="D85" s="14" t="s">
        <v>14</v>
      </c>
      <c r="E85">
        <v>1</v>
      </c>
    </row>
    <row r="86" spans="1:5" x14ac:dyDescent="0.25">
      <c r="A86" s="15" t="s">
        <v>20</v>
      </c>
      <c r="B86">
        <v>89</v>
      </c>
      <c r="D86" s="14" t="s">
        <v>14</v>
      </c>
      <c r="E86">
        <v>101</v>
      </c>
    </row>
    <row r="87" spans="1:5" x14ac:dyDescent="0.25">
      <c r="A87" s="15" t="s">
        <v>20</v>
      </c>
      <c r="B87">
        <v>159</v>
      </c>
      <c r="D87" s="14" t="s">
        <v>14</v>
      </c>
      <c r="E87">
        <v>1335</v>
      </c>
    </row>
    <row r="88" spans="1:5" x14ac:dyDescent="0.25">
      <c r="A88" s="15" t="s">
        <v>20</v>
      </c>
      <c r="B88">
        <v>50</v>
      </c>
      <c r="D88" s="14" t="s">
        <v>14</v>
      </c>
      <c r="E88">
        <v>15</v>
      </c>
    </row>
    <row r="89" spans="1:5" x14ac:dyDescent="0.25">
      <c r="A89" s="15" t="s">
        <v>20</v>
      </c>
      <c r="B89">
        <v>186</v>
      </c>
      <c r="D89" s="14" t="s">
        <v>14</v>
      </c>
      <c r="E89">
        <v>454</v>
      </c>
    </row>
    <row r="90" spans="1:5" x14ac:dyDescent="0.25">
      <c r="A90" s="15" t="s">
        <v>20</v>
      </c>
      <c r="B90">
        <v>1071</v>
      </c>
      <c r="D90" s="14" t="s">
        <v>14</v>
      </c>
      <c r="E90">
        <v>3182</v>
      </c>
    </row>
    <row r="91" spans="1:5" x14ac:dyDescent="0.25">
      <c r="A91" s="15" t="s">
        <v>20</v>
      </c>
      <c r="B91">
        <v>117</v>
      </c>
      <c r="D91" s="14" t="s">
        <v>14</v>
      </c>
      <c r="E91">
        <v>15</v>
      </c>
    </row>
    <row r="92" spans="1:5" x14ac:dyDescent="0.25">
      <c r="A92" s="15" t="s">
        <v>20</v>
      </c>
      <c r="B92">
        <v>70</v>
      </c>
      <c r="D92" s="14" t="s">
        <v>14</v>
      </c>
      <c r="E92">
        <v>133</v>
      </c>
    </row>
    <row r="93" spans="1:5" x14ac:dyDescent="0.25">
      <c r="A93" s="15" t="s">
        <v>20</v>
      </c>
      <c r="B93">
        <v>135</v>
      </c>
      <c r="D93" s="14" t="s">
        <v>14</v>
      </c>
      <c r="E93">
        <v>2062</v>
      </c>
    </row>
    <row r="94" spans="1:5" x14ac:dyDescent="0.25">
      <c r="A94" s="15" t="s">
        <v>20</v>
      </c>
      <c r="B94">
        <v>768</v>
      </c>
      <c r="D94" s="14" t="s">
        <v>14</v>
      </c>
      <c r="E94">
        <v>29</v>
      </c>
    </row>
    <row r="95" spans="1:5" x14ac:dyDescent="0.25">
      <c r="A95" s="15" t="s">
        <v>20</v>
      </c>
      <c r="B95">
        <v>199</v>
      </c>
      <c r="D95" s="14" t="s">
        <v>14</v>
      </c>
      <c r="E95">
        <v>132</v>
      </c>
    </row>
    <row r="96" spans="1:5" x14ac:dyDescent="0.25">
      <c r="A96" s="15" t="s">
        <v>20</v>
      </c>
      <c r="B96">
        <v>107</v>
      </c>
      <c r="D96" s="14" t="s">
        <v>14</v>
      </c>
      <c r="E96">
        <v>137</v>
      </c>
    </row>
    <row r="97" spans="1:5" x14ac:dyDescent="0.25">
      <c r="A97" s="15" t="s">
        <v>20</v>
      </c>
      <c r="B97">
        <v>195</v>
      </c>
      <c r="D97" s="14" t="s">
        <v>14</v>
      </c>
      <c r="E97">
        <v>908</v>
      </c>
    </row>
    <row r="98" spans="1:5" x14ac:dyDescent="0.25">
      <c r="A98" s="15" t="s">
        <v>20</v>
      </c>
      <c r="B98">
        <v>3376</v>
      </c>
      <c r="D98" s="14" t="s">
        <v>14</v>
      </c>
      <c r="E98">
        <v>10</v>
      </c>
    </row>
    <row r="99" spans="1:5" x14ac:dyDescent="0.25">
      <c r="A99" s="15" t="s">
        <v>20</v>
      </c>
      <c r="B99">
        <v>41</v>
      </c>
      <c r="D99" s="14" t="s">
        <v>14</v>
      </c>
      <c r="E99">
        <v>1910</v>
      </c>
    </row>
    <row r="100" spans="1:5" x14ac:dyDescent="0.25">
      <c r="A100" s="15" t="s">
        <v>20</v>
      </c>
      <c r="B100">
        <v>1821</v>
      </c>
      <c r="D100" s="14" t="s">
        <v>14</v>
      </c>
      <c r="E100">
        <v>38</v>
      </c>
    </row>
    <row r="101" spans="1:5" x14ac:dyDescent="0.25">
      <c r="A101" s="15" t="s">
        <v>20</v>
      </c>
      <c r="B101">
        <v>164</v>
      </c>
      <c r="D101" s="14" t="s">
        <v>14</v>
      </c>
      <c r="E101">
        <v>104</v>
      </c>
    </row>
    <row r="102" spans="1:5" x14ac:dyDescent="0.25">
      <c r="A102" s="15" t="s">
        <v>20</v>
      </c>
      <c r="B102">
        <v>157</v>
      </c>
      <c r="D102" s="14" t="s">
        <v>14</v>
      </c>
      <c r="E102">
        <v>49</v>
      </c>
    </row>
    <row r="103" spans="1:5" x14ac:dyDescent="0.25">
      <c r="A103" s="15" t="s">
        <v>20</v>
      </c>
      <c r="B103">
        <v>246</v>
      </c>
      <c r="D103" s="14" t="s">
        <v>14</v>
      </c>
      <c r="E103">
        <v>1</v>
      </c>
    </row>
    <row r="104" spans="1:5" x14ac:dyDescent="0.25">
      <c r="A104" s="15" t="s">
        <v>20</v>
      </c>
      <c r="B104">
        <v>1396</v>
      </c>
      <c r="D104" s="14" t="s">
        <v>14</v>
      </c>
      <c r="E104">
        <v>245</v>
      </c>
    </row>
    <row r="105" spans="1:5" x14ac:dyDescent="0.25">
      <c r="A105" s="15" t="s">
        <v>20</v>
      </c>
      <c r="B105">
        <v>2506</v>
      </c>
      <c r="D105" s="14" t="s">
        <v>14</v>
      </c>
      <c r="E105">
        <v>32</v>
      </c>
    </row>
    <row r="106" spans="1:5" x14ac:dyDescent="0.25">
      <c r="A106" s="15" t="s">
        <v>20</v>
      </c>
      <c r="B106">
        <v>244</v>
      </c>
      <c r="D106" s="14" t="s">
        <v>14</v>
      </c>
      <c r="E106">
        <v>7</v>
      </c>
    </row>
    <row r="107" spans="1:5" x14ac:dyDescent="0.25">
      <c r="A107" s="15" t="s">
        <v>20</v>
      </c>
      <c r="B107">
        <v>146</v>
      </c>
      <c r="D107" s="14" t="s">
        <v>14</v>
      </c>
      <c r="E107">
        <v>803</v>
      </c>
    </row>
    <row r="108" spans="1:5" x14ac:dyDescent="0.25">
      <c r="A108" s="15" t="s">
        <v>20</v>
      </c>
      <c r="B108">
        <v>1267</v>
      </c>
      <c r="D108" s="14" t="s">
        <v>14</v>
      </c>
      <c r="E108">
        <v>16</v>
      </c>
    </row>
    <row r="109" spans="1:5" x14ac:dyDescent="0.25">
      <c r="A109" s="15" t="s">
        <v>20</v>
      </c>
      <c r="B109">
        <v>1561</v>
      </c>
      <c r="D109" s="14" t="s">
        <v>14</v>
      </c>
      <c r="E109">
        <v>31</v>
      </c>
    </row>
    <row r="110" spans="1:5" x14ac:dyDescent="0.25">
      <c r="A110" s="15" t="s">
        <v>20</v>
      </c>
      <c r="B110">
        <v>48</v>
      </c>
      <c r="D110" s="14" t="s">
        <v>14</v>
      </c>
      <c r="E110">
        <v>108</v>
      </c>
    </row>
    <row r="111" spans="1:5" x14ac:dyDescent="0.25">
      <c r="A111" s="15" t="s">
        <v>20</v>
      </c>
      <c r="B111">
        <v>2739</v>
      </c>
      <c r="D111" s="14" t="s">
        <v>14</v>
      </c>
      <c r="E111">
        <v>30</v>
      </c>
    </row>
    <row r="112" spans="1:5" x14ac:dyDescent="0.25">
      <c r="A112" s="15" t="s">
        <v>20</v>
      </c>
      <c r="B112">
        <v>3537</v>
      </c>
      <c r="D112" s="14" t="s">
        <v>14</v>
      </c>
      <c r="E112">
        <v>17</v>
      </c>
    </row>
    <row r="113" spans="1:5" x14ac:dyDescent="0.25">
      <c r="A113" s="15" t="s">
        <v>20</v>
      </c>
      <c r="B113">
        <v>2107</v>
      </c>
      <c r="D113" s="14" t="s">
        <v>14</v>
      </c>
      <c r="E113">
        <v>80</v>
      </c>
    </row>
    <row r="114" spans="1:5" x14ac:dyDescent="0.25">
      <c r="A114" s="15" t="s">
        <v>20</v>
      </c>
      <c r="B114">
        <v>3318</v>
      </c>
      <c r="D114" s="14" t="s">
        <v>14</v>
      </c>
      <c r="E114">
        <v>2468</v>
      </c>
    </row>
    <row r="115" spans="1:5" x14ac:dyDescent="0.25">
      <c r="A115" s="15" t="s">
        <v>20</v>
      </c>
      <c r="B115">
        <v>340</v>
      </c>
      <c r="D115" s="14" t="s">
        <v>14</v>
      </c>
      <c r="E115">
        <v>26</v>
      </c>
    </row>
    <row r="116" spans="1:5" x14ac:dyDescent="0.25">
      <c r="A116" s="15" t="s">
        <v>20</v>
      </c>
      <c r="B116">
        <v>1442</v>
      </c>
      <c r="D116" s="14" t="s">
        <v>14</v>
      </c>
      <c r="E116">
        <v>73</v>
      </c>
    </row>
    <row r="117" spans="1:5" x14ac:dyDescent="0.25">
      <c r="A117" s="15" t="s">
        <v>20</v>
      </c>
      <c r="B117">
        <v>126</v>
      </c>
      <c r="D117" s="14" t="s">
        <v>14</v>
      </c>
      <c r="E117">
        <v>128</v>
      </c>
    </row>
    <row r="118" spans="1:5" x14ac:dyDescent="0.25">
      <c r="A118" s="15" t="s">
        <v>20</v>
      </c>
      <c r="B118">
        <v>524</v>
      </c>
      <c r="D118" s="14" t="s">
        <v>14</v>
      </c>
      <c r="E118">
        <v>33</v>
      </c>
    </row>
    <row r="119" spans="1:5" x14ac:dyDescent="0.25">
      <c r="A119" s="15" t="s">
        <v>20</v>
      </c>
      <c r="B119">
        <v>1989</v>
      </c>
      <c r="D119" s="14" t="s">
        <v>14</v>
      </c>
      <c r="E119">
        <v>1072</v>
      </c>
    </row>
    <row r="120" spans="1:5" x14ac:dyDescent="0.25">
      <c r="A120" s="15" t="s">
        <v>20</v>
      </c>
      <c r="B120">
        <v>157</v>
      </c>
      <c r="D120" s="14" t="s">
        <v>14</v>
      </c>
      <c r="E120">
        <v>393</v>
      </c>
    </row>
    <row r="121" spans="1:5" x14ac:dyDescent="0.25">
      <c r="A121" s="15" t="s">
        <v>20</v>
      </c>
      <c r="B121">
        <v>4498</v>
      </c>
      <c r="D121" s="14" t="s">
        <v>14</v>
      </c>
      <c r="E121">
        <v>1257</v>
      </c>
    </row>
    <row r="122" spans="1:5" x14ac:dyDescent="0.25">
      <c r="A122" s="15" t="s">
        <v>20</v>
      </c>
      <c r="B122">
        <v>80</v>
      </c>
      <c r="D122" s="14" t="s">
        <v>14</v>
      </c>
      <c r="E122">
        <v>328</v>
      </c>
    </row>
    <row r="123" spans="1:5" x14ac:dyDescent="0.25">
      <c r="A123" s="15" t="s">
        <v>20</v>
      </c>
      <c r="B123">
        <v>43</v>
      </c>
      <c r="D123" s="14" t="s">
        <v>14</v>
      </c>
      <c r="E123">
        <v>147</v>
      </c>
    </row>
    <row r="124" spans="1:5" x14ac:dyDescent="0.25">
      <c r="A124" s="15" t="s">
        <v>20</v>
      </c>
      <c r="B124">
        <v>2053</v>
      </c>
      <c r="D124" s="14" t="s">
        <v>14</v>
      </c>
      <c r="E124">
        <v>830</v>
      </c>
    </row>
    <row r="125" spans="1:5" x14ac:dyDescent="0.25">
      <c r="A125" s="15" t="s">
        <v>20</v>
      </c>
      <c r="B125">
        <v>168</v>
      </c>
      <c r="D125" s="14" t="s">
        <v>14</v>
      </c>
      <c r="E125">
        <v>331</v>
      </c>
    </row>
    <row r="126" spans="1:5" x14ac:dyDescent="0.25">
      <c r="A126" s="15" t="s">
        <v>20</v>
      </c>
      <c r="B126">
        <v>4289</v>
      </c>
      <c r="D126" s="14" t="s">
        <v>14</v>
      </c>
      <c r="E126">
        <v>25</v>
      </c>
    </row>
    <row r="127" spans="1:5" x14ac:dyDescent="0.25">
      <c r="A127" s="15" t="s">
        <v>20</v>
      </c>
      <c r="B127">
        <v>165</v>
      </c>
      <c r="D127" s="14" t="s">
        <v>14</v>
      </c>
      <c r="E127">
        <v>3483</v>
      </c>
    </row>
    <row r="128" spans="1:5" x14ac:dyDescent="0.25">
      <c r="A128" s="15" t="s">
        <v>20</v>
      </c>
      <c r="B128">
        <v>1815</v>
      </c>
      <c r="D128" s="14" t="s">
        <v>14</v>
      </c>
      <c r="E128">
        <v>923</v>
      </c>
    </row>
    <row r="129" spans="1:5" x14ac:dyDescent="0.25">
      <c r="A129" s="15" t="s">
        <v>20</v>
      </c>
      <c r="B129">
        <v>397</v>
      </c>
      <c r="D129" s="14" t="s">
        <v>14</v>
      </c>
      <c r="E129">
        <v>1</v>
      </c>
    </row>
    <row r="130" spans="1:5" x14ac:dyDescent="0.25">
      <c r="A130" s="15" t="s">
        <v>20</v>
      </c>
      <c r="B130">
        <v>1539</v>
      </c>
      <c r="D130" s="14" t="s">
        <v>14</v>
      </c>
      <c r="E130">
        <v>33</v>
      </c>
    </row>
    <row r="131" spans="1:5" x14ac:dyDescent="0.25">
      <c r="A131" s="15" t="s">
        <v>20</v>
      </c>
      <c r="B131">
        <v>138</v>
      </c>
      <c r="D131" s="14" t="s">
        <v>14</v>
      </c>
      <c r="E131">
        <v>40</v>
      </c>
    </row>
    <row r="132" spans="1:5" x14ac:dyDescent="0.25">
      <c r="A132" s="15" t="s">
        <v>20</v>
      </c>
      <c r="B132">
        <v>3594</v>
      </c>
      <c r="D132" s="14" t="s">
        <v>14</v>
      </c>
      <c r="E132">
        <v>23</v>
      </c>
    </row>
    <row r="133" spans="1:5" x14ac:dyDescent="0.25">
      <c r="A133" s="15" t="s">
        <v>20</v>
      </c>
      <c r="B133">
        <v>5880</v>
      </c>
      <c r="D133" s="14" t="s">
        <v>14</v>
      </c>
      <c r="E133">
        <v>75</v>
      </c>
    </row>
    <row r="134" spans="1:5" x14ac:dyDescent="0.25">
      <c r="A134" s="15" t="s">
        <v>20</v>
      </c>
      <c r="B134">
        <v>112</v>
      </c>
      <c r="D134" s="14" t="s">
        <v>14</v>
      </c>
      <c r="E134">
        <v>2176</v>
      </c>
    </row>
    <row r="135" spans="1:5" x14ac:dyDescent="0.25">
      <c r="A135" s="15" t="s">
        <v>20</v>
      </c>
      <c r="B135">
        <v>943</v>
      </c>
      <c r="D135" s="14" t="s">
        <v>14</v>
      </c>
      <c r="E135">
        <v>441</v>
      </c>
    </row>
    <row r="136" spans="1:5" x14ac:dyDescent="0.25">
      <c r="A136" s="15" t="s">
        <v>20</v>
      </c>
      <c r="B136">
        <v>2468</v>
      </c>
      <c r="D136" s="14" t="s">
        <v>14</v>
      </c>
      <c r="E136">
        <v>25</v>
      </c>
    </row>
    <row r="137" spans="1:5" x14ac:dyDescent="0.25">
      <c r="A137" s="15" t="s">
        <v>20</v>
      </c>
      <c r="B137">
        <v>2551</v>
      </c>
      <c r="D137" s="14" t="s">
        <v>14</v>
      </c>
      <c r="E137">
        <v>127</v>
      </c>
    </row>
    <row r="138" spans="1:5" x14ac:dyDescent="0.25">
      <c r="A138" s="15" t="s">
        <v>20</v>
      </c>
      <c r="B138">
        <v>101</v>
      </c>
      <c r="D138" s="14" t="s">
        <v>14</v>
      </c>
      <c r="E138">
        <v>355</v>
      </c>
    </row>
    <row r="139" spans="1:5" x14ac:dyDescent="0.25">
      <c r="A139" s="15" t="s">
        <v>20</v>
      </c>
      <c r="B139">
        <v>92</v>
      </c>
      <c r="D139" s="14" t="s">
        <v>14</v>
      </c>
      <c r="E139">
        <v>44</v>
      </c>
    </row>
    <row r="140" spans="1:5" x14ac:dyDescent="0.25">
      <c r="A140" s="15" t="s">
        <v>20</v>
      </c>
      <c r="B140">
        <v>62</v>
      </c>
      <c r="D140" s="14" t="s">
        <v>14</v>
      </c>
      <c r="E140">
        <v>67</v>
      </c>
    </row>
    <row r="141" spans="1:5" x14ac:dyDescent="0.25">
      <c r="A141" s="15" t="s">
        <v>20</v>
      </c>
      <c r="B141">
        <v>149</v>
      </c>
      <c r="D141" s="14" t="s">
        <v>14</v>
      </c>
      <c r="E141">
        <v>1068</v>
      </c>
    </row>
    <row r="142" spans="1:5" x14ac:dyDescent="0.25">
      <c r="A142" s="15" t="s">
        <v>20</v>
      </c>
      <c r="B142">
        <v>329</v>
      </c>
      <c r="D142" s="14" t="s">
        <v>14</v>
      </c>
      <c r="E142">
        <v>424</v>
      </c>
    </row>
    <row r="143" spans="1:5" x14ac:dyDescent="0.25">
      <c r="A143" s="15" t="s">
        <v>20</v>
      </c>
      <c r="B143">
        <v>97</v>
      </c>
      <c r="D143" s="14" t="s">
        <v>14</v>
      </c>
      <c r="E143">
        <v>151</v>
      </c>
    </row>
    <row r="144" spans="1:5" x14ac:dyDescent="0.25">
      <c r="A144" s="15" t="s">
        <v>20</v>
      </c>
      <c r="B144">
        <v>1784</v>
      </c>
      <c r="D144" s="14" t="s">
        <v>14</v>
      </c>
      <c r="E144">
        <v>1608</v>
      </c>
    </row>
    <row r="145" spans="1:5" x14ac:dyDescent="0.25">
      <c r="A145" s="15" t="s">
        <v>20</v>
      </c>
      <c r="B145">
        <v>1684</v>
      </c>
      <c r="D145" s="14" t="s">
        <v>14</v>
      </c>
      <c r="E145">
        <v>941</v>
      </c>
    </row>
    <row r="146" spans="1:5" x14ac:dyDescent="0.25">
      <c r="A146" s="15" t="s">
        <v>20</v>
      </c>
      <c r="B146">
        <v>250</v>
      </c>
      <c r="D146" s="14" t="s">
        <v>14</v>
      </c>
      <c r="E146">
        <v>1</v>
      </c>
    </row>
    <row r="147" spans="1:5" x14ac:dyDescent="0.25">
      <c r="A147" s="15" t="s">
        <v>20</v>
      </c>
      <c r="B147">
        <v>238</v>
      </c>
      <c r="D147" s="14" t="s">
        <v>14</v>
      </c>
      <c r="E147">
        <v>40</v>
      </c>
    </row>
    <row r="148" spans="1:5" x14ac:dyDescent="0.25">
      <c r="A148" s="15" t="s">
        <v>20</v>
      </c>
      <c r="B148">
        <v>53</v>
      </c>
      <c r="D148" s="14" t="s">
        <v>14</v>
      </c>
      <c r="E148">
        <v>3015</v>
      </c>
    </row>
    <row r="149" spans="1:5" x14ac:dyDescent="0.25">
      <c r="A149" s="15" t="s">
        <v>20</v>
      </c>
      <c r="B149">
        <v>214</v>
      </c>
      <c r="D149" s="14" t="s">
        <v>14</v>
      </c>
      <c r="E149">
        <v>435</v>
      </c>
    </row>
    <row r="150" spans="1:5" x14ac:dyDescent="0.25">
      <c r="A150" s="15" t="s">
        <v>20</v>
      </c>
      <c r="B150">
        <v>222</v>
      </c>
      <c r="D150" s="14" t="s">
        <v>14</v>
      </c>
      <c r="E150">
        <v>714</v>
      </c>
    </row>
    <row r="151" spans="1:5" x14ac:dyDescent="0.25">
      <c r="A151" s="15" t="s">
        <v>20</v>
      </c>
      <c r="B151">
        <v>1884</v>
      </c>
      <c r="D151" s="14" t="s">
        <v>14</v>
      </c>
      <c r="E151">
        <v>5497</v>
      </c>
    </row>
    <row r="152" spans="1:5" x14ac:dyDescent="0.25">
      <c r="A152" s="15" t="s">
        <v>20</v>
      </c>
      <c r="B152">
        <v>218</v>
      </c>
      <c r="D152" s="14" t="s">
        <v>14</v>
      </c>
      <c r="E152">
        <v>418</v>
      </c>
    </row>
    <row r="153" spans="1:5" x14ac:dyDescent="0.25">
      <c r="A153" s="15" t="s">
        <v>20</v>
      </c>
      <c r="B153">
        <v>6465</v>
      </c>
      <c r="D153" s="14" t="s">
        <v>14</v>
      </c>
      <c r="E153">
        <v>1439</v>
      </c>
    </row>
    <row r="154" spans="1:5" x14ac:dyDescent="0.25">
      <c r="A154" s="15" t="s">
        <v>20</v>
      </c>
      <c r="B154">
        <v>59</v>
      </c>
      <c r="D154" s="14" t="s">
        <v>14</v>
      </c>
      <c r="E154">
        <v>15</v>
      </c>
    </row>
    <row r="155" spans="1:5" x14ac:dyDescent="0.25">
      <c r="A155" s="15" t="s">
        <v>20</v>
      </c>
      <c r="B155">
        <v>88</v>
      </c>
      <c r="D155" s="14" t="s">
        <v>14</v>
      </c>
      <c r="E155">
        <v>1999</v>
      </c>
    </row>
    <row r="156" spans="1:5" x14ac:dyDescent="0.25">
      <c r="A156" s="15" t="s">
        <v>20</v>
      </c>
      <c r="B156">
        <v>1697</v>
      </c>
      <c r="D156" s="14" t="s">
        <v>14</v>
      </c>
      <c r="E156">
        <v>118</v>
      </c>
    </row>
    <row r="157" spans="1:5" x14ac:dyDescent="0.25">
      <c r="A157" s="15" t="s">
        <v>20</v>
      </c>
      <c r="B157">
        <v>92</v>
      </c>
      <c r="D157" s="14" t="s">
        <v>14</v>
      </c>
      <c r="E157">
        <v>162</v>
      </c>
    </row>
    <row r="158" spans="1:5" x14ac:dyDescent="0.25">
      <c r="A158" s="15" t="s">
        <v>20</v>
      </c>
      <c r="B158">
        <v>186</v>
      </c>
      <c r="D158" s="14" t="s">
        <v>14</v>
      </c>
      <c r="E158">
        <v>83</v>
      </c>
    </row>
    <row r="159" spans="1:5" x14ac:dyDescent="0.25">
      <c r="A159" s="15" t="s">
        <v>20</v>
      </c>
      <c r="B159">
        <v>138</v>
      </c>
      <c r="D159" s="14" t="s">
        <v>14</v>
      </c>
      <c r="E159">
        <v>747</v>
      </c>
    </row>
    <row r="160" spans="1:5" x14ac:dyDescent="0.25">
      <c r="A160" s="15" t="s">
        <v>20</v>
      </c>
      <c r="B160">
        <v>261</v>
      </c>
      <c r="D160" s="14" t="s">
        <v>14</v>
      </c>
      <c r="E160">
        <v>84</v>
      </c>
    </row>
    <row r="161" spans="1:5" x14ac:dyDescent="0.25">
      <c r="A161" s="15" t="s">
        <v>20</v>
      </c>
      <c r="B161">
        <v>107</v>
      </c>
      <c r="D161" s="14" t="s">
        <v>14</v>
      </c>
      <c r="E161">
        <v>91</v>
      </c>
    </row>
    <row r="162" spans="1:5" x14ac:dyDescent="0.25">
      <c r="A162" s="15" t="s">
        <v>20</v>
      </c>
      <c r="B162">
        <v>199</v>
      </c>
      <c r="D162" s="14" t="s">
        <v>14</v>
      </c>
      <c r="E162">
        <v>792</v>
      </c>
    </row>
    <row r="163" spans="1:5" x14ac:dyDescent="0.25">
      <c r="A163" s="15" t="s">
        <v>20</v>
      </c>
      <c r="B163">
        <v>5512</v>
      </c>
      <c r="D163" s="14" t="s">
        <v>14</v>
      </c>
      <c r="E163">
        <v>32</v>
      </c>
    </row>
    <row r="164" spans="1:5" x14ac:dyDescent="0.25">
      <c r="A164" s="15" t="s">
        <v>20</v>
      </c>
      <c r="B164">
        <v>86</v>
      </c>
      <c r="D164" s="14" t="s">
        <v>14</v>
      </c>
      <c r="E164">
        <v>186</v>
      </c>
    </row>
    <row r="165" spans="1:5" x14ac:dyDescent="0.25">
      <c r="A165" s="15" t="s">
        <v>20</v>
      </c>
      <c r="B165">
        <v>2768</v>
      </c>
      <c r="D165" s="14" t="s">
        <v>14</v>
      </c>
      <c r="E165">
        <v>605</v>
      </c>
    </row>
    <row r="166" spans="1:5" x14ac:dyDescent="0.25">
      <c r="A166" s="15" t="s">
        <v>20</v>
      </c>
      <c r="B166">
        <v>48</v>
      </c>
      <c r="D166" s="14" t="s">
        <v>14</v>
      </c>
      <c r="E166">
        <v>1</v>
      </c>
    </row>
    <row r="167" spans="1:5" x14ac:dyDescent="0.25">
      <c r="A167" s="15" t="s">
        <v>20</v>
      </c>
      <c r="B167">
        <v>87</v>
      </c>
      <c r="D167" s="14" t="s">
        <v>14</v>
      </c>
      <c r="E167">
        <v>31</v>
      </c>
    </row>
    <row r="168" spans="1:5" x14ac:dyDescent="0.25">
      <c r="A168" s="15" t="s">
        <v>20</v>
      </c>
      <c r="B168">
        <v>1894</v>
      </c>
      <c r="D168" s="14" t="s">
        <v>14</v>
      </c>
      <c r="E168">
        <v>1181</v>
      </c>
    </row>
    <row r="169" spans="1:5" x14ac:dyDescent="0.25">
      <c r="A169" s="15" t="s">
        <v>20</v>
      </c>
      <c r="B169">
        <v>282</v>
      </c>
      <c r="D169" s="14" t="s">
        <v>14</v>
      </c>
      <c r="E169">
        <v>39</v>
      </c>
    </row>
    <row r="170" spans="1:5" x14ac:dyDescent="0.25">
      <c r="A170" s="15" t="s">
        <v>20</v>
      </c>
      <c r="B170">
        <v>116</v>
      </c>
      <c r="D170" s="14" t="s">
        <v>14</v>
      </c>
      <c r="E170">
        <v>46</v>
      </c>
    </row>
    <row r="171" spans="1:5" x14ac:dyDescent="0.25">
      <c r="A171" s="15" t="s">
        <v>20</v>
      </c>
      <c r="B171">
        <v>83</v>
      </c>
      <c r="D171" s="14" t="s">
        <v>14</v>
      </c>
      <c r="E171">
        <v>105</v>
      </c>
    </row>
    <row r="172" spans="1:5" x14ac:dyDescent="0.25">
      <c r="A172" s="15" t="s">
        <v>20</v>
      </c>
      <c r="B172">
        <v>91</v>
      </c>
      <c r="D172" s="14" t="s">
        <v>14</v>
      </c>
      <c r="E172">
        <v>535</v>
      </c>
    </row>
    <row r="173" spans="1:5" x14ac:dyDescent="0.25">
      <c r="A173" s="15" t="s">
        <v>20</v>
      </c>
      <c r="B173">
        <v>546</v>
      </c>
      <c r="D173" s="14" t="s">
        <v>14</v>
      </c>
      <c r="E173">
        <v>16</v>
      </c>
    </row>
    <row r="174" spans="1:5" x14ac:dyDescent="0.25">
      <c r="A174" s="15" t="s">
        <v>20</v>
      </c>
      <c r="B174">
        <v>393</v>
      </c>
      <c r="D174" s="14" t="s">
        <v>14</v>
      </c>
      <c r="E174">
        <v>575</v>
      </c>
    </row>
    <row r="175" spans="1:5" x14ac:dyDescent="0.25">
      <c r="A175" s="15" t="s">
        <v>20</v>
      </c>
      <c r="B175">
        <v>133</v>
      </c>
      <c r="D175" s="14" t="s">
        <v>14</v>
      </c>
      <c r="E175">
        <v>1120</v>
      </c>
    </row>
    <row r="176" spans="1:5" x14ac:dyDescent="0.25">
      <c r="A176" s="15" t="s">
        <v>20</v>
      </c>
      <c r="B176">
        <v>254</v>
      </c>
      <c r="D176" s="14" t="s">
        <v>14</v>
      </c>
      <c r="E176">
        <v>113</v>
      </c>
    </row>
    <row r="177" spans="1:5" x14ac:dyDescent="0.25">
      <c r="A177" s="15" t="s">
        <v>20</v>
      </c>
      <c r="B177">
        <v>176</v>
      </c>
      <c r="D177" s="14" t="s">
        <v>14</v>
      </c>
      <c r="E177">
        <v>1538</v>
      </c>
    </row>
    <row r="178" spans="1:5" x14ac:dyDescent="0.25">
      <c r="A178" s="15" t="s">
        <v>20</v>
      </c>
      <c r="B178">
        <v>337</v>
      </c>
      <c r="D178" s="14" t="s">
        <v>14</v>
      </c>
      <c r="E178">
        <v>9</v>
      </c>
    </row>
    <row r="179" spans="1:5" x14ac:dyDescent="0.25">
      <c r="A179" s="15" t="s">
        <v>20</v>
      </c>
      <c r="B179">
        <v>107</v>
      </c>
      <c r="D179" s="14" t="s">
        <v>14</v>
      </c>
      <c r="E179">
        <v>554</v>
      </c>
    </row>
    <row r="180" spans="1:5" x14ac:dyDescent="0.25">
      <c r="A180" s="15" t="s">
        <v>20</v>
      </c>
      <c r="B180">
        <v>183</v>
      </c>
      <c r="D180" s="14" t="s">
        <v>14</v>
      </c>
      <c r="E180">
        <v>648</v>
      </c>
    </row>
    <row r="181" spans="1:5" x14ac:dyDescent="0.25">
      <c r="A181" s="15" t="s">
        <v>20</v>
      </c>
      <c r="B181">
        <v>72</v>
      </c>
      <c r="D181" s="14" t="s">
        <v>14</v>
      </c>
      <c r="E181">
        <v>21</v>
      </c>
    </row>
    <row r="182" spans="1:5" x14ac:dyDescent="0.25">
      <c r="A182" s="15" t="s">
        <v>20</v>
      </c>
      <c r="B182">
        <v>295</v>
      </c>
      <c r="D182" s="14" t="s">
        <v>14</v>
      </c>
      <c r="E182">
        <v>54</v>
      </c>
    </row>
    <row r="183" spans="1:5" x14ac:dyDescent="0.25">
      <c r="A183" s="15" t="s">
        <v>20</v>
      </c>
      <c r="B183">
        <v>142</v>
      </c>
      <c r="D183" s="14" t="s">
        <v>14</v>
      </c>
      <c r="E183">
        <v>120</v>
      </c>
    </row>
    <row r="184" spans="1:5" x14ac:dyDescent="0.25">
      <c r="A184" s="15" t="s">
        <v>20</v>
      </c>
      <c r="B184">
        <v>85</v>
      </c>
      <c r="D184" s="14" t="s">
        <v>14</v>
      </c>
      <c r="E184">
        <v>579</v>
      </c>
    </row>
    <row r="185" spans="1:5" x14ac:dyDescent="0.25">
      <c r="A185" s="15" t="s">
        <v>20</v>
      </c>
      <c r="B185">
        <v>659</v>
      </c>
      <c r="D185" s="14" t="s">
        <v>14</v>
      </c>
      <c r="E185">
        <v>2072</v>
      </c>
    </row>
    <row r="186" spans="1:5" x14ac:dyDescent="0.25">
      <c r="A186" s="15" t="s">
        <v>20</v>
      </c>
      <c r="B186">
        <v>121</v>
      </c>
      <c r="D186" s="14" t="s">
        <v>14</v>
      </c>
      <c r="E186">
        <v>0</v>
      </c>
    </row>
    <row r="187" spans="1:5" x14ac:dyDescent="0.25">
      <c r="A187" s="15" t="s">
        <v>20</v>
      </c>
      <c r="B187">
        <v>3742</v>
      </c>
      <c r="D187" s="14" t="s">
        <v>14</v>
      </c>
      <c r="E187">
        <v>1796</v>
      </c>
    </row>
    <row r="188" spans="1:5" x14ac:dyDescent="0.25">
      <c r="A188" s="15" t="s">
        <v>20</v>
      </c>
      <c r="B188">
        <v>223</v>
      </c>
      <c r="D188" s="14" t="s">
        <v>14</v>
      </c>
      <c r="E188">
        <v>62</v>
      </c>
    </row>
    <row r="189" spans="1:5" x14ac:dyDescent="0.25">
      <c r="A189" s="15" t="s">
        <v>20</v>
      </c>
      <c r="B189">
        <v>133</v>
      </c>
      <c r="D189" s="14" t="s">
        <v>14</v>
      </c>
      <c r="E189">
        <v>347</v>
      </c>
    </row>
    <row r="190" spans="1:5" x14ac:dyDescent="0.25">
      <c r="A190" s="15" t="s">
        <v>20</v>
      </c>
      <c r="B190">
        <v>5168</v>
      </c>
      <c r="D190" s="14" t="s">
        <v>14</v>
      </c>
      <c r="E190">
        <v>19</v>
      </c>
    </row>
    <row r="191" spans="1:5" x14ac:dyDescent="0.25">
      <c r="A191" s="15" t="s">
        <v>20</v>
      </c>
      <c r="B191">
        <v>307</v>
      </c>
      <c r="D191" s="14" t="s">
        <v>14</v>
      </c>
      <c r="E191">
        <v>1258</v>
      </c>
    </row>
    <row r="192" spans="1:5" x14ac:dyDescent="0.25">
      <c r="A192" s="15" t="s">
        <v>20</v>
      </c>
      <c r="B192">
        <v>2441</v>
      </c>
      <c r="D192" s="14" t="s">
        <v>14</v>
      </c>
      <c r="E192">
        <v>362</v>
      </c>
    </row>
    <row r="193" spans="1:5" x14ac:dyDescent="0.25">
      <c r="A193" s="15" t="s">
        <v>20</v>
      </c>
      <c r="B193">
        <v>1385</v>
      </c>
      <c r="D193" s="14" t="s">
        <v>14</v>
      </c>
      <c r="E193">
        <v>133</v>
      </c>
    </row>
    <row r="194" spans="1:5" x14ac:dyDescent="0.25">
      <c r="A194" s="15" t="s">
        <v>20</v>
      </c>
      <c r="B194">
        <v>190</v>
      </c>
      <c r="D194" s="14" t="s">
        <v>14</v>
      </c>
      <c r="E194">
        <v>846</v>
      </c>
    </row>
    <row r="195" spans="1:5" x14ac:dyDescent="0.25">
      <c r="A195" s="15" t="s">
        <v>20</v>
      </c>
      <c r="B195">
        <v>470</v>
      </c>
      <c r="D195" s="14" t="s">
        <v>14</v>
      </c>
      <c r="E195">
        <v>10</v>
      </c>
    </row>
    <row r="196" spans="1:5" x14ac:dyDescent="0.25">
      <c r="A196" s="15" t="s">
        <v>20</v>
      </c>
      <c r="B196">
        <v>253</v>
      </c>
      <c r="D196" s="14" t="s">
        <v>14</v>
      </c>
      <c r="E196">
        <v>191</v>
      </c>
    </row>
    <row r="197" spans="1:5" x14ac:dyDescent="0.25">
      <c r="A197" s="15" t="s">
        <v>20</v>
      </c>
      <c r="B197">
        <v>1113</v>
      </c>
      <c r="D197" s="14" t="s">
        <v>14</v>
      </c>
      <c r="E197">
        <v>1979</v>
      </c>
    </row>
    <row r="198" spans="1:5" x14ac:dyDescent="0.25">
      <c r="A198" s="15" t="s">
        <v>20</v>
      </c>
      <c r="B198">
        <v>2283</v>
      </c>
      <c r="D198" s="14" t="s">
        <v>14</v>
      </c>
      <c r="E198">
        <v>63</v>
      </c>
    </row>
    <row r="199" spans="1:5" x14ac:dyDescent="0.25">
      <c r="A199" s="15" t="s">
        <v>20</v>
      </c>
      <c r="B199">
        <v>1095</v>
      </c>
      <c r="D199" s="14" t="s">
        <v>14</v>
      </c>
      <c r="E199">
        <v>6080</v>
      </c>
    </row>
    <row r="200" spans="1:5" x14ac:dyDescent="0.25">
      <c r="A200" s="15" t="s">
        <v>20</v>
      </c>
      <c r="B200">
        <v>1690</v>
      </c>
      <c r="D200" s="14" t="s">
        <v>14</v>
      </c>
      <c r="E200">
        <v>80</v>
      </c>
    </row>
    <row r="201" spans="1:5" x14ac:dyDescent="0.25">
      <c r="A201" s="15" t="s">
        <v>20</v>
      </c>
      <c r="B201">
        <v>191</v>
      </c>
      <c r="D201" s="14" t="s">
        <v>14</v>
      </c>
      <c r="E201">
        <v>9</v>
      </c>
    </row>
    <row r="202" spans="1:5" x14ac:dyDescent="0.25">
      <c r="A202" s="15" t="s">
        <v>20</v>
      </c>
      <c r="B202">
        <v>2013</v>
      </c>
      <c r="D202" s="14" t="s">
        <v>14</v>
      </c>
      <c r="E202">
        <v>1784</v>
      </c>
    </row>
    <row r="203" spans="1:5" x14ac:dyDescent="0.25">
      <c r="A203" s="15" t="s">
        <v>20</v>
      </c>
      <c r="B203">
        <v>1703</v>
      </c>
      <c r="D203" s="14" t="s">
        <v>14</v>
      </c>
      <c r="E203">
        <v>243</v>
      </c>
    </row>
    <row r="204" spans="1:5" x14ac:dyDescent="0.25">
      <c r="A204" s="15" t="s">
        <v>20</v>
      </c>
      <c r="B204">
        <v>80</v>
      </c>
      <c r="D204" s="14" t="s">
        <v>14</v>
      </c>
      <c r="E204">
        <v>1296</v>
      </c>
    </row>
    <row r="205" spans="1:5" x14ac:dyDescent="0.25">
      <c r="A205" s="15" t="s">
        <v>20</v>
      </c>
      <c r="B205">
        <v>41</v>
      </c>
      <c r="D205" s="14" t="s">
        <v>14</v>
      </c>
      <c r="E205">
        <v>77</v>
      </c>
    </row>
    <row r="206" spans="1:5" x14ac:dyDescent="0.25">
      <c r="A206" s="15" t="s">
        <v>20</v>
      </c>
      <c r="B206">
        <v>187</v>
      </c>
      <c r="D206" s="14" t="s">
        <v>14</v>
      </c>
      <c r="E206">
        <v>395</v>
      </c>
    </row>
    <row r="207" spans="1:5" x14ac:dyDescent="0.25">
      <c r="A207" s="15" t="s">
        <v>20</v>
      </c>
      <c r="B207">
        <v>2875</v>
      </c>
      <c r="D207" s="14" t="s">
        <v>14</v>
      </c>
      <c r="E207">
        <v>49</v>
      </c>
    </row>
    <row r="208" spans="1:5" x14ac:dyDescent="0.25">
      <c r="A208" s="15" t="s">
        <v>20</v>
      </c>
      <c r="B208">
        <v>88</v>
      </c>
      <c r="D208" s="14" t="s">
        <v>14</v>
      </c>
      <c r="E208">
        <v>180</v>
      </c>
    </row>
    <row r="209" spans="1:5" x14ac:dyDescent="0.25">
      <c r="A209" s="15" t="s">
        <v>20</v>
      </c>
      <c r="B209">
        <v>191</v>
      </c>
      <c r="D209" s="14" t="s">
        <v>14</v>
      </c>
      <c r="E209">
        <v>2690</v>
      </c>
    </row>
    <row r="210" spans="1:5" x14ac:dyDescent="0.25">
      <c r="A210" s="15" t="s">
        <v>20</v>
      </c>
      <c r="B210">
        <v>139</v>
      </c>
      <c r="D210" s="14" t="s">
        <v>14</v>
      </c>
      <c r="E210">
        <v>2779</v>
      </c>
    </row>
    <row r="211" spans="1:5" x14ac:dyDescent="0.25">
      <c r="A211" s="15" t="s">
        <v>20</v>
      </c>
      <c r="B211">
        <v>186</v>
      </c>
      <c r="D211" s="14" t="s">
        <v>14</v>
      </c>
      <c r="E211">
        <v>92</v>
      </c>
    </row>
    <row r="212" spans="1:5" x14ac:dyDescent="0.25">
      <c r="A212" s="15" t="s">
        <v>20</v>
      </c>
      <c r="B212">
        <v>112</v>
      </c>
      <c r="D212" s="14" t="s">
        <v>14</v>
      </c>
      <c r="E212">
        <v>1028</v>
      </c>
    </row>
    <row r="213" spans="1:5" x14ac:dyDescent="0.25">
      <c r="A213" s="15" t="s">
        <v>20</v>
      </c>
      <c r="B213">
        <v>101</v>
      </c>
      <c r="D213" s="14" t="s">
        <v>14</v>
      </c>
      <c r="E213">
        <v>26</v>
      </c>
    </row>
    <row r="214" spans="1:5" x14ac:dyDescent="0.25">
      <c r="A214" s="15" t="s">
        <v>20</v>
      </c>
      <c r="B214">
        <v>206</v>
      </c>
      <c r="D214" s="14" t="s">
        <v>14</v>
      </c>
      <c r="E214">
        <v>1790</v>
      </c>
    </row>
    <row r="215" spans="1:5" x14ac:dyDescent="0.25">
      <c r="A215" s="15" t="s">
        <v>20</v>
      </c>
      <c r="B215">
        <v>154</v>
      </c>
      <c r="D215" s="14" t="s">
        <v>14</v>
      </c>
      <c r="E215">
        <v>37</v>
      </c>
    </row>
    <row r="216" spans="1:5" x14ac:dyDescent="0.25">
      <c r="A216" s="15" t="s">
        <v>20</v>
      </c>
      <c r="B216">
        <v>5966</v>
      </c>
      <c r="D216" s="14" t="s">
        <v>14</v>
      </c>
      <c r="E216">
        <v>35</v>
      </c>
    </row>
    <row r="217" spans="1:5" x14ac:dyDescent="0.25">
      <c r="A217" s="15" t="s">
        <v>20</v>
      </c>
      <c r="B217">
        <v>169</v>
      </c>
      <c r="D217" s="14" t="s">
        <v>14</v>
      </c>
      <c r="E217">
        <v>558</v>
      </c>
    </row>
    <row r="218" spans="1:5" x14ac:dyDescent="0.25">
      <c r="A218" s="15" t="s">
        <v>20</v>
      </c>
      <c r="B218">
        <v>2106</v>
      </c>
      <c r="D218" s="14" t="s">
        <v>14</v>
      </c>
      <c r="E218">
        <v>64</v>
      </c>
    </row>
    <row r="219" spans="1:5" x14ac:dyDescent="0.25">
      <c r="A219" s="15" t="s">
        <v>20</v>
      </c>
      <c r="B219">
        <v>131</v>
      </c>
      <c r="D219" s="14" t="s">
        <v>14</v>
      </c>
      <c r="E219">
        <v>245</v>
      </c>
    </row>
    <row r="220" spans="1:5" x14ac:dyDescent="0.25">
      <c r="A220" s="15" t="s">
        <v>20</v>
      </c>
      <c r="B220">
        <v>84</v>
      </c>
      <c r="D220" s="14" t="s">
        <v>14</v>
      </c>
      <c r="E220">
        <v>71</v>
      </c>
    </row>
    <row r="221" spans="1:5" x14ac:dyDescent="0.25">
      <c r="A221" s="15" t="s">
        <v>20</v>
      </c>
      <c r="B221">
        <v>155</v>
      </c>
      <c r="D221" s="14" t="s">
        <v>14</v>
      </c>
      <c r="E221">
        <v>42</v>
      </c>
    </row>
    <row r="222" spans="1:5" x14ac:dyDescent="0.25">
      <c r="A222" s="15" t="s">
        <v>20</v>
      </c>
      <c r="B222">
        <v>189</v>
      </c>
      <c r="D222" s="14" t="s">
        <v>14</v>
      </c>
      <c r="E222">
        <v>156</v>
      </c>
    </row>
    <row r="223" spans="1:5" x14ac:dyDescent="0.25">
      <c r="A223" s="15" t="s">
        <v>20</v>
      </c>
      <c r="B223">
        <v>4799</v>
      </c>
      <c r="D223" s="14" t="s">
        <v>14</v>
      </c>
      <c r="E223">
        <v>1368</v>
      </c>
    </row>
    <row r="224" spans="1:5" x14ac:dyDescent="0.25">
      <c r="A224" s="15" t="s">
        <v>20</v>
      </c>
      <c r="B224">
        <v>1137</v>
      </c>
      <c r="D224" s="14" t="s">
        <v>14</v>
      </c>
      <c r="E224">
        <v>102</v>
      </c>
    </row>
    <row r="225" spans="1:5" x14ac:dyDescent="0.25">
      <c r="A225" s="15" t="s">
        <v>20</v>
      </c>
      <c r="B225">
        <v>1152</v>
      </c>
      <c r="D225" s="14" t="s">
        <v>14</v>
      </c>
      <c r="E225">
        <v>86</v>
      </c>
    </row>
    <row r="226" spans="1:5" x14ac:dyDescent="0.25">
      <c r="A226" s="15" t="s">
        <v>20</v>
      </c>
      <c r="B226">
        <v>50</v>
      </c>
      <c r="D226" s="14" t="s">
        <v>14</v>
      </c>
      <c r="E226">
        <v>253</v>
      </c>
    </row>
    <row r="227" spans="1:5" x14ac:dyDescent="0.25">
      <c r="A227" s="15" t="s">
        <v>20</v>
      </c>
      <c r="B227">
        <v>3059</v>
      </c>
      <c r="D227" s="14" t="s">
        <v>14</v>
      </c>
      <c r="E227">
        <v>157</v>
      </c>
    </row>
    <row r="228" spans="1:5" x14ac:dyDescent="0.25">
      <c r="A228" s="15" t="s">
        <v>20</v>
      </c>
      <c r="B228">
        <v>34</v>
      </c>
      <c r="D228" s="14" t="s">
        <v>14</v>
      </c>
      <c r="E228">
        <v>183</v>
      </c>
    </row>
    <row r="229" spans="1:5" x14ac:dyDescent="0.25">
      <c r="A229" s="15" t="s">
        <v>20</v>
      </c>
      <c r="B229">
        <v>220</v>
      </c>
      <c r="D229" s="14" t="s">
        <v>14</v>
      </c>
      <c r="E229">
        <v>82</v>
      </c>
    </row>
    <row r="230" spans="1:5" x14ac:dyDescent="0.25">
      <c r="A230" s="15" t="s">
        <v>20</v>
      </c>
      <c r="B230">
        <v>1604</v>
      </c>
      <c r="D230" s="14" t="s">
        <v>14</v>
      </c>
      <c r="E230">
        <v>1</v>
      </c>
    </row>
    <row r="231" spans="1:5" x14ac:dyDescent="0.25">
      <c r="A231" s="15" t="s">
        <v>20</v>
      </c>
      <c r="B231">
        <v>454</v>
      </c>
      <c r="D231" s="14" t="s">
        <v>14</v>
      </c>
      <c r="E231">
        <v>1198</v>
      </c>
    </row>
    <row r="232" spans="1:5" x14ac:dyDescent="0.25">
      <c r="A232" s="15" t="s">
        <v>20</v>
      </c>
      <c r="B232">
        <v>123</v>
      </c>
      <c r="D232" s="14" t="s">
        <v>14</v>
      </c>
      <c r="E232">
        <v>648</v>
      </c>
    </row>
    <row r="233" spans="1:5" x14ac:dyDescent="0.25">
      <c r="A233" s="15" t="s">
        <v>20</v>
      </c>
      <c r="B233">
        <v>299</v>
      </c>
      <c r="D233" s="14" t="s">
        <v>14</v>
      </c>
      <c r="E233">
        <v>64</v>
      </c>
    </row>
    <row r="234" spans="1:5" x14ac:dyDescent="0.25">
      <c r="A234" s="15" t="s">
        <v>20</v>
      </c>
      <c r="B234">
        <v>2237</v>
      </c>
      <c r="D234" s="14" t="s">
        <v>14</v>
      </c>
      <c r="E234">
        <v>62</v>
      </c>
    </row>
    <row r="235" spans="1:5" x14ac:dyDescent="0.25">
      <c r="A235" s="15" t="s">
        <v>20</v>
      </c>
      <c r="B235">
        <v>645</v>
      </c>
      <c r="D235" s="14" t="s">
        <v>14</v>
      </c>
      <c r="E235">
        <v>750</v>
      </c>
    </row>
    <row r="236" spans="1:5" x14ac:dyDescent="0.25">
      <c r="A236" s="15" t="s">
        <v>20</v>
      </c>
      <c r="B236">
        <v>484</v>
      </c>
      <c r="D236" s="14" t="s">
        <v>14</v>
      </c>
      <c r="E236">
        <v>105</v>
      </c>
    </row>
    <row r="237" spans="1:5" x14ac:dyDescent="0.25">
      <c r="A237" s="15" t="s">
        <v>20</v>
      </c>
      <c r="B237">
        <v>154</v>
      </c>
      <c r="D237" s="14" t="s">
        <v>14</v>
      </c>
      <c r="E237">
        <v>2604</v>
      </c>
    </row>
    <row r="238" spans="1:5" x14ac:dyDescent="0.25">
      <c r="A238" s="15" t="s">
        <v>20</v>
      </c>
      <c r="B238">
        <v>82</v>
      </c>
      <c r="D238" s="14" t="s">
        <v>14</v>
      </c>
      <c r="E238">
        <v>65</v>
      </c>
    </row>
    <row r="239" spans="1:5" x14ac:dyDescent="0.25">
      <c r="A239" s="15" t="s">
        <v>20</v>
      </c>
      <c r="B239">
        <v>134</v>
      </c>
      <c r="D239" s="14" t="s">
        <v>14</v>
      </c>
      <c r="E239">
        <v>94</v>
      </c>
    </row>
    <row r="240" spans="1:5" x14ac:dyDescent="0.25">
      <c r="A240" s="15" t="s">
        <v>20</v>
      </c>
      <c r="B240">
        <v>5203</v>
      </c>
      <c r="D240" s="14" t="s">
        <v>14</v>
      </c>
      <c r="E240">
        <v>257</v>
      </c>
    </row>
    <row r="241" spans="1:5" x14ac:dyDescent="0.25">
      <c r="A241" s="15" t="s">
        <v>20</v>
      </c>
      <c r="B241">
        <v>94</v>
      </c>
      <c r="D241" s="14" t="s">
        <v>14</v>
      </c>
      <c r="E241">
        <v>2928</v>
      </c>
    </row>
    <row r="242" spans="1:5" x14ac:dyDescent="0.25">
      <c r="A242" s="15" t="s">
        <v>20</v>
      </c>
      <c r="B242">
        <v>205</v>
      </c>
      <c r="D242" s="14" t="s">
        <v>14</v>
      </c>
      <c r="E242">
        <v>4697</v>
      </c>
    </row>
    <row r="243" spans="1:5" x14ac:dyDescent="0.25">
      <c r="A243" s="15" t="s">
        <v>20</v>
      </c>
      <c r="B243">
        <v>92</v>
      </c>
      <c r="D243" s="14" t="s">
        <v>14</v>
      </c>
      <c r="E243">
        <v>2915</v>
      </c>
    </row>
    <row r="244" spans="1:5" x14ac:dyDescent="0.25">
      <c r="A244" s="15" t="s">
        <v>20</v>
      </c>
      <c r="B244">
        <v>219</v>
      </c>
      <c r="D244" s="14" t="s">
        <v>14</v>
      </c>
      <c r="E244">
        <v>18</v>
      </c>
    </row>
    <row r="245" spans="1:5" x14ac:dyDescent="0.25">
      <c r="A245" s="15" t="s">
        <v>20</v>
      </c>
      <c r="B245">
        <v>2526</v>
      </c>
      <c r="D245" s="14" t="s">
        <v>14</v>
      </c>
      <c r="E245">
        <v>602</v>
      </c>
    </row>
    <row r="246" spans="1:5" x14ac:dyDescent="0.25">
      <c r="A246" s="15" t="s">
        <v>20</v>
      </c>
      <c r="B246">
        <v>94</v>
      </c>
      <c r="D246" s="14" t="s">
        <v>14</v>
      </c>
      <c r="E246">
        <v>1</v>
      </c>
    </row>
    <row r="247" spans="1:5" x14ac:dyDescent="0.25">
      <c r="A247" s="15" t="s">
        <v>20</v>
      </c>
      <c r="B247">
        <v>1713</v>
      </c>
      <c r="D247" s="14" t="s">
        <v>14</v>
      </c>
      <c r="E247">
        <v>3868</v>
      </c>
    </row>
    <row r="248" spans="1:5" x14ac:dyDescent="0.25">
      <c r="A248" s="15" t="s">
        <v>20</v>
      </c>
      <c r="B248">
        <v>249</v>
      </c>
      <c r="D248" s="14" t="s">
        <v>14</v>
      </c>
      <c r="E248">
        <v>504</v>
      </c>
    </row>
    <row r="249" spans="1:5" x14ac:dyDescent="0.25">
      <c r="A249" s="15" t="s">
        <v>20</v>
      </c>
      <c r="B249">
        <v>192</v>
      </c>
      <c r="D249" s="14" t="s">
        <v>14</v>
      </c>
      <c r="E249">
        <v>14</v>
      </c>
    </row>
    <row r="250" spans="1:5" x14ac:dyDescent="0.25">
      <c r="A250" s="15" t="s">
        <v>20</v>
      </c>
      <c r="B250">
        <v>247</v>
      </c>
      <c r="D250" s="14" t="s">
        <v>14</v>
      </c>
      <c r="E250">
        <v>750</v>
      </c>
    </row>
    <row r="251" spans="1:5" x14ac:dyDescent="0.25">
      <c r="A251" s="15" t="s">
        <v>20</v>
      </c>
      <c r="B251">
        <v>2293</v>
      </c>
      <c r="D251" s="14" t="s">
        <v>14</v>
      </c>
      <c r="E251">
        <v>77</v>
      </c>
    </row>
    <row r="252" spans="1:5" x14ac:dyDescent="0.25">
      <c r="A252" s="15" t="s">
        <v>20</v>
      </c>
      <c r="B252">
        <v>3131</v>
      </c>
      <c r="D252" s="14" t="s">
        <v>14</v>
      </c>
      <c r="E252">
        <v>752</v>
      </c>
    </row>
    <row r="253" spans="1:5" x14ac:dyDescent="0.25">
      <c r="A253" s="15" t="s">
        <v>20</v>
      </c>
      <c r="B253">
        <v>143</v>
      </c>
      <c r="D253" s="14" t="s">
        <v>14</v>
      </c>
      <c r="E253">
        <v>131</v>
      </c>
    </row>
    <row r="254" spans="1:5" x14ac:dyDescent="0.25">
      <c r="A254" s="15" t="s">
        <v>20</v>
      </c>
      <c r="B254">
        <v>296</v>
      </c>
      <c r="D254" s="14" t="s">
        <v>14</v>
      </c>
      <c r="E254">
        <v>87</v>
      </c>
    </row>
    <row r="255" spans="1:5" x14ac:dyDescent="0.25">
      <c r="A255" s="15" t="s">
        <v>20</v>
      </c>
      <c r="B255">
        <v>170</v>
      </c>
      <c r="D255" s="14" t="s">
        <v>14</v>
      </c>
      <c r="E255">
        <v>1063</v>
      </c>
    </row>
    <row r="256" spans="1:5" x14ac:dyDescent="0.25">
      <c r="A256" s="15" t="s">
        <v>20</v>
      </c>
      <c r="B256">
        <v>86</v>
      </c>
      <c r="D256" s="14" t="s">
        <v>14</v>
      </c>
      <c r="E256">
        <v>76</v>
      </c>
    </row>
    <row r="257" spans="1:5" x14ac:dyDescent="0.25">
      <c r="A257" s="15" t="s">
        <v>20</v>
      </c>
      <c r="B257">
        <v>6286</v>
      </c>
      <c r="D257" s="14" t="s">
        <v>14</v>
      </c>
      <c r="E257">
        <v>4428</v>
      </c>
    </row>
    <row r="258" spans="1:5" x14ac:dyDescent="0.25">
      <c r="A258" s="15" t="s">
        <v>20</v>
      </c>
      <c r="B258">
        <v>3727</v>
      </c>
      <c r="D258" s="14" t="s">
        <v>14</v>
      </c>
      <c r="E258">
        <v>58</v>
      </c>
    </row>
    <row r="259" spans="1:5" x14ac:dyDescent="0.25">
      <c r="A259" s="15" t="s">
        <v>20</v>
      </c>
      <c r="B259">
        <v>1605</v>
      </c>
      <c r="D259" s="14" t="s">
        <v>14</v>
      </c>
      <c r="E259">
        <v>111</v>
      </c>
    </row>
    <row r="260" spans="1:5" x14ac:dyDescent="0.25">
      <c r="A260" s="15" t="s">
        <v>20</v>
      </c>
      <c r="B260">
        <v>2120</v>
      </c>
      <c r="D260" s="14" t="s">
        <v>14</v>
      </c>
      <c r="E260">
        <v>2955</v>
      </c>
    </row>
    <row r="261" spans="1:5" x14ac:dyDescent="0.25">
      <c r="A261" s="15" t="s">
        <v>20</v>
      </c>
      <c r="B261">
        <v>50</v>
      </c>
      <c r="D261" s="14" t="s">
        <v>14</v>
      </c>
      <c r="E261">
        <v>1657</v>
      </c>
    </row>
    <row r="262" spans="1:5" x14ac:dyDescent="0.25">
      <c r="A262" s="15" t="s">
        <v>20</v>
      </c>
      <c r="B262">
        <v>2080</v>
      </c>
      <c r="D262" s="14" t="s">
        <v>14</v>
      </c>
      <c r="E262">
        <v>926</v>
      </c>
    </row>
    <row r="263" spans="1:5" x14ac:dyDescent="0.25">
      <c r="A263" s="15" t="s">
        <v>20</v>
      </c>
      <c r="B263">
        <v>2105</v>
      </c>
      <c r="D263" s="14" t="s">
        <v>14</v>
      </c>
      <c r="E263">
        <v>77</v>
      </c>
    </row>
    <row r="264" spans="1:5" x14ac:dyDescent="0.25">
      <c r="A264" s="15" t="s">
        <v>20</v>
      </c>
      <c r="B264">
        <v>2436</v>
      </c>
      <c r="D264" s="14" t="s">
        <v>14</v>
      </c>
      <c r="E264">
        <v>1748</v>
      </c>
    </row>
    <row r="265" spans="1:5" x14ac:dyDescent="0.25">
      <c r="A265" s="15" t="s">
        <v>20</v>
      </c>
      <c r="B265">
        <v>80</v>
      </c>
      <c r="D265" s="14" t="s">
        <v>14</v>
      </c>
      <c r="E265">
        <v>79</v>
      </c>
    </row>
    <row r="266" spans="1:5" x14ac:dyDescent="0.25">
      <c r="A266" s="15" t="s">
        <v>20</v>
      </c>
      <c r="B266">
        <v>42</v>
      </c>
      <c r="D266" s="14" t="s">
        <v>14</v>
      </c>
      <c r="E266">
        <v>889</v>
      </c>
    </row>
    <row r="267" spans="1:5" x14ac:dyDescent="0.25">
      <c r="A267" s="15" t="s">
        <v>20</v>
      </c>
      <c r="B267">
        <v>139</v>
      </c>
      <c r="D267" s="14" t="s">
        <v>14</v>
      </c>
      <c r="E267">
        <v>56</v>
      </c>
    </row>
    <row r="268" spans="1:5" x14ac:dyDescent="0.25">
      <c r="A268" s="15" t="s">
        <v>20</v>
      </c>
      <c r="B268">
        <v>159</v>
      </c>
      <c r="D268" s="14" t="s">
        <v>14</v>
      </c>
      <c r="E268">
        <v>1</v>
      </c>
    </row>
    <row r="269" spans="1:5" x14ac:dyDescent="0.25">
      <c r="A269" s="15" t="s">
        <v>20</v>
      </c>
      <c r="B269">
        <v>381</v>
      </c>
      <c r="D269" s="14" t="s">
        <v>14</v>
      </c>
      <c r="E269">
        <v>83</v>
      </c>
    </row>
    <row r="270" spans="1:5" x14ac:dyDescent="0.25">
      <c r="A270" s="15" t="s">
        <v>20</v>
      </c>
      <c r="B270">
        <v>194</v>
      </c>
      <c r="D270" s="14" t="s">
        <v>14</v>
      </c>
      <c r="E270">
        <v>2025</v>
      </c>
    </row>
    <row r="271" spans="1:5" x14ac:dyDescent="0.25">
      <c r="A271" s="15" t="s">
        <v>20</v>
      </c>
      <c r="B271">
        <v>106</v>
      </c>
      <c r="D271" s="14" t="s">
        <v>14</v>
      </c>
      <c r="E271">
        <v>14</v>
      </c>
    </row>
    <row r="272" spans="1:5" x14ac:dyDescent="0.25">
      <c r="A272" s="15" t="s">
        <v>20</v>
      </c>
      <c r="B272">
        <v>142</v>
      </c>
      <c r="D272" s="14" t="s">
        <v>14</v>
      </c>
      <c r="E272">
        <v>656</v>
      </c>
    </row>
    <row r="273" spans="1:5" x14ac:dyDescent="0.25">
      <c r="A273" s="15" t="s">
        <v>20</v>
      </c>
      <c r="B273">
        <v>211</v>
      </c>
      <c r="D273" s="14" t="s">
        <v>14</v>
      </c>
      <c r="E273">
        <v>1596</v>
      </c>
    </row>
    <row r="274" spans="1:5" x14ac:dyDescent="0.25">
      <c r="A274" s="15" t="s">
        <v>20</v>
      </c>
      <c r="B274">
        <v>2756</v>
      </c>
      <c r="D274" s="14" t="s">
        <v>14</v>
      </c>
      <c r="E274">
        <v>10</v>
      </c>
    </row>
    <row r="275" spans="1:5" x14ac:dyDescent="0.25">
      <c r="A275" s="15" t="s">
        <v>20</v>
      </c>
      <c r="B275">
        <v>173</v>
      </c>
      <c r="D275" s="14" t="s">
        <v>14</v>
      </c>
      <c r="E275">
        <v>1121</v>
      </c>
    </row>
    <row r="276" spans="1:5" x14ac:dyDescent="0.25">
      <c r="A276" s="15" t="s">
        <v>20</v>
      </c>
      <c r="B276">
        <v>87</v>
      </c>
      <c r="D276" s="14" t="s">
        <v>14</v>
      </c>
      <c r="E276">
        <v>15</v>
      </c>
    </row>
    <row r="277" spans="1:5" x14ac:dyDescent="0.25">
      <c r="A277" s="15" t="s">
        <v>20</v>
      </c>
      <c r="B277">
        <v>1572</v>
      </c>
      <c r="D277" s="14" t="s">
        <v>14</v>
      </c>
      <c r="E277">
        <v>191</v>
      </c>
    </row>
    <row r="278" spans="1:5" x14ac:dyDescent="0.25">
      <c r="A278" s="15" t="s">
        <v>20</v>
      </c>
      <c r="B278">
        <v>2346</v>
      </c>
      <c r="D278" s="14" t="s">
        <v>14</v>
      </c>
      <c r="E278">
        <v>16</v>
      </c>
    </row>
    <row r="279" spans="1:5" x14ac:dyDescent="0.25">
      <c r="A279" s="15" t="s">
        <v>20</v>
      </c>
      <c r="B279">
        <v>115</v>
      </c>
      <c r="D279" s="14" t="s">
        <v>14</v>
      </c>
      <c r="E279">
        <v>17</v>
      </c>
    </row>
    <row r="280" spans="1:5" x14ac:dyDescent="0.25">
      <c r="A280" s="15" t="s">
        <v>20</v>
      </c>
      <c r="B280">
        <v>85</v>
      </c>
      <c r="D280" s="14" t="s">
        <v>14</v>
      </c>
      <c r="E280">
        <v>34</v>
      </c>
    </row>
    <row r="281" spans="1:5" x14ac:dyDescent="0.25">
      <c r="A281" s="15" t="s">
        <v>20</v>
      </c>
      <c r="B281">
        <v>144</v>
      </c>
      <c r="D281" s="14" t="s">
        <v>14</v>
      </c>
      <c r="E281">
        <v>1</v>
      </c>
    </row>
    <row r="282" spans="1:5" x14ac:dyDescent="0.25">
      <c r="A282" s="15" t="s">
        <v>20</v>
      </c>
      <c r="B282">
        <v>2443</v>
      </c>
      <c r="D282" s="14" t="s">
        <v>14</v>
      </c>
      <c r="E282">
        <v>1274</v>
      </c>
    </row>
    <row r="283" spans="1:5" x14ac:dyDescent="0.25">
      <c r="A283" s="15" t="s">
        <v>20</v>
      </c>
      <c r="B283">
        <v>64</v>
      </c>
      <c r="D283" s="14" t="s">
        <v>14</v>
      </c>
      <c r="E283">
        <v>210</v>
      </c>
    </row>
    <row r="284" spans="1:5" x14ac:dyDescent="0.25">
      <c r="A284" s="15" t="s">
        <v>20</v>
      </c>
      <c r="B284">
        <v>268</v>
      </c>
      <c r="D284" s="14" t="s">
        <v>14</v>
      </c>
      <c r="E284">
        <v>248</v>
      </c>
    </row>
    <row r="285" spans="1:5" x14ac:dyDescent="0.25">
      <c r="A285" s="15" t="s">
        <v>20</v>
      </c>
      <c r="B285">
        <v>195</v>
      </c>
      <c r="D285" s="14" t="s">
        <v>14</v>
      </c>
      <c r="E285">
        <v>513</v>
      </c>
    </row>
    <row r="286" spans="1:5" x14ac:dyDescent="0.25">
      <c r="A286" s="15" t="s">
        <v>20</v>
      </c>
      <c r="B286">
        <v>186</v>
      </c>
      <c r="D286" s="14" t="s">
        <v>14</v>
      </c>
      <c r="E286">
        <v>3410</v>
      </c>
    </row>
    <row r="287" spans="1:5" x14ac:dyDescent="0.25">
      <c r="A287" s="15" t="s">
        <v>20</v>
      </c>
      <c r="B287">
        <v>460</v>
      </c>
      <c r="D287" s="14" t="s">
        <v>14</v>
      </c>
      <c r="E287">
        <v>10</v>
      </c>
    </row>
    <row r="288" spans="1:5" x14ac:dyDescent="0.25">
      <c r="A288" s="15" t="s">
        <v>20</v>
      </c>
      <c r="B288">
        <v>2528</v>
      </c>
      <c r="D288" s="14" t="s">
        <v>14</v>
      </c>
      <c r="E288">
        <v>2201</v>
      </c>
    </row>
    <row r="289" spans="1:5" x14ac:dyDescent="0.25">
      <c r="A289" s="15" t="s">
        <v>20</v>
      </c>
      <c r="B289">
        <v>3657</v>
      </c>
      <c r="D289" s="14" t="s">
        <v>14</v>
      </c>
      <c r="E289">
        <v>676</v>
      </c>
    </row>
    <row r="290" spans="1:5" x14ac:dyDescent="0.25">
      <c r="A290" s="15" t="s">
        <v>20</v>
      </c>
      <c r="B290">
        <v>131</v>
      </c>
      <c r="D290" s="14" t="s">
        <v>14</v>
      </c>
      <c r="E290">
        <v>831</v>
      </c>
    </row>
    <row r="291" spans="1:5" x14ac:dyDescent="0.25">
      <c r="A291" s="15" t="s">
        <v>20</v>
      </c>
      <c r="B291">
        <v>239</v>
      </c>
      <c r="D291" s="14" t="s">
        <v>14</v>
      </c>
      <c r="E291">
        <v>859</v>
      </c>
    </row>
    <row r="292" spans="1:5" x14ac:dyDescent="0.25">
      <c r="A292" s="15" t="s">
        <v>20</v>
      </c>
      <c r="B292">
        <v>78</v>
      </c>
      <c r="D292" s="14" t="s">
        <v>14</v>
      </c>
      <c r="E292">
        <v>45</v>
      </c>
    </row>
    <row r="293" spans="1:5" x14ac:dyDescent="0.25">
      <c r="A293" s="15" t="s">
        <v>20</v>
      </c>
      <c r="B293">
        <v>1773</v>
      </c>
      <c r="D293" s="14" t="s">
        <v>14</v>
      </c>
      <c r="E293">
        <v>6</v>
      </c>
    </row>
    <row r="294" spans="1:5" x14ac:dyDescent="0.25">
      <c r="A294" s="15" t="s">
        <v>20</v>
      </c>
      <c r="B294">
        <v>32</v>
      </c>
      <c r="D294" s="14" t="s">
        <v>14</v>
      </c>
      <c r="E294">
        <v>7</v>
      </c>
    </row>
    <row r="295" spans="1:5" x14ac:dyDescent="0.25">
      <c r="A295" s="15" t="s">
        <v>20</v>
      </c>
      <c r="B295">
        <v>369</v>
      </c>
      <c r="D295" s="14" t="s">
        <v>14</v>
      </c>
      <c r="E295">
        <v>31</v>
      </c>
    </row>
    <row r="296" spans="1:5" x14ac:dyDescent="0.25">
      <c r="A296" s="15" t="s">
        <v>20</v>
      </c>
      <c r="B296">
        <v>89</v>
      </c>
      <c r="D296" s="14" t="s">
        <v>14</v>
      </c>
      <c r="E296">
        <v>78</v>
      </c>
    </row>
    <row r="297" spans="1:5" x14ac:dyDescent="0.25">
      <c r="A297" s="15" t="s">
        <v>20</v>
      </c>
      <c r="B297">
        <v>147</v>
      </c>
      <c r="D297" s="14" t="s">
        <v>14</v>
      </c>
      <c r="E297">
        <v>1225</v>
      </c>
    </row>
    <row r="298" spans="1:5" x14ac:dyDescent="0.25">
      <c r="A298" s="15" t="s">
        <v>20</v>
      </c>
      <c r="B298">
        <v>126</v>
      </c>
      <c r="D298" s="14" t="s">
        <v>14</v>
      </c>
      <c r="E298">
        <v>1</v>
      </c>
    </row>
    <row r="299" spans="1:5" x14ac:dyDescent="0.25">
      <c r="A299" s="15" t="s">
        <v>20</v>
      </c>
      <c r="B299">
        <v>2218</v>
      </c>
      <c r="D299" s="14" t="s">
        <v>14</v>
      </c>
      <c r="E299">
        <v>67</v>
      </c>
    </row>
    <row r="300" spans="1:5" x14ac:dyDescent="0.25">
      <c r="A300" s="15" t="s">
        <v>20</v>
      </c>
      <c r="B300">
        <v>202</v>
      </c>
      <c r="D300" s="14" t="s">
        <v>14</v>
      </c>
      <c r="E300">
        <v>19</v>
      </c>
    </row>
    <row r="301" spans="1:5" x14ac:dyDescent="0.25">
      <c r="A301" s="15" t="s">
        <v>20</v>
      </c>
      <c r="B301">
        <v>140</v>
      </c>
      <c r="D301" s="14" t="s">
        <v>14</v>
      </c>
      <c r="E301">
        <v>2108</v>
      </c>
    </row>
    <row r="302" spans="1:5" x14ac:dyDescent="0.25">
      <c r="A302" s="15" t="s">
        <v>20</v>
      </c>
      <c r="B302">
        <v>1052</v>
      </c>
      <c r="D302" s="14" t="s">
        <v>14</v>
      </c>
      <c r="E302">
        <v>679</v>
      </c>
    </row>
    <row r="303" spans="1:5" x14ac:dyDescent="0.25">
      <c r="A303" s="15" t="s">
        <v>20</v>
      </c>
      <c r="B303">
        <v>247</v>
      </c>
      <c r="D303" s="14" t="s">
        <v>14</v>
      </c>
      <c r="E303">
        <v>36</v>
      </c>
    </row>
    <row r="304" spans="1:5" x14ac:dyDescent="0.25">
      <c r="A304" s="15" t="s">
        <v>20</v>
      </c>
      <c r="B304">
        <v>84</v>
      </c>
      <c r="D304" s="14" t="s">
        <v>14</v>
      </c>
      <c r="E304">
        <v>47</v>
      </c>
    </row>
    <row r="305" spans="1:5" x14ac:dyDescent="0.25">
      <c r="A305" s="15" t="s">
        <v>20</v>
      </c>
      <c r="B305">
        <v>88</v>
      </c>
      <c r="D305" s="14" t="s">
        <v>14</v>
      </c>
      <c r="E305">
        <v>70</v>
      </c>
    </row>
    <row r="306" spans="1:5" x14ac:dyDescent="0.25">
      <c r="A306" s="15" t="s">
        <v>20</v>
      </c>
      <c r="B306">
        <v>156</v>
      </c>
      <c r="D306" s="14" t="s">
        <v>14</v>
      </c>
      <c r="E306">
        <v>154</v>
      </c>
    </row>
    <row r="307" spans="1:5" x14ac:dyDescent="0.25">
      <c r="A307" s="15" t="s">
        <v>20</v>
      </c>
      <c r="B307">
        <v>2985</v>
      </c>
      <c r="D307" s="14" t="s">
        <v>14</v>
      </c>
      <c r="E307">
        <v>22</v>
      </c>
    </row>
    <row r="308" spans="1:5" x14ac:dyDescent="0.25">
      <c r="A308" s="15" t="s">
        <v>20</v>
      </c>
      <c r="B308">
        <v>762</v>
      </c>
      <c r="D308" s="14" t="s">
        <v>14</v>
      </c>
      <c r="E308">
        <v>1758</v>
      </c>
    </row>
    <row r="309" spans="1:5" x14ac:dyDescent="0.25">
      <c r="A309" s="15" t="s">
        <v>20</v>
      </c>
      <c r="B309">
        <v>554</v>
      </c>
      <c r="D309" s="14" t="s">
        <v>14</v>
      </c>
      <c r="E309">
        <v>94</v>
      </c>
    </row>
    <row r="310" spans="1:5" x14ac:dyDescent="0.25">
      <c r="A310" s="15" t="s">
        <v>20</v>
      </c>
      <c r="B310">
        <v>135</v>
      </c>
      <c r="D310" s="14" t="s">
        <v>14</v>
      </c>
      <c r="E310">
        <v>33</v>
      </c>
    </row>
    <row r="311" spans="1:5" x14ac:dyDescent="0.25">
      <c r="A311" s="15" t="s">
        <v>20</v>
      </c>
      <c r="B311">
        <v>122</v>
      </c>
      <c r="D311" s="14" t="s">
        <v>14</v>
      </c>
      <c r="E311">
        <v>1</v>
      </c>
    </row>
    <row r="312" spans="1:5" x14ac:dyDescent="0.25">
      <c r="A312" s="15" t="s">
        <v>20</v>
      </c>
      <c r="B312">
        <v>221</v>
      </c>
      <c r="D312" s="14" t="s">
        <v>14</v>
      </c>
      <c r="E312">
        <v>31</v>
      </c>
    </row>
    <row r="313" spans="1:5" x14ac:dyDescent="0.25">
      <c r="A313" s="15" t="s">
        <v>20</v>
      </c>
      <c r="B313">
        <v>126</v>
      </c>
      <c r="D313" s="14" t="s">
        <v>14</v>
      </c>
      <c r="E313">
        <v>35</v>
      </c>
    </row>
    <row r="314" spans="1:5" x14ac:dyDescent="0.25">
      <c r="A314" s="15" t="s">
        <v>20</v>
      </c>
      <c r="B314">
        <v>1022</v>
      </c>
      <c r="D314" s="14" t="s">
        <v>14</v>
      </c>
      <c r="E314">
        <v>63</v>
      </c>
    </row>
    <row r="315" spans="1:5" x14ac:dyDescent="0.25">
      <c r="A315" s="15" t="s">
        <v>20</v>
      </c>
      <c r="B315">
        <v>3177</v>
      </c>
      <c r="D315" s="14" t="s">
        <v>14</v>
      </c>
      <c r="E315">
        <v>526</v>
      </c>
    </row>
    <row r="316" spans="1:5" x14ac:dyDescent="0.25">
      <c r="A316" s="15" t="s">
        <v>20</v>
      </c>
      <c r="B316">
        <v>198</v>
      </c>
      <c r="D316" s="14" t="s">
        <v>14</v>
      </c>
      <c r="E316">
        <v>121</v>
      </c>
    </row>
    <row r="317" spans="1:5" x14ac:dyDescent="0.25">
      <c r="A317" s="15" t="s">
        <v>20</v>
      </c>
      <c r="B317">
        <v>85</v>
      </c>
      <c r="D317" s="14" t="s">
        <v>14</v>
      </c>
      <c r="E317">
        <v>67</v>
      </c>
    </row>
    <row r="318" spans="1:5" x14ac:dyDescent="0.25">
      <c r="A318" s="15" t="s">
        <v>20</v>
      </c>
      <c r="B318">
        <v>3596</v>
      </c>
      <c r="D318" s="14" t="s">
        <v>14</v>
      </c>
      <c r="E318">
        <v>57</v>
      </c>
    </row>
    <row r="319" spans="1:5" x14ac:dyDescent="0.25">
      <c r="A319" s="15" t="s">
        <v>20</v>
      </c>
      <c r="B319">
        <v>244</v>
      </c>
      <c r="D319" s="14" t="s">
        <v>14</v>
      </c>
      <c r="E319">
        <v>1229</v>
      </c>
    </row>
    <row r="320" spans="1:5" x14ac:dyDescent="0.25">
      <c r="A320" s="15" t="s">
        <v>20</v>
      </c>
      <c r="B320">
        <v>5180</v>
      </c>
      <c r="D320" s="14" t="s">
        <v>14</v>
      </c>
      <c r="E320">
        <v>12</v>
      </c>
    </row>
    <row r="321" spans="1:5" x14ac:dyDescent="0.25">
      <c r="A321" s="15" t="s">
        <v>20</v>
      </c>
      <c r="B321">
        <v>589</v>
      </c>
      <c r="D321" s="14" t="s">
        <v>14</v>
      </c>
      <c r="E321">
        <v>452</v>
      </c>
    </row>
    <row r="322" spans="1:5" x14ac:dyDescent="0.25">
      <c r="A322" s="15" t="s">
        <v>20</v>
      </c>
      <c r="B322">
        <v>2725</v>
      </c>
      <c r="D322" s="14" t="s">
        <v>14</v>
      </c>
      <c r="E322">
        <v>1886</v>
      </c>
    </row>
    <row r="323" spans="1:5" x14ac:dyDescent="0.25">
      <c r="A323" s="15" t="s">
        <v>20</v>
      </c>
      <c r="B323">
        <v>300</v>
      </c>
      <c r="D323" s="14" t="s">
        <v>14</v>
      </c>
      <c r="E323">
        <v>1825</v>
      </c>
    </row>
    <row r="324" spans="1:5" x14ac:dyDescent="0.25">
      <c r="A324" s="15" t="s">
        <v>20</v>
      </c>
      <c r="B324">
        <v>144</v>
      </c>
      <c r="D324" s="14" t="s">
        <v>14</v>
      </c>
      <c r="E324">
        <v>31</v>
      </c>
    </row>
    <row r="325" spans="1:5" x14ac:dyDescent="0.25">
      <c r="A325" s="15" t="s">
        <v>20</v>
      </c>
      <c r="B325">
        <v>87</v>
      </c>
      <c r="D325" s="14" t="s">
        <v>14</v>
      </c>
      <c r="E325">
        <v>107</v>
      </c>
    </row>
    <row r="326" spans="1:5" x14ac:dyDescent="0.25">
      <c r="A326" s="15" t="s">
        <v>20</v>
      </c>
      <c r="B326">
        <v>3116</v>
      </c>
      <c r="D326" s="14" t="s">
        <v>14</v>
      </c>
      <c r="E326">
        <v>27</v>
      </c>
    </row>
    <row r="327" spans="1:5" x14ac:dyDescent="0.25">
      <c r="A327" s="15" t="s">
        <v>20</v>
      </c>
      <c r="B327">
        <v>909</v>
      </c>
      <c r="D327" s="14" t="s">
        <v>14</v>
      </c>
      <c r="E327">
        <v>1221</v>
      </c>
    </row>
    <row r="328" spans="1:5" x14ac:dyDescent="0.25">
      <c r="A328" s="15" t="s">
        <v>20</v>
      </c>
      <c r="B328">
        <v>1613</v>
      </c>
      <c r="D328" s="14" t="s">
        <v>14</v>
      </c>
      <c r="E328">
        <v>1</v>
      </c>
    </row>
    <row r="329" spans="1:5" x14ac:dyDescent="0.25">
      <c r="A329" s="15" t="s">
        <v>20</v>
      </c>
      <c r="B329">
        <v>136</v>
      </c>
      <c r="D329" s="14" t="s">
        <v>14</v>
      </c>
      <c r="E329">
        <v>16</v>
      </c>
    </row>
    <row r="330" spans="1:5" x14ac:dyDescent="0.25">
      <c r="A330" s="15" t="s">
        <v>20</v>
      </c>
      <c r="B330">
        <v>130</v>
      </c>
      <c r="D330" s="14" t="s">
        <v>14</v>
      </c>
      <c r="E330">
        <v>41</v>
      </c>
    </row>
    <row r="331" spans="1:5" x14ac:dyDescent="0.25">
      <c r="A331" s="15" t="s">
        <v>20</v>
      </c>
      <c r="B331">
        <v>102</v>
      </c>
      <c r="D331" s="14" t="s">
        <v>14</v>
      </c>
      <c r="E331">
        <v>523</v>
      </c>
    </row>
    <row r="332" spans="1:5" x14ac:dyDescent="0.25">
      <c r="A332" s="15" t="s">
        <v>20</v>
      </c>
      <c r="B332">
        <v>4006</v>
      </c>
      <c r="D332" s="14" t="s">
        <v>14</v>
      </c>
      <c r="E332">
        <v>141</v>
      </c>
    </row>
    <row r="333" spans="1:5" x14ac:dyDescent="0.25">
      <c r="A333" s="15" t="s">
        <v>20</v>
      </c>
      <c r="B333">
        <v>1629</v>
      </c>
      <c r="D333" s="14" t="s">
        <v>14</v>
      </c>
      <c r="E333">
        <v>52</v>
      </c>
    </row>
    <row r="334" spans="1:5" x14ac:dyDescent="0.25">
      <c r="A334" s="15" t="s">
        <v>20</v>
      </c>
      <c r="B334">
        <v>2188</v>
      </c>
      <c r="D334" s="14" t="s">
        <v>14</v>
      </c>
      <c r="E334">
        <v>225</v>
      </c>
    </row>
    <row r="335" spans="1:5" x14ac:dyDescent="0.25">
      <c r="A335" s="15" t="s">
        <v>20</v>
      </c>
      <c r="B335">
        <v>2409</v>
      </c>
      <c r="D335" s="14" t="s">
        <v>14</v>
      </c>
      <c r="E335">
        <v>38</v>
      </c>
    </row>
    <row r="336" spans="1:5" x14ac:dyDescent="0.25">
      <c r="A336" s="15" t="s">
        <v>20</v>
      </c>
      <c r="B336">
        <v>194</v>
      </c>
      <c r="D336" s="14" t="s">
        <v>14</v>
      </c>
      <c r="E336">
        <v>15</v>
      </c>
    </row>
    <row r="337" spans="1:5" x14ac:dyDescent="0.25">
      <c r="A337" s="15" t="s">
        <v>20</v>
      </c>
      <c r="B337">
        <v>1140</v>
      </c>
      <c r="D337" s="14" t="s">
        <v>14</v>
      </c>
      <c r="E337">
        <v>37</v>
      </c>
    </row>
    <row r="338" spans="1:5" x14ac:dyDescent="0.25">
      <c r="A338" s="15" t="s">
        <v>20</v>
      </c>
      <c r="B338">
        <v>102</v>
      </c>
      <c r="D338" s="14" t="s">
        <v>14</v>
      </c>
      <c r="E338">
        <v>112</v>
      </c>
    </row>
    <row r="339" spans="1:5" x14ac:dyDescent="0.25">
      <c r="A339" s="15" t="s">
        <v>20</v>
      </c>
      <c r="B339">
        <v>2857</v>
      </c>
      <c r="D339" s="14" t="s">
        <v>14</v>
      </c>
      <c r="E339">
        <v>21</v>
      </c>
    </row>
    <row r="340" spans="1:5" x14ac:dyDescent="0.25">
      <c r="A340" s="15" t="s">
        <v>20</v>
      </c>
      <c r="B340">
        <v>107</v>
      </c>
      <c r="D340" s="14" t="s">
        <v>14</v>
      </c>
      <c r="E340">
        <v>67</v>
      </c>
    </row>
    <row r="341" spans="1:5" x14ac:dyDescent="0.25">
      <c r="A341" s="15" t="s">
        <v>20</v>
      </c>
      <c r="B341">
        <v>160</v>
      </c>
      <c r="D341" s="14" t="s">
        <v>14</v>
      </c>
      <c r="E341">
        <v>78</v>
      </c>
    </row>
    <row r="342" spans="1:5" x14ac:dyDescent="0.25">
      <c r="A342" s="15" t="s">
        <v>20</v>
      </c>
      <c r="B342">
        <v>2230</v>
      </c>
      <c r="D342" s="14" t="s">
        <v>14</v>
      </c>
      <c r="E342">
        <v>67</v>
      </c>
    </row>
    <row r="343" spans="1:5" x14ac:dyDescent="0.25">
      <c r="A343" s="15" t="s">
        <v>20</v>
      </c>
      <c r="B343">
        <v>316</v>
      </c>
      <c r="D343" s="14" t="s">
        <v>14</v>
      </c>
      <c r="E343">
        <v>263</v>
      </c>
    </row>
    <row r="344" spans="1:5" x14ac:dyDescent="0.25">
      <c r="A344" s="15" t="s">
        <v>20</v>
      </c>
      <c r="B344">
        <v>117</v>
      </c>
      <c r="D344" s="14" t="s">
        <v>14</v>
      </c>
      <c r="E344">
        <v>1691</v>
      </c>
    </row>
    <row r="345" spans="1:5" x14ac:dyDescent="0.25">
      <c r="A345" s="15" t="s">
        <v>20</v>
      </c>
      <c r="B345">
        <v>6406</v>
      </c>
      <c r="D345" s="14" t="s">
        <v>14</v>
      </c>
      <c r="E345">
        <v>181</v>
      </c>
    </row>
    <row r="346" spans="1:5" x14ac:dyDescent="0.25">
      <c r="A346" s="15" t="s">
        <v>20</v>
      </c>
      <c r="B346">
        <v>192</v>
      </c>
      <c r="D346" s="14" t="s">
        <v>14</v>
      </c>
      <c r="E346">
        <v>13</v>
      </c>
    </row>
    <row r="347" spans="1:5" x14ac:dyDescent="0.25">
      <c r="A347" s="15" t="s">
        <v>20</v>
      </c>
      <c r="B347">
        <v>26</v>
      </c>
      <c r="D347" s="14" t="s">
        <v>14</v>
      </c>
      <c r="E347">
        <v>1</v>
      </c>
    </row>
    <row r="348" spans="1:5" x14ac:dyDescent="0.25">
      <c r="A348" s="15" t="s">
        <v>20</v>
      </c>
      <c r="B348">
        <v>723</v>
      </c>
      <c r="D348" s="14" t="s">
        <v>14</v>
      </c>
      <c r="E348">
        <v>21</v>
      </c>
    </row>
    <row r="349" spans="1:5" x14ac:dyDescent="0.25">
      <c r="A349" s="15" t="s">
        <v>20</v>
      </c>
      <c r="B349">
        <v>170</v>
      </c>
      <c r="D349" s="14" t="s">
        <v>14</v>
      </c>
      <c r="E349">
        <v>830</v>
      </c>
    </row>
    <row r="350" spans="1:5" x14ac:dyDescent="0.25">
      <c r="A350" s="15" t="s">
        <v>20</v>
      </c>
      <c r="B350">
        <v>238</v>
      </c>
      <c r="D350" s="14" t="s">
        <v>14</v>
      </c>
      <c r="E350">
        <v>130</v>
      </c>
    </row>
    <row r="351" spans="1:5" x14ac:dyDescent="0.25">
      <c r="A351" s="15" t="s">
        <v>20</v>
      </c>
      <c r="B351">
        <v>55</v>
      </c>
      <c r="D351" s="14" t="s">
        <v>14</v>
      </c>
      <c r="E351">
        <v>55</v>
      </c>
    </row>
    <row r="352" spans="1:5" x14ac:dyDescent="0.25">
      <c r="A352" s="15" t="s">
        <v>20</v>
      </c>
      <c r="B352">
        <v>128</v>
      </c>
      <c r="D352" s="14" t="s">
        <v>14</v>
      </c>
      <c r="E352">
        <v>114</v>
      </c>
    </row>
    <row r="353" spans="1:5" x14ac:dyDescent="0.25">
      <c r="A353" s="15" t="s">
        <v>20</v>
      </c>
      <c r="B353">
        <v>2144</v>
      </c>
      <c r="D353" s="14" t="s">
        <v>14</v>
      </c>
      <c r="E353">
        <v>594</v>
      </c>
    </row>
    <row r="354" spans="1:5" x14ac:dyDescent="0.25">
      <c r="A354" s="15" t="s">
        <v>20</v>
      </c>
      <c r="B354">
        <v>2693</v>
      </c>
      <c r="D354" s="14" t="s">
        <v>14</v>
      </c>
      <c r="E354">
        <v>24</v>
      </c>
    </row>
    <row r="355" spans="1:5" x14ac:dyDescent="0.25">
      <c r="A355" s="15" t="s">
        <v>20</v>
      </c>
      <c r="B355">
        <v>432</v>
      </c>
      <c r="D355" s="14" t="s">
        <v>14</v>
      </c>
      <c r="E355">
        <v>252</v>
      </c>
    </row>
    <row r="356" spans="1:5" x14ac:dyDescent="0.25">
      <c r="A356" s="15" t="s">
        <v>20</v>
      </c>
      <c r="B356">
        <v>189</v>
      </c>
      <c r="D356" s="14" t="s">
        <v>14</v>
      </c>
      <c r="E356">
        <v>67</v>
      </c>
    </row>
    <row r="357" spans="1:5" x14ac:dyDescent="0.25">
      <c r="A357" s="15" t="s">
        <v>20</v>
      </c>
      <c r="B357">
        <v>154</v>
      </c>
      <c r="D357" s="14" t="s">
        <v>14</v>
      </c>
      <c r="E357">
        <v>742</v>
      </c>
    </row>
    <row r="358" spans="1:5" x14ac:dyDescent="0.25">
      <c r="A358" s="15" t="s">
        <v>20</v>
      </c>
      <c r="B358">
        <v>96</v>
      </c>
      <c r="D358" s="14" t="s">
        <v>14</v>
      </c>
      <c r="E358">
        <v>75</v>
      </c>
    </row>
    <row r="359" spans="1:5" x14ac:dyDescent="0.25">
      <c r="A359" s="15" t="s">
        <v>20</v>
      </c>
      <c r="B359">
        <v>3063</v>
      </c>
      <c r="D359" s="14" t="s">
        <v>14</v>
      </c>
      <c r="E359">
        <v>4405</v>
      </c>
    </row>
    <row r="360" spans="1:5" x14ac:dyDescent="0.25">
      <c r="A360" s="15" t="s">
        <v>20</v>
      </c>
      <c r="B360">
        <v>2266</v>
      </c>
      <c r="D360" s="14" t="s">
        <v>14</v>
      </c>
      <c r="E360">
        <v>92</v>
      </c>
    </row>
    <row r="361" spans="1:5" x14ac:dyDescent="0.25">
      <c r="A361" s="15" t="s">
        <v>20</v>
      </c>
      <c r="B361">
        <v>194</v>
      </c>
      <c r="D361" s="14" t="s">
        <v>14</v>
      </c>
      <c r="E361">
        <v>64</v>
      </c>
    </row>
    <row r="362" spans="1:5" x14ac:dyDescent="0.25">
      <c r="A362" s="15" t="s">
        <v>20</v>
      </c>
      <c r="B362">
        <v>129</v>
      </c>
      <c r="D362" s="14" t="s">
        <v>14</v>
      </c>
      <c r="E362">
        <v>64</v>
      </c>
    </row>
    <row r="363" spans="1:5" x14ac:dyDescent="0.25">
      <c r="A363" s="15" t="s">
        <v>20</v>
      </c>
      <c r="B363">
        <v>375</v>
      </c>
      <c r="D363" s="14" t="s">
        <v>14</v>
      </c>
      <c r="E363">
        <v>842</v>
      </c>
    </row>
    <row r="364" spans="1:5" x14ac:dyDescent="0.25">
      <c r="A364" s="15" t="s">
        <v>20</v>
      </c>
      <c r="B364">
        <v>409</v>
      </c>
      <c r="D364" s="14" t="s">
        <v>14</v>
      </c>
      <c r="E364">
        <v>112</v>
      </c>
    </row>
    <row r="365" spans="1:5" x14ac:dyDescent="0.25">
      <c r="A365" s="15" t="s">
        <v>20</v>
      </c>
      <c r="B365">
        <v>234</v>
      </c>
      <c r="D365" s="14" t="s">
        <v>14</v>
      </c>
      <c r="E365">
        <v>374</v>
      </c>
    </row>
    <row r="366" spans="1:5" x14ac:dyDescent="0.25">
      <c r="A366" s="15" t="s">
        <v>20</v>
      </c>
      <c r="B366">
        <v>3016</v>
      </c>
    </row>
    <row r="367" spans="1:5" x14ac:dyDescent="0.25">
      <c r="A367" s="15" t="s">
        <v>20</v>
      </c>
      <c r="B367">
        <v>264</v>
      </c>
    </row>
    <row r="368" spans="1:5" x14ac:dyDescent="0.25">
      <c r="A368" s="15" t="s">
        <v>20</v>
      </c>
      <c r="B368">
        <v>272</v>
      </c>
    </row>
    <row r="369" spans="1:2" x14ac:dyDescent="0.25">
      <c r="A369" s="15" t="s">
        <v>20</v>
      </c>
      <c r="B369">
        <v>419</v>
      </c>
    </row>
    <row r="370" spans="1:2" x14ac:dyDescent="0.25">
      <c r="A370" s="15" t="s">
        <v>20</v>
      </c>
      <c r="B370">
        <v>1621</v>
      </c>
    </row>
    <row r="371" spans="1:2" x14ac:dyDescent="0.25">
      <c r="A371" s="15" t="s">
        <v>20</v>
      </c>
      <c r="B371">
        <v>1101</v>
      </c>
    </row>
    <row r="372" spans="1:2" x14ac:dyDescent="0.25">
      <c r="A372" s="15" t="s">
        <v>20</v>
      </c>
      <c r="B372">
        <v>1073</v>
      </c>
    </row>
    <row r="373" spans="1:2" x14ac:dyDescent="0.25">
      <c r="A373" s="15" t="s">
        <v>20</v>
      </c>
      <c r="B373">
        <v>331</v>
      </c>
    </row>
    <row r="374" spans="1:2" x14ac:dyDescent="0.25">
      <c r="A374" s="15" t="s">
        <v>20</v>
      </c>
      <c r="B374">
        <v>1170</v>
      </c>
    </row>
    <row r="375" spans="1:2" x14ac:dyDescent="0.25">
      <c r="A375" s="15" t="s">
        <v>20</v>
      </c>
      <c r="B375">
        <v>363</v>
      </c>
    </row>
    <row r="376" spans="1:2" x14ac:dyDescent="0.25">
      <c r="A376" s="15" t="s">
        <v>20</v>
      </c>
      <c r="B376">
        <v>103</v>
      </c>
    </row>
    <row r="377" spans="1:2" x14ac:dyDescent="0.25">
      <c r="A377" s="15" t="s">
        <v>20</v>
      </c>
      <c r="B377">
        <v>147</v>
      </c>
    </row>
    <row r="378" spans="1:2" x14ac:dyDescent="0.25">
      <c r="A378" s="15" t="s">
        <v>20</v>
      </c>
      <c r="B378">
        <v>110</v>
      </c>
    </row>
    <row r="379" spans="1:2" x14ac:dyDescent="0.25">
      <c r="A379" s="15" t="s">
        <v>20</v>
      </c>
      <c r="B379">
        <v>134</v>
      </c>
    </row>
    <row r="380" spans="1:2" x14ac:dyDescent="0.25">
      <c r="A380" s="15" t="s">
        <v>20</v>
      </c>
      <c r="B380">
        <v>269</v>
      </c>
    </row>
    <row r="381" spans="1:2" x14ac:dyDescent="0.25">
      <c r="A381" s="15" t="s">
        <v>20</v>
      </c>
      <c r="B381">
        <v>175</v>
      </c>
    </row>
    <row r="382" spans="1:2" x14ac:dyDescent="0.25">
      <c r="A382" s="15" t="s">
        <v>20</v>
      </c>
      <c r="B382">
        <v>69</v>
      </c>
    </row>
    <row r="383" spans="1:2" x14ac:dyDescent="0.25">
      <c r="A383" s="15" t="s">
        <v>20</v>
      </c>
      <c r="B383">
        <v>190</v>
      </c>
    </row>
    <row r="384" spans="1:2" x14ac:dyDescent="0.25">
      <c r="A384" s="15" t="s">
        <v>20</v>
      </c>
      <c r="B384">
        <v>237</v>
      </c>
    </row>
    <row r="385" spans="1:2" x14ac:dyDescent="0.25">
      <c r="A385" s="15" t="s">
        <v>20</v>
      </c>
      <c r="B385">
        <v>196</v>
      </c>
    </row>
    <row r="386" spans="1:2" x14ac:dyDescent="0.25">
      <c r="A386" s="15" t="s">
        <v>20</v>
      </c>
      <c r="B386">
        <v>7295</v>
      </c>
    </row>
    <row r="387" spans="1:2" x14ac:dyDescent="0.25">
      <c r="A387" s="15" t="s">
        <v>20</v>
      </c>
      <c r="B387">
        <v>2893</v>
      </c>
    </row>
    <row r="388" spans="1:2" x14ac:dyDescent="0.25">
      <c r="A388" s="15" t="s">
        <v>20</v>
      </c>
      <c r="B388">
        <v>820</v>
      </c>
    </row>
    <row r="389" spans="1:2" x14ac:dyDescent="0.25">
      <c r="A389" s="15" t="s">
        <v>20</v>
      </c>
      <c r="B389">
        <v>2038</v>
      </c>
    </row>
    <row r="390" spans="1:2" x14ac:dyDescent="0.25">
      <c r="A390" s="15" t="s">
        <v>20</v>
      </c>
      <c r="B390">
        <v>116</v>
      </c>
    </row>
    <row r="391" spans="1:2" x14ac:dyDescent="0.25">
      <c r="A391" s="15" t="s">
        <v>20</v>
      </c>
      <c r="B391">
        <v>1345</v>
      </c>
    </row>
    <row r="392" spans="1:2" x14ac:dyDescent="0.25">
      <c r="A392" s="15" t="s">
        <v>20</v>
      </c>
      <c r="B392">
        <v>168</v>
      </c>
    </row>
    <row r="393" spans="1:2" x14ac:dyDescent="0.25">
      <c r="A393" s="15" t="s">
        <v>20</v>
      </c>
      <c r="B393">
        <v>137</v>
      </c>
    </row>
    <row r="394" spans="1:2" x14ac:dyDescent="0.25">
      <c r="A394" s="15" t="s">
        <v>20</v>
      </c>
      <c r="B394">
        <v>186</v>
      </c>
    </row>
    <row r="395" spans="1:2" x14ac:dyDescent="0.25">
      <c r="A395" s="15" t="s">
        <v>20</v>
      </c>
      <c r="B395">
        <v>125</v>
      </c>
    </row>
    <row r="396" spans="1:2" x14ac:dyDescent="0.25">
      <c r="A396" s="15" t="s">
        <v>20</v>
      </c>
      <c r="B396">
        <v>202</v>
      </c>
    </row>
    <row r="397" spans="1:2" x14ac:dyDescent="0.25">
      <c r="A397" s="15" t="s">
        <v>20</v>
      </c>
      <c r="B397">
        <v>103</v>
      </c>
    </row>
    <row r="398" spans="1:2" x14ac:dyDescent="0.25">
      <c r="A398" s="15" t="s">
        <v>20</v>
      </c>
      <c r="B398">
        <v>1785</v>
      </c>
    </row>
    <row r="399" spans="1:2" x14ac:dyDescent="0.25">
      <c r="A399" s="15" t="s">
        <v>20</v>
      </c>
      <c r="B399">
        <v>157</v>
      </c>
    </row>
    <row r="400" spans="1:2" x14ac:dyDescent="0.25">
      <c r="A400" s="15" t="s">
        <v>20</v>
      </c>
      <c r="B400">
        <v>555</v>
      </c>
    </row>
    <row r="401" spans="1:2" x14ac:dyDescent="0.25">
      <c r="A401" s="15" t="s">
        <v>20</v>
      </c>
      <c r="B401">
        <v>297</v>
      </c>
    </row>
    <row r="402" spans="1:2" x14ac:dyDescent="0.25">
      <c r="A402" s="15" t="s">
        <v>20</v>
      </c>
      <c r="B402">
        <v>123</v>
      </c>
    </row>
    <row r="403" spans="1:2" x14ac:dyDescent="0.25">
      <c r="A403" s="15" t="s">
        <v>20</v>
      </c>
      <c r="B403">
        <v>3036</v>
      </c>
    </row>
    <row r="404" spans="1:2" x14ac:dyDescent="0.25">
      <c r="A404" s="15" t="s">
        <v>20</v>
      </c>
      <c r="B404">
        <v>144</v>
      </c>
    </row>
    <row r="405" spans="1:2" x14ac:dyDescent="0.25">
      <c r="A405" s="15" t="s">
        <v>20</v>
      </c>
      <c r="B405">
        <v>121</v>
      </c>
    </row>
    <row r="406" spans="1:2" x14ac:dyDescent="0.25">
      <c r="A406" s="15" t="s">
        <v>20</v>
      </c>
      <c r="B406">
        <v>181</v>
      </c>
    </row>
    <row r="407" spans="1:2" x14ac:dyDescent="0.25">
      <c r="A407" s="15" t="s">
        <v>20</v>
      </c>
      <c r="B407">
        <v>122</v>
      </c>
    </row>
    <row r="408" spans="1:2" x14ac:dyDescent="0.25">
      <c r="A408" s="15" t="s">
        <v>20</v>
      </c>
      <c r="B408">
        <v>1071</v>
      </c>
    </row>
    <row r="409" spans="1:2" x14ac:dyDescent="0.25">
      <c r="A409" s="15" t="s">
        <v>20</v>
      </c>
      <c r="B409">
        <v>980</v>
      </c>
    </row>
    <row r="410" spans="1:2" x14ac:dyDescent="0.25">
      <c r="A410" s="15" t="s">
        <v>20</v>
      </c>
      <c r="B410">
        <v>536</v>
      </c>
    </row>
    <row r="411" spans="1:2" x14ac:dyDescent="0.25">
      <c r="A411" s="15" t="s">
        <v>20</v>
      </c>
      <c r="B411">
        <v>1991</v>
      </c>
    </row>
    <row r="412" spans="1:2" x14ac:dyDescent="0.25">
      <c r="A412" s="15" t="s">
        <v>20</v>
      </c>
      <c r="B412">
        <v>180</v>
      </c>
    </row>
    <row r="413" spans="1:2" x14ac:dyDescent="0.25">
      <c r="A413" s="15" t="s">
        <v>20</v>
      </c>
      <c r="B413">
        <v>130</v>
      </c>
    </row>
    <row r="414" spans="1:2" x14ac:dyDescent="0.25">
      <c r="A414" s="15" t="s">
        <v>20</v>
      </c>
      <c r="B414">
        <v>122</v>
      </c>
    </row>
    <row r="415" spans="1:2" x14ac:dyDescent="0.25">
      <c r="A415" s="15" t="s">
        <v>20</v>
      </c>
      <c r="B415">
        <v>140</v>
      </c>
    </row>
    <row r="416" spans="1:2" x14ac:dyDescent="0.25">
      <c r="A416" s="15" t="s">
        <v>20</v>
      </c>
      <c r="B416">
        <v>3388</v>
      </c>
    </row>
    <row r="417" spans="1:2" x14ac:dyDescent="0.25">
      <c r="A417" s="15" t="s">
        <v>20</v>
      </c>
      <c r="B417">
        <v>280</v>
      </c>
    </row>
    <row r="418" spans="1:2" x14ac:dyDescent="0.25">
      <c r="A418" s="15" t="s">
        <v>20</v>
      </c>
      <c r="B418">
        <v>366</v>
      </c>
    </row>
    <row r="419" spans="1:2" x14ac:dyDescent="0.25">
      <c r="A419" s="15" t="s">
        <v>20</v>
      </c>
      <c r="B419">
        <v>270</v>
      </c>
    </row>
    <row r="420" spans="1:2" x14ac:dyDescent="0.25">
      <c r="A420" s="15" t="s">
        <v>20</v>
      </c>
      <c r="B420">
        <v>137</v>
      </c>
    </row>
    <row r="421" spans="1:2" x14ac:dyDescent="0.25">
      <c r="A421" s="15" t="s">
        <v>20</v>
      </c>
      <c r="B421">
        <v>3205</v>
      </c>
    </row>
    <row r="422" spans="1:2" x14ac:dyDescent="0.25">
      <c r="A422" s="15" t="s">
        <v>20</v>
      </c>
      <c r="B422">
        <v>288</v>
      </c>
    </row>
    <row r="423" spans="1:2" x14ac:dyDescent="0.25">
      <c r="A423" s="15" t="s">
        <v>20</v>
      </c>
      <c r="B423">
        <v>148</v>
      </c>
    </row>
    <row r="424" spans="1:2" x14ac:dyDescent="0.25">
      <c r="A424" s="15" t="s">
        <v>20</v>
      </c>
      <c r="B424">
        <v>114</v>
      </c>
    </row>
    <row r="425" spans="1:2" x14ac:dyDescent="0.25">
      <c r="A425" s="15" t="s">
        <v>20</v>
      </c>
      <c r="B425">
        <v>1518</v>
      </c>
    </row>
    <row r="426" spans="1:2" x14ac:dyDescent="0.25">
      <c r="A426" s="15" t="s">
        <v>20</v>
      </c>
      <c r="B426">
        <v>166</v>
      </c>
    </row>
    <row r="427" spans="1:2" x14ac:dyDescent="0.25">
      <c r="A427" s="15" t="s">
        <v>20</v>
      </c>
      <c r="B427">
        <v>100</v>
      </c>
    </row>
    <row r="428" spans="1:2" x14ac:dyDescent="0.25">
      <c r="A428" s="15" t="s">
        <v>20</v>
      </c>
      <c r="B428">
        <v>235</v>
      </c>
    </row>
    <row r="429" spans="1:2" x14ac:dyDescent="0.25">
      <c r="A429" s="15" t="s">
        <v>20</v>
      </c>
      <c r="B429">
        <v>148</v>
      </c>
    </row>
    <row r="430" spans="1:2" x14ac:dyDescent="0.25">
      <c r="A430" s="15" t="s">
        <v>20</v>
      </c>
      <c r="B430">
        <v>198</v>
      </c>
    </row>
    <row r="431" spans="1:2" x14ac:dyDescent="0.25">
      <c r="A431" s="15" t="s">
        <v>20</v>
      </c>
      <c r="B431">
        <v>150</v>
      </c>
    </row>
    <row r="432" spans="1:2" x14ac:dyDescent="0.25">
      <c r="A432" s="15" t="s">
        <v>20</v>
      </c>
      <c r="B432">
        <v>216</v>
      </c>
    </row>
    <row r="433" spans="1:2" x14ac:dyDescent="0.25">
      <c r="A433" s="15" t="s">
        <v>20</v>
      </c>
      <c r="B433">
        <v>5139</v>
      </c>
    </row>
    <row r="434" spans="1:2" x14ac:dyDescent="0.25">
      <c r="A434" s="15" t="s">
        <v>20</v>
      </c>
      <c r="B434">
        <v>2353</v>
      </c>
    </row>
    <row r="435" spans="1:2" x14ac:dyDescent="0.25">
      <c r="A435" s="15" t="s">
        <v>20</v>
      </c>
      <c r="B435">
        <v>78</v>
      </c>
    </row>
    <row r="436" spans="1:2" x14ac:dyDescent="0.25">
      <c r="A436" s="15" t="s">
        <v>20</v>
      </c>
      <c r="B436">
        <v>174</v>
      </c>
    </row>
    <row r="437" spans="1:2" x14ac:dyDescent="0.25">
      <c r="A437" s="15" t="s">
        <v>20</v>
      </c>
      <c r="B437">
        <v>164</v>
      </c>
    </row>
    <row r="438" spans="1:2" x14ac:dyDescent="0.25">
      <c r="A438" s="15" t="s">
        <v>20</v>
      </c>
      <c r="B438">
        <v>161</v>
      </c>
    </row>
    <row r="439" spans="1:2" x14ac:dyDescent="0.25">
      <c r="A439" s="15" t="s">
        <v>20</v>
      </c>
      <c r="B439">
        <v>138</v>
      </c>
    </row>
    <row r="440" spans="1:2" x14ac:dyDescent="0.25">
      <c r="A440" s="15" t="s">
        <v>20</v>
      </c>
      <c r="B440">
        <v>3308</v>
      </c>
    </row>
    <row r="441" spans="1:2" x14ac:dyDescent="0.25">
      <c r="A441" s="15" t="s">
        <v>20</v>
      </c>
      <c r="B441">
        <v>127</v>
      </c>
    </row>
    <row r="442" spans="1:2" x14ac:dyDescent="0.25">
      <c r="A442" s="15" t="s">
        <v>20</v>
      </c>
      <c r="B442">
        <v>207</v>
      </c>
    </row>
    <row r="443" spans="1:2" x14ac:dyDescent="0.25">
      <c r="A443" s="15" t="s">
        <v>20</v>
      </c>
      <c r="B443">
        <v>181</v>
      </c>
    </row>
    <row r="444" spans="1:2" x14ac:dyDescent="0.25">
      <c r="A444" s="15" t="s">
        <v>20</v>
      </c>
      <c r="B444">
        <v>110</v>
      </c>
    </row>
    <row r="445" spans="1:2" x14ac:dyDescent="0.25">
      <c r="A445" s="15" t="s">
        <v>20</v>
      </c>
      <c r="B445">
        <v>185</v>
      </c>
    </row>
    <row r="446" spans="1:2" x14ac:dyDescent="0.25">
      <c r="A446" s="15" t="s">
        <v>20</v>
      </c>
      <c r="B446">
        <v>121</v>
      </c>
    </row>
    <row r="447" spans="1:2" x14ac:dyDescent="0.25">
      <c r="A447" s="15" t="s">
        <v>20</v>
      </c>
      <c r="B447">
        <v>106</v>
      </c>
    </row>
    <row r="448" spans="1:2" x14ac:dyDescent="0.25">
      <c r="A448" s="15" t="s">
        <v>20</v>
      </c>
      <c r="B448">
        <v>142</v>
      </c>
    </row>
    <row r="449" spans="1:2" x14ac:dyDescent="0.25">
      <c r="A449" s="15" t="s">
        <v>20</v>
      </c>
      <c r="B449">
        <v>233</v>
      </c>
    </row>
    <row r="450" spans="1:2" x14ac:dyDescent="0.25">
      <c r="A450" s="15" t="s">
        <v>20</v>
      </c>
      <c r="B450">
        <v>218</v>
      </c>
    </row>
    <row r="451" spans="1:2" x14ac:dyDescent="0.25">
      <c r="A451" s="15" t="s">
        <v>20</v>
      </c>
      <c r="B451">
        <v>76</v>
      </c>
    </row>
    <row r="452" spans="1:2" x14ac:dyDescent="0.25">
      <c r="A452" s="15" t="s">
        <v>20</v>
      </c>
      <c r="B452">
        <v>43</v>
      </c>
    </row>
    <row r="453" spans="1:2" x14ac:dyDescent="0.25">
      <c r="A453" s="15" t="s">
        <v>20</v>
      </c>
      <c r="B453">
        <v>221</v>
      </c>
    </row>
    <row r="454" spans="1:2" x14ac:dyDescent="0.25">
      <c r="A454" s="15" t="s">
        <v>20</v>
      </c>
      <c r="B454">
        <v>2805</v>
      </c>
    </row>
    <row r="455" spans="1:2" x14ac:dyDescent="0.25">
      <c r="A455" s="15" t="s">
        <v>20</v>
      </c>
      <c r="B455">
        <v>68</v>
      </c>
    </row>
    <row r="456" spans="1:2" x14ac:dyDescent="0.25">
      <c r="A456" s="15" t="s">
        <v>20</v>
      </c>
      <c r="B456">
        <v>183</v>
      </c>
    </row>
    <row r="457" spans="1:2" x14ac:dyDescent="0.25">
      <c r="A457" s="15" t="s">
        <v>20</v>
      </c>
      <c r="B457">
        <v>133</v>
      </c>
    </row>
    <row r="458" spans="1:2" x14ac:dyDescent="0.25">
      <c r="A458" s="15" t="s">
        <v>20</v>
      </c>
      <c r="B458">
        <v>2489</v>
      </c>
    </row>
    <row r="459" spans="1:2" x14ac:dyDescent="0.25">
      <c r="A459" s="15" t="s">
        <v>20</v>
      </c>
      <c r="B459">
        <v>69</v>
      </c>
    </row>
    <row r="460" spans="1:2" x14ac:dyDescent="0.25">
      <c r="A460" s="15" t="s">
        <v>20</v>
      </c>
      <c r="B460">
        <v>279</v>
      </c>
    </row>
    <row r="461" spans="1:2" x14ac:dyDescent="0.25">
      <c r="A461" s="15" t="s">
        <v>20</v>
      </c>
      <c r="B461">
        <v>210</v>
      </c>
    </row>
    <row r="462" spans="1:2" x14ac:dyDescent="0.25">
      <c r="A462" s="15" t="s">
        <v>20</v>
      </c>
      <c r="B462">
        <v>2100</v>
      </c>
    </row>
    <row r="463" spans="1:2" x14ac:dyDescent="0.25">
      <c r="A463" s="15" t="s">
        <v>20</v>
      </c>
      <c r="B463">
        <v>252</v>
      </c>
    </row>
    <row r="464" spans="1:2" x14ac:dyDescent="0.25">
      <c r="A464" s="15" t="s">
        <v>20</v>
      </c>
      <c r="B464">
        <v>1280</v>
      </c>
    </row>
    <row r="465" spans="1:2" x14ac:dyDescent="0.25">
      <c r="A465" s="15" t="s">
        <v>20</v>
      </c>
      <c r="B465">
        <v>157</v>
      </c>
    </row>
    <row r="466" spans="1:2" x14ac:dyDescent="0.25">
      <c r="A466" s="15" t="s">
        <v>20</v>
      </c>
      <c r="B466">
        <v>194</v>
      </c>
    </row>
    <row r="467" spans="1:2" x14ac:dyDescent="0.25">
      <c r="A467" s="15" t="s">
        <v>20</v>
      </c>
      <c r="B467">
        <v>82</v>
      </c>
    </row>
    <row r="468" spans="1:2" x14ac:dyDescent="0.25">
      <c r="A468" s="15" t="s">
        <v>20</v>
      </c>
      <c r="B468">
        <v>4233</v>
      </c>
    </row>
    <row r="469" spans="1:2" x14ac:dyDescent="0.25">
      <c r="A469" s="15" t="s">
        <v>20</v>
      </c>
      <c r="B469">
        <v>1297</v>
      </c>
    </row>
    <row r="470" spans="1:2" x14ac:dyDescent="0.25">
      <c r="A470" s="15" t="s">
        <v>20</v>
      </c>
      <c r="B470">
        <v>165</v>
      </c>
    </row>
    <row r="471" spans="1:2" x14ac:dyDescent="0.25">
      <c r="A471" s="15" t="s">
        <v>20</v>
      </c>
      <c r="B471">
        <v>119</v>
      </c>
    </row>
    <row r="472" spans="1:2" x14ac:dyDescent="0.25">
      <c r="A472" s="15" t="s">
        <v>20</v>
      </c>
      <c r="B472">
        <v>1797</v>
      </c>
    </row>
    <row r="473" spans="1:2" x14ac:dyDescent="0.25">
      <c r="A473" s="15" t="s">
        <v>20</v>
      </c>
      <c r="B473">
        <v>261</v>
      </c>
    </row>
    <row r="474" spans="1:2" x14ac:dyDescent="0.25">
      <c r="A474" s="15" t="s">
        <v>20</v>
      </c>
      <c r="B474">
        <v>157</v>
      </c>
    </row>
    <row r="475" spans="1:2" x14ac:dyDescent="0.25">
      <c r="A475" s="15" t="s">
        <v>20</v>
      </c>
      <c r="B475">
        <v>3533</v>
      </c>
    </row>
    <row r="476" spans="1:2" x14ac:dyDescent="0.25">
      <c r="A476" s="15" t="s">
        <v>20</v>
      </c>
      <c r="B476">
        <v>155</v>
      </c>
    </row>
    <row r="477" spans="1:2" x14ac:dyDescent="0.25">
      <c r="A477" s="15" t="s">
        <v>20</v>
      </c>
      <c r="B477">
        <v>132</v>
      </c>
    </row>
    <row r="478" spans="1:2" x14ac:dyDescent="0.25">
      <c r="A478" s="15" t="s">
        <v>20</v>
      </c>
      <c r="B478">
        <v>1354</v>
      </c>
    </row>
    <row r="479" spans="1:2" x14ac:dyDescent="0.25">
      <c r="A479" s="15" t="s">
        <v>20</v>
      </c>
      <c r="B479">
        <v>48</v>
      </c>
    </row>
    <row r="480" spans="1:2" x14ac:dyDescent="0.25">
      <c r="A480" s="15" t="s">
        <v>20</v>
      </c>
      <c r="B480">
        <v>110</v>
      </c>
    </row>
    <row r="481" spans="1:2" x14ac:dyDescent="0.25">
      <c r="A481" s="15" t="s">
        <v>20</v>
      </c>
      <c r="B481">
        <v>172</v>
      </c>
    </row>
    <row r="482" spans="1:2" x14ac:dyDescent="0.25">
      <c r="A482" s="15" t="s">
        <v>20</v>
      </c>
      <c r="B482">
        <v>307</v>
      </c>
    </row>
    <row r="483" spans="1:2" x14ac:dyDescent="0.25">
      <c r="A483" s="15" t="s">
        <v>20</v>
      </c>
      <c r="B483">
        <v>160</v>
      </c>
    </row>
    <row r="484" spans="1:2" x14ac:dyDescent="0.25">
      <c r="A484" s="15" t="s">
        <v>20</v>
      </c>
      <c r="B484">
        <v>1467</v>
      </c>
    </row>
    <row r="485" spans="1:2" x14ac:dyDescent="0.25">
      <c r="A485" s="15" t="s">
        <v>20</v>
      </c>
      <c r="B485">
        <v>2662</v>
      </c>
    </row>
    <row r="486" spans="1:2" x14ac:dyDescent="0.25">
      <c r="A486" s="15" t="s">
        <v>20</v>
      </c>
      <c r="B486">
        <v>452</v>
      </c>
    </row>
    <row r="487" spans="1:2" x14ac:dyDescent="0.25">
      <c r="A487" s="15" t="s">
        <v>20</v>
      </c>
      <c r="B487">
        <v>158</v>
      </c>
    </row>
    <row r="488" spans="1:2" x14ac:dyDescent="0.25">
      <c r="A488" s="15" t="s">
        <v>20</v>
      </c>
      <c r="B488">
        <v>225</v>
      </c>
    </row>
    <row r="489" spans="1:2" x14ac:dyDescent="0.25">
      <c r="A489" s="15" t="s">
        <v>20</v>
      </c>
      <c r="B489">
        <v>65</v>
      </c>
    </row>
    <row r="490" spans="1:2" x14ac:dyDescent="0.25">
      <c r="A490" s="15" t="s">
        <v>20</v>
      </c>
      <c r="B490">
        <v>163</v>
      </c>
    </row>
    <row r="491" spans="1:2" x14ac:dyDescent="0.25">
      <c r="A491" s="15" t="s">
        <v>20</v>
      </c>
      <c r="B491">
        <v>85</v>
      </c>
    </row>
    <row r="492" spans="1:2" x14ac:dyDescent="0.25">
      <c r="A492" s="15" t="s">
        <v>20</v>
      </c>
      <c r="B492">
        <v>217</v>
      </c>
    </row>
    <row r="493" spans="1:2" x14ac:dyDescent="0.25">
      <c r="A493" s="15" t="s">
        <v>20</v>
      </c>
      <c r="B493">
        <v>150</v>
      </c>
    </row>
    <row r="494" spans="1:2" x14ac:dyDescent="0.25">
      <c r="A494" s="15" t="s">
        <v>20</v>
      </c>
      <c r="B494">
        <v>3272</v>
      </c>
    </row>
    <row r="495" spans="1:2" x14ac:dyDescent="0.25">
      <c r="A495" s="15" t="s">
        <v>20</v>
      </c>
      <c r="B495">
        <v>300</v>
      </c>
    </row>
    <row r="496" spans="1:2" x14ac:dyDescent="0.25">
      <c r="A496" s="15" t="s">
        <v>20</v>
      </c>
      <c r="B496">
        <v>126</v>
      </c>
    </row>
    <row r="497" spans="1:2" x14ac:dyDescent="0.25">
      <c r="A497" s="15" t="s">
        <v>20</v>
      </c>
      <c r="B497">
        <v>2320</v>
      </c>
    </row>
    <row r="498" spans="1:2" x14ac:dyDescent="0.25">
      <c r="A498" s="15" t="s">
        <v>20</v>
      </c>
      <c r="B498">
        <v>81</v>
      </c>
    </row>
    <row r="499" spans="1:2" x14ac:dyDescent="0.25">
      <c r="A499" s="15" t="s">
        <v>20</v>
      </c>
      <c r="B499">
        <v>1887</v>
      </c>
    </row>
    <row r="500" spans="1:2" x14ac:dyDescent="0.25">
      <c r="A500" s="15" t="s">
        <v>20</v>
      </c>
      <c r="B500">
        <v>4358</v>
      </c>
    </row>
    <row r="501" spans="1:2" x14ac:dyDescent="0.25">
      <c r="A501" s="15" t="s">
        <v>20</v>
      </c>
      <c r="B501">
        <v>53</v>
      </c>
    </row>
    <row r="502" spans="1:2" x14ac:dyDescent="0.25">
      <c r="A502" s="15" t="s">
        <v>20</v>
      </c>
      <c r="B502">
        <v>2414</v>
      </c>
    </row>
    <row r="503" spans="1:2" x14ac:dyDescent="0.25">
      <c r="A503" s="15" t="s">
        <v>20</v>
      </c>
      <c r="B503">
        <v>80</v>
      </c>
    </row>
    <row r="504" spans="1:2" x14ac:dyDescent="0.25">
      <c r="A504" s="15" t="s">
        <v>20</v>
      </c>
      <c r="B504">
        <v>193</v>
      </c>
    </row>
    <row r="505" spans="1:2" x14ac:dyDescent="0.25">
      <c r="A505" s="15" t="s">
        <v>20</v>
      </c>
      <c r="B505">
        <v>52</v>
      </c>
    </row>
    <row r="506" spans="1:2" x14ac:dyDescent="0.25">
      <c r="A506" s="15" t="s">
        <v>20</v>
      </c>
      <c r="B506">
        <v>290</v>
      </c>
    </row>
    <row r="507" spans="1:2" x14ac:dyDescent="0.25">
      <c r="A507" s="15" t="s">
        <v>20</v>
      </c>
      <c r="B507">
        <v>122</v>
      </c>
    </row>
    <row r="508" spans="1:2" x14ac:dyDescent="0.25">
      <c r="A508" s="15" t="s">
        <v>20</v>
      </c>
      <c r="B508">
        <v>1470</v>
      </c>
    </row>
    <row r="509" spans="1:2" x14ac:dyDescent="0.25">
      <c r="A509" s="15" t="s">
        <v>20</v>
      </c>
      <c r="B509">
        <v>165</v>
      </c>
    </row>
    <row r="510" spans="1:2" x14ac:dyDescent="0.25">
      <c r="A510" s="15" t="s">
        <v>20</v>
      </c>
      <c r="B510">
        <v>182</v>
      </c>
    </row>
    <row r="511" spans="1:2" x14ac:dyDescent="0.25">
      <c r="A511" s="15" t="s">
        <v>20</v>
      </c>
      <c r="B511">
        <v>199</v>
      </c>
    </row>
    <row r="512" spans="1:2" x14ac:dyDescent="0.25">
      <c r="A512" s="15" t="s">
        <v>20</v>
      </c>
      <c r="B512">
        <v>56</v>
      </c>
    </row>
    <row r="513" spans="1:2" x14ac:dyDescent="0.25">
      <c r="A513" s="15" t="s">
        <v>20</v>
      </c>
      <c r="B513">
        <v>1460</v>
      </c>
    </row>
    <row r="514" spans="1:2" x14ac:dyDescent="0.25">
      <c r="A514" s="15" t="s">
        <v>20</v>
      </c>
      <c r="B514">
        <v>123</v>
      </c>
    </row>
    <row r="515" spans="1:2" x14ac:dyDescent="0.25">
      <c r="A515" s="15" t="s">
        <v>20</v>
      </c>
      <c r="B515">
        <v>159</v>
      </c>
    </row>
    <row r="516" spans="1:2" x14ac:dyDescent="0.25">
      <c r="A516" s="15" t="s">
        <v>20</v>
      </c>
      <c r="B516">
        <v>110</v>
      </c>
    </row>
    <row r="517" spans="1:2" x14ac:dyDescent="0.25">
      <c r="A517" s="15" t="s">
        <v>20</v>
      </c>
      <c r="B517">
        <v>236</v>
      </c>
    </row>
    <row r="518" spans="1:2" x14ac:dyDescent="0.25">
      <c r="A518" s="15" t="s">
        <v>20</v>
      </c>
      <c r="B518">
        <v>191</v>
      </c>
    </row>
    <row r="519" spans="1:2" x14ac:dyDescent="0.25">
      <c r="A519" s="15" t="s">
        <v>20</v>
      </c>
      <c r="B519">
        <v>3934</v>
      </c>
    </row>
    <row r="520" spans="1:2" x14ac:dyDescent="0.25">
      <c r="A520" s="15" t="s">
        <v>20</v>
      </c>
      <c r="B520">
        <v>80</v>
      </c>
    </row>
    <row r="521" spans="1:2" x14ac:dyDescent="0.25">
      <c r="A521" s="15" t="s">
        <v>20</v>
      </c>
      <c r="B521">
        <v>462</v>
      </c>
    </row>
    <row r="522" spans="1:2" x14ac:dyDescent="0.25">
      <c r="A522" s="15" t="s">
        <v>20</v>
      </c>
      <c r="B522">
        <v>179</v>
      </c>
    </row>
    <row r="523" spans="1:2" x14ac:dyDescent="0.25">
      <c r="A523" s="15" t="s">
        <v>20</v>
      </c>
      <c r="B523">
        <v>1866</v>
      </c>
    </row>
    <row r="524" spans="1:2" x14ac:dyDescent="0.25">
      <c r="A524" s="15" t="s">
        <v>20</v>
      </c>
      <c r="B524">
        <v>156</v>
      </c>
    </row>
    <row r="525" spans="1:2" x14ac:dyDescent="0.25">
      <c r="A525" s="15" t="s">
        <v>20</v>
      </c>
      <c r="B525">
        <v>255</v>
      </c>
    </row>
    <row r="526" spans="1:2" x14ac:dyDescent="0.25">
      <c r="A526" s="15" t="s">
        <v>20</v>
      </c>
      <c r="B526">
        <v>2261</v>
      </c>
    </row>
    <row r="527" spans="1:2" x14ac:dyDescent="0.25">
      <c r="A527" s="15" t="s">
        <v>20</v>
      </c>
      <c r="B527">
        <v>40</v>
      </c>
    </row>
    <row r="528" spans="1:2" x14ac:dyDescent="0.25">
      <c r="A528" s="15" t="s">
        <v>20</v>
      </c>
      <c r="B528">
        <v>2289</v>
      </c>
    </row>
    <row r="529" spans="1:2" x14ac:dyDescent="0.25">
      <c r="A529" s="15" t="s">
        <v>20</v>
      </c>
      <c r="B529">
        <v>65</v>
      </c>
    </row>
    <row r="530" spans="1:2" x14ac:dyDescent="0.25">
      <c r="A530" s="15" t="s">
        <v>20</v>
      </c>
      <c r="B530">
        <v>3777</v>
      </c>
    </row>
    <row r="531" spans="1:2" x14ac:dyDescent="0.25">
      <c r="A531" s="15" t="s">
        <v>20</v>
      </c>
      <c r="B531">
        <v>184</v>
      </c>
    </row>
    <row r="532" spans="1:2" x14ac:dyDescent="0.25">
      <c r="A532" s="15" t="s">
        <v>20</v>
      </c>
      <c r="B532">
        <v>85</v>
      </c>
    </row>
    <row r="533" spans="1:2" x14ac:dyDescent="0.25">
      <c r="A533" s="15" t="s">
        <v>20</v>
      </c>
      <c r="B533">
        <v>144</v>
      </c>
    </row>
    <row r="534" spans="1:2" x14ac:dyDescent="0.25">
      <c r="A534" s="15" t="s">
        <v>20</v>
      </c>
      <c r="B534">
        <v>1902</v>
      </c>
    </row>
    <row r="535" spans="1:2" x14ac:dyDescent="0.25">
      <c r="A535" s="15" t="s">
        <v>20</v>
      </c>
      <c r="B535">
        <v>105</v>
      </c>
    </row>
    <row r="536" spans="1:2" x14ac:dyDescent="0.25">
      <c r="A536" s="15" t="s">
        <v>20</v>
      </c>
      <c r="B536">
        <v>132</v>
      </c>
    </row>
    <row r="537" spans="1:2" x14ac:dyDescent="0.25">
      <c r="A537" s="15" t="s">
        <v>20</v>
      </c>
      <c r="B537">
        <v>96</v>
      </c>
    </row>
    <row r="538" spans="1:2" x14ac:dyDescent="0.25">
      <c r="A538" s="15" t="s">
        <v>20</v>
      </c>
      <c r="B538">
        <v>114</v>
      </c>
    </row>
    <row r="539" spans="1:2" x14ac:dyDescent="0.25">
      <c r="A539" s="15" t="s">
        <v>20</v>
      </c>
      <c r="B539">
        <v>203</v>
      </c>
    </row>
    <row r="540" spans="1:2" x14ac:dyDescent="0.25">
      <c r="A540" s="15" t="s">
        <v>20</v>
      </c>
      <c r="B540">
        <v>1559</v>
      </c>
    </row>
    <row r="541" spans="1:2" x14ac:dyDescent="0.25">
      <c r="A541" s="15" t="s">
        <v>20</v>
      </c>
      <c r="B541">
        <v>1548</v>
      </c>
    </row>
    <row r="542" spans="1:2" x14ac:dyDescent="0.25">
      <c r="A542" s="15" t="s">
        <v>20</v>
      </c>
      <c r="B542">
        <v>80</v>
      </c>
    </row>
    <row r="543" spans="1:2" x14ac:dyDescent="0.25">
      <c r="A543" s="15" t="s">
        <v>20</v>
      </c>
      <c r="B543">
        <v>131</v>
      </c>
    </row>
    <row r="544" spans="1:2" x14ac:dyDescent="0.25">
      <c r="A544" s="15" t="s">
        <v>20</v>
      </c>
      <c r="B544">
        <v>112</v>
      </c>
    </row>
    <row r="545" spans="1:2" x14ac:dyDescent="0.25">
      <c r="A545" s="15" t="s">
        <v>20</v>
      </c>
      <c r="B545">
        <v>155</v>
      </c>
    </row>
    <row r="546" spans="1:2" x14ac:dyDescent="0.25">
      <c r="A546" s="15" t="s">
        <v>20</v>
      </c>
      <c r="B546">
        <v>266</v>
      </c>
    </row>
    <row r="547" spans="1:2" x14ac:dyDescent="0.25">
      <c r="A547" s="15" t="s">
        <v>20</v>
      </c>
      <c r="B547">
        <v>155</v>
      </c>
    </row>
    <row r="548" spans="1:2" x14ac:dyDescent="0.25">
      <c r="A548" s="15" t="s">
        <v>20</v>
      </c>
      <c r="B548">
        <v>207</v>
      </c>
    </row>
    <row r="549" spans="1:2" x14ac:dyDescent="0.25">
      <c r="A549" s="15" t="s">
        <v>20</v>
      </c>
      <c r="B549">
        <v>245</v>
      </c>
    </row>
    <row r="550" spans="1:2" x14ac:dyDescent="0.25">
      <c r="A550" s="15" t="s">
        <v>20</v>
      </c>
      <c r="B550">
        <v>1573</v>
      </c>
    </row>
    <row r="551" spans="1:2" x14ac:dyDescent="0.25">
      <c r="A551" s="15" t="s">
        <v>20</v>
      </c>
      <c r="B551">
        <v>114</v>
      </c>
    </row>
    <row r="552" spans="1:2" x14ac:dyDescent="0.25">
      <c r="A552" s="15" t="s">
        <v>20</v>
      </c>
      <c r="B552">
        <v>93</v>
      </c>
    </row>
    <row r="553" spans="1:2" x14ac:dyDescent="0.25">
      <c r="A553" s="15" t="s">
        <v>20</v>
      </c>
      <c r="B553">
        <v>1681</v>
      </c>
    </row>
    <row r="554" spans="1:2" x14ac:dyDescent="0.25">
      <c r="A554" s="15" t="s">
        <v>20</v>
      </c>
      <c r="B554">
        <v>32</v>
      </c>
    </row>
    <row r="555" spans="1:2" x14ac:dyDescent="0.25">
      <c r="A555" s="15" t="s">
        <v>20</v>
      </c>
      <c r="B555">
        <v>135</v>
      </c>
    </row>
    <row r="556" spans="1:2" x14ac:dyDescent="0.25">
      <c r="A556" s="15" t="s">
        <v>20</v>
      </c>
      <c r="B556">
        <v>140</v>
      </c>
    </row>
    <row r="557" spans="1:2" x14ac:dyDescent="0.25">
      <c r="A557" s="15" t="s">
        <v>20</v>
      </c>
      <c r="B557">
        <v>92</v>
      </c>
    </row>
    <row r="558" spans="1:2" x14ac:dyDescent="0.25">
      <c r="A558" s="15" t="s">
        <v>20</v>
      </c>
      <c r="B558">
        <v>1015</v>
      </c>
    </row>
    <row r="559" spans="1:2" x14ac:dyDescent="0.25">
      <c r="A559" s="15" t="s">
        <v>20</v>
      </c>
      <c r="B559">
        <v>323</v>
      </c>
    </row>
    <row r="560" spans="1:2" x14ac:dyDescent="0.25">
      <c r="A560" s="15" t="s">
        <v>20</v>
      </c>
      <c r="B560">
        <v>2326</v>
      </c>
    </row>
    <row r="561" spans="1:2" x14ac:dyDescent="0.25">
      <c r="A561" s="15" t="s">
        <v>20</v>
      </c>
      <c r="B561">
        <v>381</v>
      </c>
    </row>
    <row r="562" spans="1:2" x14ac:dyDescent="0.25">
      <c r="A562" s="15" t="s">
        <v>20</v>
      </c>
      <c r="B562">
        <v>480</v>
      </c>
    </row>
    <row r="563" spans="1:2" x14ac:dyDescent="0.25">
      <c r="A563" s="15" t="s">
        <v>20</v>
      </c>
      <c r="B563">
        <v>226</v>
      </c>
    </row>
    <row r="564" spans="1:2" x14ac:dyDescent="0.25">
      <c r="A564" s="15" t="s">
        <v>20</v>
      </c>
      <c r="B564">
        <v>241</v>
      </c>
    </row>
    <row r="565" spans="1:2" x14ac:dyDescent="0.25">
      <c r="A565" s="15" t="s">
        <v>20</v>
      </c>
      <c r="B565">
        <v>132</v>
      </c>
    </row>
    <row r="566" spans="1:2" x14ac:dyDescent="0.25">
      <c r="A566" s="15" t="s">
        <v>20</v>
      </c>
      <c r="B566">
        <v>2043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Campaigns_by_Category</vt:lpstr>
      <vt:lpstr>Campaigns_by_Subcategory</vt:lpstr>
      <vt:lpstr>Outcomes_by_Start_Date</vt:lpstr>
      <vt:lpstr>Goal_Analysis</vt:lpstr>
      <vt:lpstr>Backers_Outcomes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U</cp:lastModifiedBy>
  <dcterms:created xsi:type="dcterms:W3CDTF">2021-09-29T18:52:28Z</dcterms:created>
  <dcterms:modified xsi:type="dcterms:W3CDTF">2023-04-07T19:29:25Z</dcterms:modified>
</cp:coreProperties>
</file>