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VisualStudio\SDIZOprojekt\Wyniki\"/>
    </mc:Choice>
  </mc:AlternateContent>
  <bookViews>
    <workbookView xWindow="2880" yWindow="0" windowWidth="19530" windowHeight="7515"/>
  </bookViews>
  <sheets>
    <sheet name="FF" sheetId="1" r:id="rId1"/>
    <sheet name="AStar " sheetId="2" r:id="rId2"/>
    <sheet name="Boruvka" sheetId="7" r:id="rId3"/>
    <sheet name="Boruvka List" sheetId="5" state="hidden" r:id="rId4"/>
    <sheet name="Boruvka Matrix" sheetId="6" state="hidden" r:id="rId5"/>
  </sheets>
  <definedNames>
    <definedName name="_xlnm._FilterDatabase" localSheetId="0" hidden="1">FF!$G$1:$K$21</definedName>
    <definedName name="LisFF" localSheetId="0">FF!$A$2:$F$77</definedName>
    <definedName name="ListAStar" localSheetId="1">'AStar '!$A$1:$G$76</definedName>
    <definedName name="ListBoruvka" localSheetId="3">'Boruvka List'!$A$1:$G$76</definedName>
    <definedName name="MatrixBoruvka" localSheetId="4">'Boruvka Matrix'!$A$1:$G$76</definedName>
    <definedName name="solver_adj" localSheetId="2" hidden="1">Boruvka!$Z$2,Boruvka!$Z$3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Boruvka!$Q$22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7" l="1"/>
  <c r="P3" i="7" s="1"/>
  <c r="X4" i="7"/>
  <c r="P4" i="7" s="1"/>
  <c r="X5" i="7"/>
  <c r="P5" i="7" s="1"/>
  <c r="X6" i="7"/>
  <c r="P6" i="7" s="1"/>
  <c r="X7" i="7"/>
  <c r="P7" i="7" s="1"/>
  <c r="X8" i="7"/>
  <c r="P8" i="7" s="1"/>
  <c r="X9" i="7"/>
  <c r="P9" i="7" s="1"/>
  <c r="X10" i="7"/>
  <c r="P10" i="7" s="1"/>
  <c r="X11" i="7"/>
  <c r="P11" i="7" s="1"/>
  <c r="X12" i="7"/>
  <c r="P12" i="7" s="1"/>
  <c r="X13" i="7"/>
  <c r="P13" i="7" s="1"/>
  <c r="X14" i="7"/>
  <c r="P14" i="7" s="1"/>
  <c r="X15" i="7"/>
  <c r="P15" i="7" s="1"/>
  <c r="X16" i="7"/>
  <c r="P16" i="7" s="1"/>
  <c r="X17" i="7"/>
  <c r="P17" i="7" s="1"/>
  <c r="X18" i="7"/>
  <c r="P18" i="7" s="1"/>
  <c r="X19" i="7"/>
  <c r="P19" i="7" s="1"/>
  <c r="X20" i="7"/>
  <c r="P20" i="7" s="1"/>
  <c r="X21" i="7"/>
  <c r="P21" i="7" s="1"/>
  <c r="X2" i="7"/>
  <c r="P2" i="7" s="1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2" i="7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Q22" i="7" l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</calcChain>
</file>

<file path=xl/connections.xml><?xml version="1.0" encoding="utf-8"?>
<connections xmlns="http://schemas.openxmlformats.org/spreadsheetml/2006/main">
  <connection id="1" name="LisFF" type="6" refreshedVersion="6" background="1" saveData="1">
    <textPr codePage="852" sourceFile="D:\ProjectsVisualStudio\SDIZOprojekt\graphAlgorithms\x64\Release\output\LisFF.txt" decimal="," thousands=" ">
      <textFields count="7">
        <textField/>
        <textField/>
        <textField/>
        <textField/>
        <textField/>
        <textField/>
        <textField/>
      </textFields>
    </textPr>
  </connection>
  <connection id="2" name="ListAStar" type="6" refreshedVersion="6" background="1" saveData="1">
    <textPr codePage="852" sourceFile="D:\ProjectsVisualStudio\SDIZOprojekt\graphAlgorithms\x64\Release\output\ListAStar.txt" decimal="," thousands=" ">
      <textFields count="7">
        <textField/>
        <textField/>
        <textField/>
        <textField/>
        <textField/>
        <textField/>
        <textField/>
      </textFields>
    </textPr>
  </connection>
  <connection id="3" name="ListBoruvka" type="6" refreshedVersion="6" background="1" saveData="1">
    <textPr codePage="852" sourceFile="D:\ProjectsVisualStudio\SDIZOprojekt\graphAlgorithms\x64\Release\output\ListBoruvka.txt" decimal="," thousands=" ">
      <textFields count="7">
        <textField/>
        <textField/>
        <textField/>
        <textField/>
        <textField/>
        <textField/>
        <textField/>
      </textFields>
    </textPr>
  </connection>
  <connection id="4" name="MatrixBoruvka" type="6" refreshedVersion="6" background="1" saveData="1">
    <textPr codePage="852" sourceFile="D:\ProjectsVisualStudio\SDIZOprojekt\graphAlgorithms\x64\Release\output\MatrixBoruvka.txt" decimal="," thousands=" 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<sst xmlns="http://schemas.openxmlformats.org/spreadsheetml/2006/main" count="836" uniqueCount="109">
  <si>
    <t xml:space="preserve">Ford-Fulkerson for List type graph </t>
  </si>
  <si>
    <t>vertices and</t>
  </si>
  <si>
    <t xml:space="preserve"> density took</t>
  </si>
  <si>
    <t>ms</t>
  </si>
  <si>
    <t>time</t>
  </si>
  <si>
    <t>gęstość</t>
  </si>
  <si>
    <t>V</t>
  </si>
  <si>
    <t>E</t>
  </si>
  <si>
    <t>czas[ms]</t>
  </si>
  <si>
    <t>n</t>
  </si>
  <si>
    <t xml:space="preserve">AStar for List type graph </t>
  </si>
  <si>
    <t>A* List</t>
  </si>
  <si>
    <t>A* Matrix</t>
  </si>
  <si>
    <t>Gęstość</t>
  </si>
  <si>
    <t>Liczba wierzchołków</t>
  </si>
  <si>
    <t xml:space="preserve">AStar for Matrix type graph </t>
  </si>
  <si>
    <t>FF List</t>
  </si>
  <si>
    <t>FF Matrix</t>
  </si>
  <si>
    <t xml:space="preserve">Ford-Fulkerson for Matrix type graph </t>
  </si>
  <si>
    <t xml:space="preserve">Boruvka for List type graph </t>
  </si>
  <si>
    <t>3.277163</t>
  </si>
  <si>
    <t>4.398789</t>
  </si>
  <si>
    <t>4.262598</t>
  </si>
  <si>
    <t>4.284191</t>
  </si>
  <si>
    <t>23.139061</t>
  </si>
  <si>
    <t>41.430256</t>
  </si>
  <si>
    <t>41.470087</t>
  </si>
  <si>
    <t>38.737414</t>
  </si>
  <si>
    <t>191.499556</t>
  </si>
  <si>
    <t>97.121148</t>
  </si>
  <si>
    <t>96.563355</t>
  </si>
  <si>
    <t>93.126709</t>
  </si>
  <si>
    <t>370.777796</t>
  </si>
  <si>
    <t>1032.195483</t>
  </si>
  <si>
    <t>206.281272</t>
  </si>
  <si>
    <t>203.082784</t>
  </si>
  <si>
    <t>373.543471</t>
  </si>
  <si>
    <t>358.640248</t>
  </si>
  <si>
    <t>283.271613</t>
  </si>
  <si>
    <t>230.263537</t>
  </si>
  <si>
    <t>3.376524</t>
  </si>
  <si>
    <t>4.626052</t>
  </si>
  <si>
    <t>4.766664</t>
  </si>
  <si>
    <t>4.783560</t>
  </si>
  <si>
    <t>24.205461</t>
  </si>
  <si>
    <t>41.331606</t>
  </si>
  <si>
    <t>40.194387</t>
  </si>
  <si>
    <t>43.152783</t>
  </si>
  <si>
    <t>205.908107</t>
  </si>
  <si>
    <t>104.484728</t>
  </si>
  <si>
    <t>102.189249</t>
  </si>
  <si>
    <t>102.671565</t>
  </si>
  <si>
    <t>392.859418</t>
  </si>
  <si>
    <t>1096.421478</t>
  </si>
  <si>
    <t>208.539999</t>
  </si>
  <si>
    <t>196.773997</t>
  </si>
  <si>
    <t>369.099719</t>
  </si>
  <si>
    <t>357.785004</t>
  </si>
  <si>
    <t>284.323880</t>
  </si>
  <si>
    <t>243.039014</t>
  </si>
  <si>
    <t xml:space="preserve">Boruvka for Matrix type graph </t>
  </si>
  <si>
    <t>1.998265</t>
  </si>
  <si>
    <t>4.002136</t>
  </si>
  <si>
    <t>5.296193</t>
  </si>
  <si>
    <t>6.137857</t>
  </si>
  <si>
    <t>9.209430</t>
  </si>
  <si>
    <t>17.688202</t>
  </si>
  <si>
    <t>24.707988</t>
  </si>
  <si>
    <t>33.073622</t>
  </si>
  <si>
    <t>39.927886</t>
  </si>
  <si>
    <t>47.282900</t>
  </si>
  <si>
    <t>63.591896</t>
  </si>
  <si>
    <t>80.311954</t>
  </si>
  <si>
    <t>195.891832</t>
  </si>
  <si>
    <t>194.407699</t>
  </si>
  <si>
    <t>125.984438</t>
  </si>
  <si>
    <t>155.433707</t>
  </si>
  <si>
    <t>191.535992</t>
  </si>
  <si>
    <t>285.531761</t>
  </si>
  <si>
    <t>233.215774</t>
  </si>
  <si>
    <t>258.790532</t>
  </si>
  <si>
    <t>2.066203</t>
  </si>
  <si>
    <t>4.131420</t>
  </si>
  <si>
    <t>5.574339</t>
  </si>
  <si>
    <t>6.429188</t>
  </si>
  <si>
    <t>9.451140</t>
  </si>
  <si>
    <t>18.065749</t>
  </si>
  <si>
    <t>25.242135</t>
  </si>
  <si>
    <t>34.855955</t>
  </si>
  <si>
    <t>41.450310</t>
  </si>
  <si>
    <t>48.848945</t>
  </si>
  <si>
    <t>66.570267</t>
  </si>
  <si>
    <t>82.698306</t>
  </si>
  <si>
    <t>197.683046</t>
  </si>
  <si>
    <t>201.097467</t>
  </si>
  <si>
    <t>129.146569</t>
  </si>
  <si>
    <t>158.334902</t>
  </si>
  <si>
    <t>196.230297</t>
  </si>
  <si>
    <t>286.126859</t>
  </si>
  <si>
    <t>239.839144</t>
  </si>
  <si>
    <t>267.427760</t>
  </si>
  <si>
    <t>Matrix</t>
  </si>
  <si>
    <t>List</t>
  </si>
  <si>
    <t>BOR List</t>
  </si>
  <si>
    <t>BOR Matrix</t>
  </si>
  <si>
    <t>A</t>
  </si>
  <si>
    <t>B</t>
  </si>
  <si>
    <t>diff</t>
  </si>
  <si>
    <t>Gęstość[%]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</si>
</sst>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165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Ford-Fulkerson, reprezentacja listowa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25%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FF!$N$4:$N$8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FF!$O$4:$O$8</c:f>
              <c:numCache>
                <c:formatCode>0.00</c:formatCode>
                <c:ptCount val="5"/>
                <c:pt idx="0">
                  <c:v>67.876802999999995</c:v>
                </c:pt>
                <c:pt idx="1">
                  <c:v>569.29771000000005</c:v>
                </c:pt>
                <c:pt idx="2">
                  <c:v>2634.3258390000001</c:v>
                </c:pt>
                <c:pt idx="3">
                  <c:v>4198.5717059999997</c:v>
                </c:pt>
                <c:pt idx="4">
                  <c:v>8811.6850470000008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10-472E-9180-D48C8D10FF46}"/>
            </c:ext>
          </c:extLst>
        </c:ser>
        <c:ser>
          <c:idx val="3"/>
          <c:order val="1"/>
          <c:tx>
            <c:v>50%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FF!$N$4:$N$8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FF!$P$4:$P$8</c:f>
              <c:numCache>
                <c:formatCode>0.00</c:formatCode>
                <c:ptCount val="5"/>
                <c:pt idx="0">
                  <c:v>117.376457</c:v>
                </c:pt>
                <c:pt idx="1">
                  <c:v>930.68450199999995</c:v>
                </c:pt>
                <c:pt idx="2">
                  <c:v>3739.093574</c:v>
                </c:pt>
                <c:pt idx="3">
                  <c:v>6886.706674</c:v>
                </c:pt>
                <c:pt idx="4">
                  <c:v>10605.002863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10-472E-9180-D48C8D10FF46}"/>
            </c:ext>
          </c:extLst>
        </c:ser>
        <c:ser>
          <c:idx val="0"/>
          <c:order val="2"/>
          <c:tx>
            <c:v>75%</c:v>
          </c:tx>
          <c:xVal>
            <c:numRef>
              <c:f>FF!$N$4:$N$8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FF!$Q$4:$Q$8</c:f>
              <c:numCache>
                <c:formatCode>0.00</c:formatCode>
                <c:ptCount val="5"/>
                <c:pt idx="0">
                  <c:v>119.53097200000001</c:v>
                </c:pt>
                <c:pt idx="1">
                  <c:v>928.54930400000001</c:v>
                </c:pt>
                <c:pt idx="2">
                  <c:v>3743.6567559999999</c:v>
                </c:pt>
                <c:pt idx="3">
                  <c:v>9230.0062180000004</c:v>
                </c:pt>
                <c:pt idx="4">
                  <c:v>17033.714216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10-472E-9180-D48C8D10FF46}"/>
            </c:ext>
          </c:extLst>
        </c:ser>
        <c:ser>
          <c:idx val="1"/>
          <c:order val="3"/>
          <c:tx>
            <c:v>100%</c:v>
          </c:tx>
          <c:xVal>
            <c:numRef>
              <c:f>FF!$N$4:$N$8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FF!$R$4:$R$8</c:f>
              <c:numCache>
                <c:formatCode>0.00</c:formatCode>
                <c:ptCount val="5"/>
                <c:pt idx="0">
                  <c:v>121.723508</c:v>
                </c:pt>
                <c:pt idx="1">
                  <c:v>988.11060199999997</c:v>
                </c:pt>
                <c:pt idx="2">
                  <c:v>3714.1910010000001</c:v>
                </c:pt>
                <c:pt idx="3">
                  <c:v>9645.4355159999996</c:v>
                </c:pt>
                <c:pt idx="4">
                  <c:v>18114.956934999998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10-472E-9180-D48C8D10F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600144"/>
        <c:axId val="290597520"/>
      </c:scatterChart>
      <c:valAx>
        <c:axId val="290600144"/>
        <c:scaling>
          <c:orientation val="minMax"/>
          <c:max val="5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597520"/>
        <c:crosses val="autoZero"/>
        <c:crossBetween val="midCat"/>
      </c:valAx>
      <c:valAx>
        <c:axId val="2905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6001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A*, gęstość 50%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Reprezentacja macierzowa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'AStar '!$J$11:$J$15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'AStar '!$L$11:$L$15</c:f>
              <c:numCache>
                <c:formatCode>0.0000</c:formatCode>
                <c:ptCount val="5"/>
                <c:pt idx="0">
                  <c:v>4.5199999999999997E-2</c:v>
                </c:pt>
                <c:pt idx="1">
                  <c:v>5.7634999999999999E-2</c:v>
                </c:pt>
                <c:pt idx="2">
                  <c:v>9.7504999999999994E-2</c:v>
                </c:pt>
                <c:pt idx="3">
                  <c:v>0.130389</c:v>
                </c:pt>
                <c:pt idx="4">
                  <c:v>0.14807400000000001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1-4A4C-94FA-E2B9D694AC20}"/>
            </c:ext>
          </c:extLst>
        </c:ser>
        <c:ser>
          <c:idx val="3"/>
          <c:order val="1"/>
          <c:tx>
            <c:v>Reprezentacja listowa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'AStar '!$J$11:$J$15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'AStar '!$L$3:$L$7</c:f>
              <c:numCache>
                <c:formatCode>0.0000</c:formatCode>
                <c:ptCount val="5"/>
                <c:pt idx="0">
                  <c:v>2.7712000000000001E-2</c:v>
                </c:pt>
                <c:pt idx="1">
                  <c:v>6.5609000000000001E-2</c:v>
                </c:pt>
                <c:pt idx="2">
                  <c:v>0.1069</c:v>
                </c:pt>
                <c:pt idx="3">
                  <c:v>0.143652</c:v>
                </c:pt>
                <c:pt idx="4">
                  <c:v>0.183286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91-4A4C-94FA-E2B9D694A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600144"/>
        <c:axId val="290597520"/>
      </c:scatterChart>
      <c:valAx>
        <c:axId val="290600144"/>
        <c:scaling>
          <c:orientation val="minMax"/>
          <c:max val="5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597520"/>
        <c:crosses val="autoZero"/>
        <c:crossBetween val="midCat"/>
      </c:valAx>
      <c:valAx>
        <c:axId val="2905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6001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A*, gęstość 75%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Reprezentacja macierzowa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'AStar '!$J$11:$J$15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'AStar '!$M$11:$M$15</c:f>
              <c:numCache>
                <c:formatCode>0.0000</c:formatCode>
                <c:ptCount val="5"/>
                <c:pt idx="0">
                  <c:v>4.2436000000000001E-2</c:v>
                </c:pt>
                <c:pt idx="1">
                  <c:v>7.5398999999999994E-2</c:v>
                </c:pt>
                <c:pt idx="2">
                  <c:v>0.112743</c:v>
                </c:pt>
                <c:pt idx="3">
                  <c:v>0.129915</c:v>
                </c:pt>
                <c:pt idx="4">
                  <c:v>0.18715499999999999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94-4D40-B467-D1551EE1915D}"/>
            </c:ext>
          </c:extLst>
        </c:ser>
        <c:ser>
          <c:idx val="3"/>
          <c:order val="1"/>
          <c:tx>
            <c:v>Reprezentacja listowa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'AStar '!$J$11:$J$15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'AStar '!$M$3:$M$7</c:f>
              <c:numCache>
                <c:formatCode>0.0000</c:formatCode>
                <c:ptCount val="5"/>
                <c:pt idx="0">
                  <c:v>2.8659E-2</c:v>
                </c:pt>
                <c:pt idx="1">
                  <c:v>6.4306000000000002E-2</c:v>
                </c:pt>
                <c:pt idx="2">
                  <c:v>0.109032</c:v>
                </c:pt>
                <c:pt idx="3">
                  <c:v>0.16212699999999999</c:v>
                </c:pt>
                <c:pt idx="4">
                  <c:v>0.16781199999999999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94-4D40-B467-D1551EE19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600144"/>
        <c:axId val="290597520"/>
      </c:scatterChart>
      <c:valAx>
        <c:axId val="290600144"/>
        <c:scaling>
          <c:orientation val="minMax"/>
          <c:max val="5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597520"/>
        <c:crosses val="autoZero"/>
        <c:crossBetween val="midCat"/>
      </c:valAx>
      <c:valAx>
        <c:axId val="2905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6001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A*, gęstość 100%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Reprezentacja macierzowa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'AStar '!$J$11:$J$15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'AStar '!$N$11:$N$15</c:f>
              <c:numCache>
                <c:formatCode>0.0000</c:formatCode>
                <c:ptCount val="5"/>
                <c:pt idx="0">
                  <c:v>4.0106999999999997E-2</c:v>
                </c:pt>
                <c:pt idx="1">
                  <c:v>8.5386000000000004E-2</c:v>
                </c:pt>
                <c:pt idx="2">
                  <c:v>0.10847999999999999</c:v>
                </c:pt>
                <c:pt idx="3">
                  <c:v>0.142508</c:v>
                </c:pt>
                <c:pt idx="4">
                  <c:v>0.16958799999999999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5B-4820-99B7-971D8F5F0DCC}"/>
            </c:ext>
          </c:extLst>
        </c:ser>
        <c:ser>
          <c:idx val="3"/>
          <c:order val="1"/>
          <c:tx>
            <c:v>Reprezentacja listowa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'AStar '!$J$11:$J$15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'AStar '!$N$3:$N$7</c:f>
              <c:numCache>
                <c:formatCode>0.0000</c:formatCode>
                <c:ptCount val="5"/>
                <c:pt idx="0">
                  <c:v>3.1303999999999998E-2</c:v>
                </c:pt>
                <c:pt idx="1">
                  <c:v>7.7372999999999997E-2</c:v>
                </c:pt>
                <c:pt idx="2">
                  <c:v>0.109111</c:v>
                </c:pt>
                <c:pt idx="3">
                  <c:v>0.14846899999999999</c:v>
                </c:pt>
                <c:pt idx="4">
                  <c:v>0.177483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5B-4820-99B7-971D8F5F0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600144"/>
        <c:axId val="290597520"/>
      </c:scatterChart>
      <c:valAx>
        <c:axId val="290600144"/>
        <c:scaling>
          <c:orientation val="minMax"/>
          <c:max val="5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597520"/>
        <c:crosses val="autoZero"/>
        <c:crossBetween val="midCat"/>
      </c:valAx>
      <c:valAx>
        <c:axId val="2905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6001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Boruvka, reprezentacja macierzowa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Boruvka!$J$10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Boruvka!$I$11:$I$15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Boruvka!$J$11:$J$15</c:f>
              <c:numCache>
                <c:formatCode>0.00</c:formatCode>
                <c:ptCount val="5"/>
                <c:pt idx="0">
                  <c:v>2.0303990000000001</c:v>
                </c:pt>
                <c:pt idx="1">
                  <c:v>9.3217780000000001</c:v>
                </c:pt>
                <c:pt idx="2">
                  <c:v>40.282181000000001</c:v>
                </c:pt>
                <c:pt idx="3">
                  <c:v>190.656352</c:v>
                </c:pt>
                <c:pt idx="4">
                  <c:v>193.28303299999999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49-4A89-8808-58792323C29F}"/>
            </c:ext>
          </c:extLst>
        </c:ser>
        <c:ser>
          <c:idx val="3"/>
          <c:order val="1"/>
          <c:tx>
            <c:v>50%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FF!$N$4:$N$8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Boruvka!$K$11:$K$15</c:f>
              <c:numCache>
                <c:formatCode>0.00</c:formatCode>
                <c:ptCount val="5"/>
                <c:pt idx="0">
                  <c:v>4.0716140000000003</c:v>
                </c:pt>
                <c:pt idx="1">
                  <c:v>17.597605000000001</c:v>
                </c:pt>
                <c:pt idx="2">
                  <c:v>46.858258999999997</c:v>
                </c:pt>
                <c:pt idx="3">
                  <c:v>195.47216399999999</c:v>
                </c:pt>
                <c:pt idx="4">
                  <c:v>284.48028299999999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49-4A89-8808-58792323C29F}"/>
            </c:ext>
          </c:extLst>
        </c:ser>
        <c:ser>
          <c:idx val="0"/>
          <c:order val="2"/>
          <c:tx>
            <c:v>75%</c:v>
          </c:tx>
          <c:xVal>
            <c:numRef>
              <c:f>FF!$N$4:$N$8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Boruvka!$L$11:$L$15</c:f>
              <c:numCache>
                <c:formatCode>0.00</c:formatCode>
                <c:ptCount val="5"/>
                <c:pt idx="0">
                  <c:v>5.5760370000000004</c:v>
                </c:pt>
                <c:pt idx="1">
                  <c:v>24.543492000000001</c:v>
                </c:pt>
                <c:pt idx="2">
                  <c:v>62.716006999999998</c:v>
                </c:pt>
                <c:pt idx="3">
                  <c:v>127.899725</c:v>
                </c:pt>
                <c:pt idx="4">
                  <c:v>234.781385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C49-4A89-8808-58792323C29F}"/>
            </c:ext>
          </c:extLst>
        </c:ser>
        <c:ser>
          <c:idx val="1"/>
          <c:order val="3"/>
          <c:tx>
            <c:v>100%</c:v>
          </c:tx>
          <c:xVal>
            <c:numRef>
              <c:f>FF!$N$4:$N$8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Boruvka!$M$11:$M$15</c:f>
              <c:numCache>
                <c:formatCode>0.00</c:formatCode>
                <c:ptCount val="5"/>
                <c:pt idx="0">
                  <c:v>6.3762509999999999</c:v>
                </c:pt>
                <c:pt idx="1">
                  <c:v>35.079743000000001</c:v>
                </c:pt>
                <c:pt idx="2">
                  <c:v>79.627324999999999</c:v>
                </c:pt>
                <c:pt idx="3">
                  <c:v>156.826019</c:v>
                </c:pt>
                <c:pt idx="4">
                  <c:v>258.81559900000002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C49-4A89-8808-58792323C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600144"/>
        <c:axId val="290597520"/>
      </c:scatterChart>
      <c:valAx>
        <c:axId val="290600144"/>
        <c:scaling>
          <c:orientation val="minMax"/>
          <c:max val="5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597520"/>
        <c:crosses val="autoZero"/>
        <c:crossBetween val="midCat"/>
      </c:valAx>
      <c:valAx>
        <c:axId val="2905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6001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Boruvka, reprezentacja listowa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Boruvka!$J$10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Boruvka!$I$11:$I$15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Boruvka!$J$3:$J$7</c:f>
              <c:numCache>
                <c:formatCode>0.00</c:formatCode>
                <c:ptCount val="5"/>
                <c:pt idx="0">
                  <c:v>3.5766269999999998</c:v>
                </c:pt>
                <c:pt idx="1">
                  <c:v>29.653082999999999</c:v>
                </c:pt>
                <c:pt idx="2">
                  <c:v>197.915164</c:v>
                </c:pt>
                <c:pt idx="3">
                  <c:v>374.23319199999997</c:v>
                </c:pt>
                <c:pt idx="4">
                  <c:v>383.14505300000002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CB-452A-B86D-CF4BDC6AAA7C}"/>
            </c:ext>
          </c:extLst>
        </c:ser>
        <c:ser>
          <c:idx val="3"/>
          <c:order val="1"/>
          <c:tx>
            <c:v>50%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FF!$N$4:$N$8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Boruvka!$K$3:$K$7</c:f>
              <c:numCache>
                <c:formatCode>0.00</c:formatCode>
                <c:ptCount val="5"/>
                <c:pt idx="0">
                  <c:v>4.7361890000000004</c:v>
                </c:pt>
                <c:pt idx="1">
                  <c:v>41.337961</c:v>
                </c:pt>
                <c:pt idx="2">
                  <c:v>100.229986</c:v>
                </c:pt>
                <c:pt idx="3">
                  <c:v>1049.7915089999999</c:v>
                </c:pt>
                <c:pt idx="4">
                  <c:v>363.62679300000002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CB-452A-B86D-CF4BDC6AAA7C}"/>
            </c:ext>
          </c:extLst>
        </c:ser>
        <c:ser>
          <c:idx val="0"/>
          <c:order val="2"/>
          <c:tx>
            <c:v>75%</c:v>
          </c:tx>
          <c:xVal>
            <c:numRef>
              <c:f>FF!$N$4:$N$8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Boruvka!$L$3:$L$7</c:f>
              <c:numCache>
                <c:formatCode>0.00</c:formatCode>
                <c:ptCount val="5"/>
                <c:pt idx="0">
                  <c:v>4.8214569999999997</c:v>
                </c:pt>
                <c:pt idx="1">
                  <c:v>38.797891</c:v>
                </c:pt>
                <c:pt idx="2">
                  <c:v>97.464507999999995</c:v>
                </c:pt>
                <c:pt idx="3">
                  <c:v>216.265533</c:v>
                </c:pt>
                <c:pt idx="4">
                  <c:v>283.81922100000003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CB-452A-B86D-CF4BDC6AAA7C}"/>
            </c:ext>
          </c:extLst>
        </c:ser>
        <c:ser>
          <c:idx val="1"/>
          <c:order val="3"/>
          <c:tx>
            <c:v>100%</c:v>
          </c:tx>
          <c:xVal>
            <c:numRef>
              <c:f>FF!$N$4:$N$8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Boruvka!$M$3:$M$7</c:f>
              <c:numCache>
                <c:formatCode>0.00</c:formatCode>
                <c:ptCount val="5"/>
                <c:pt idx="0">
                  <c:v>5.1797789999999999</c:v>
                </c:pt>
                <c:pt idx="1">
                  <c:v>43.652940999999998</c:v>
                </c:pt>
                <c:pt idx="2">
                  <c:v>96.827763000000004</c:v>
                </c:pt>
                <c:pt idx="3">
                  <c:v>202.43467000000001</c:v>
                </c:pt>
                <c:pt idx="4">
                  <c:v>234.71569700000001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8CB-452A-B86D-CF4BDC6AA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600144"/>
        <c:axId val="290597520"/>
      </c:scatterChart>
      <c:valAx>
        <c:axId val="290600144"/>
        <c:scaling>
          <c:orientation val="minMax"/>
          <c:max val="5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597520"/>
        <c:crosses val="autoZero"/>
        <c:crossBetween val="midCat"/>
      </c:valAx>
      <c:valAx>
        <c:axId val="2905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6001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Boruvka, gęstość 75%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Reprezentacja macierzowa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FF!$N$12:$N$16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Boruvka!$L$11:$L$15</c:f>
              <c:numCache>
                <c:formatCode>0.00</c:formatCode>
                <c:ptCount val="5"/>
                <c:pt idx="0">
                  <c:v>5.5760370000000004</c:v>
                </c:pt>
                <c:pt idx="1">
                  <c:v>24.543492000000001</c:v>
                </c:pt>
                <c:pt idx="2">
                  <c:v>62.716006999999998</c:v>
                </c:pt>
                <c:pt idx="3">
                  <c:v>127.899725</c:v>
                </c:pt>
                <c:pt idx="4">
                  <c:v>234.781385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23-4D39-B831-8E11A9DE6D7B}"/>
            </c:ext>
          </c:extLst>
        </c:ser>
        <c:ser>
          <c:idx val="3"/>
          <c:order val="1"/>
          <c:tx>
            <c:v>Reprezentacja listowa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FF!$N$4:$N$8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Boruvka!$L$3:$L$7</c:f>
              <c:numCache>
                <c:formatCode>0.00</c:formatCode>
                <c:ptCount val="5"/>
                <c:pt idx="0">
                  <c:v>4.8214569999999997</c:v>
                </c:pt>
                <c:pt idx="1">
                  <c:v>38.797891</c:v>
                </c:pt>
                <c:pt idx="2">
                  <c:v>97.464507999999995</c:v>
                </c:pt>
                <c:pt idx="3">
                  <c:v>216.265533</c:v>
                </c:pt>
                <c:pt idx="4">
                  <c:v>283.81922100000003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23-4D39-B831-8E11A9DE6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600144"/>
        <c:axId val="290597520"/>
      </c:scatterChart>
      <c:valAx>
        <c:axId val="290600144"/>
        <c:scaling>
          <c:orientation val="minMax"/>
          <c:max val="5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597520"/>
        <c:crosses val="autoZero"/>
        <c:crossBetween val="midCat"/>
      </c:valAx>
      <c:valAx>
        <c:axId val="2905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6001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Boruvka, gęstość 25%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Reprezentacja macierzowa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FF!$N$12:$N$16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Boruvka!$J$11:$J$15</c:f>
              <c:numCache>
                <c:formatCode>0.00</c:formatCode>
                <c:ptCount val="5"/>
                <c:pt idx="0">
                  <c:v>2.0303990000000001</c:v>
                </c:pt>
                <c:pt idx="1">
                  <c:v>9.3217780000000001</c:v>
                </c:pt>
                <c:pt idx="2">
                  <c:v>40.282181000000001</c:v>
                </c:pt>
                <c:pt idx="3">
                  <c:v>190.656352</c:v>
                </c:pt>
                <c:pt idx="4">
                  <c:v>193.28303299999999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86-4203-B58F-B5782074E478}"/>
            </c:ext>
          </c:extLst>
        </c:ser>
        <c:ser>
          <c:idx val="3"/>
          <c:order val="1"/>
          <c:tx>
            <c:v>Reprezentacja listowa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FF!$N$4:$N$8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Boruvka!$J$3:$J$7</c:f>
              <c:numCache>
                <c:formatCode>0.00</c:formatCode>
                <c:ptCount val="5"/>
                <c:pt idx="0">
                  <c:v>3.5766269999999998</c:v>
                </c:pt>
                <c:pt idx="1">
                  <c:v>29.653082999999999</c:v>
                </c:pt>
                <c:pt idx="2">
                  <c:v>197.915164</c:v>
                </c:pt>
                <c:pt idx="3">
                  <c:v>374.23319199999997</c:v>
                </c:pt>
                <c:pt idx="4">
                  <c:v>383.14505300000002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E86-4203-B58F-B5782074E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600144"/>
        <c:axId val="290597520"/>
      </c:scatterChart>
      <c:valAx>
        <c:axId val="290600144"/>
        <c:scaling>
          <c:orientation val="minMax"/>
          <c:max val="5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597520"/>
        <c:crosses val="autoZero"/>
        <c:crossBetween val="midCat"/>
      </c:valAx>
      <c:valAx>
        <c:axId val="2905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6001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Boruvka, gęstość 50%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Reprezentacja macierzowa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FF!$N$12:$N$16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Boruvka!$K$11:$K$15</c:f>
              <c:numCache>
                <c:formatCode>0.00</c:formatCode>
                <c:ptCount val="5"/>
                <c:pt idx="0">
                  <c:v>4.0716140000000003</c:v>
                </c:pt>
                <c:pt idx="1">
                  <c:v>17.597605000000001</c:v>
                </c:pt>
                <c:pt idx="2">
                  <c:v>46.858258999999997</c:v>
                </c:pt>
                <c:pt idx="3">
                  <c:v>195.47216399999999</c:v>
                </c:pt>
                <c:pt idx="4">
                  <c:v>284.48028299999999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8F-47A5-B981-FEA470188E2C}"/>
            </c:ext>
          </c:extLst>
        </c:ser>
        <c:ser>
          <c:idx val="3"/>
          <c:order val="1"/>
          <c:tx>
            <c:v>Reprezentacja listowa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FF!$N$4:$N$8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Boruvka!$K$3:$K$7</c:f>
              <c:numCache>
                <c:formatCode>0.00</c:formatCode>
                <c:ptCount val="5"/>
                <c:pt idx="0">
                  <c:v>4.7361890000000004</c:v>
                </c:pt>
                <c:pt idx="1">
                  <c:v>41.337961</c:v>
                </c:pt>
                <c:pt idx="2">
                  <c:v>100.229986</c:v>
                </c:pt>
                <c:pt idx="3">
                  <c:v>1049.7915089999999</c:v>
                </c:pt>
                <c:pt idx="4">
                  <c:v>363.62679300000002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8F-47A5-B981-FEA47018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600144"/>
        <c:axId val="290597520"/>
      </c:scatterChart>
      <c:valAx>
        <c:axId val="290600144"/>
        <c:scaling>
          <c:orientation val="minMax"/>
          <c:max val="5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597520"/>
        <c:crosses val="autoZero"/>
        <c:crossBetween val="midCat"/>
      </c:valAx>
      <c:valAx>
        <c:axId val="2905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6001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Boruvka, gęstość 100%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Reprezentacja macierzowa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FF!$N$12:$N$16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Boruvka!$M$11:$M$15</c:f>
              <c:numCache>
                <c:formatCode>0.00</c:formatCode>
                <c:ptCount val="5"/>
                <c:pt idx="0">
                  <c:v>6.3762509999999999</c:v>
                </c:pt>
                <c:pt idx="1">
                  <c:v>35.079743000000001</c:v>
                </c:pt>
                <c:pt idx="2">
                  <c:v>79.627324999999999</c:v>
                </c:pt>
                <c:pt idx="3">
                  <c:v>156.826019</c:v>
                </c:pt>
                <c:pt idx="4">
                  <c:v>258.81559900000002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79-450A-A4FB-C4AF569AD5A5}"/>
            </c:ext>
          </c:extLst>
        </c:ser>
        <c:ser>
          <c:idx val="3"/>
          <c:order val="1"/>
          <c:tx>
            <c:v>Reprezentacja listowa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FF!$N$4:$N$8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Boruvka!$M$3:$M$7</c:f>
              <c:numCache>
                <c:formatCode>0.00</c:formatCode>
                <c:ptCount val="5"/>
                <c:pt idx="0">
                  <c:v>5.1797789999999999</c:v>
                </c:pt>
                <c:pt idx="1">
                  <c:v>43.652940999999998</c:v>
                </c:pt>
                <c:pt idx="2">
                  <c:v>96.827763000000004</c:v>
                </c:pt>
                <c:pt idx="3">
                  <c:v>202.43467000000001</c:v>
                </c:pt>
                <c:pt idx="4">
                  <c:v>234.71569700000001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79-450A-A4FB-C4AF569AD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600144"/>
        <c:axId val="290597520"/>
      </c:scatterChart>
      <c:valAx>
        <c:axId val="290600144"/>
        <c:scaling>
          <c:orientation val="minMax"/>
          <c:max val="5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597520"/>
        <c:crosses val="autoZero"/>
        <c:crossBetween val="midCat"/>
      </c:valAx>
      <c:valAx>
        <c:axId val="2905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6001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Ford-Fulkerson, reprezentacja macierzowa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25%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FF!$N$4:$N$8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FF!$O$12:$O$16</c:f>
              <c:numCache>
                <c:formatCode>0.00</c:formatCode>
                <c:ptCount val="5"/>
                <c:pt idx="0">
                  <c:v>11.138099</c:v>
                </c:pt>
                <c:pt idx="1">
                  <c:v>95.530569</c:v>
                </c:pt>
                <c:pt idx="2">
                  <c:v>333.52970099999999</c:v>
                </c:pt>
                <c:pt idx="3">
                  <c:v>974.59309800000005</c:v>
                </c:pt>
                <c:pt idx="4">
                  <c:v>2114.181482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7-4999-A847-DDDEF9C01414}"/>
            </c:ext>
          </c:extLst>
        </c:ser>
        <c:ser>
          <c:idx val="3"/>
          <c:order val="1"/>
          <c:tx>
            <c:v>50%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FF!$N$4:$N$8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FF!$P$12:$P$16</c:f>
              <c:numCache>
                <c:formatCode>0.00</c:formatCode>
                <c:ptCount val="5"/>
                <c:pt idx="0">
                  <c:v>35.570270000000001</c:v>
                </c:pt>
                <c:pt idx="1">
                  <c:v>341.66786100000002</c:v>
                </c:pt>
                <c:pt idx="2">
                  <c:v>1263.3660890000001</c:v>
                </c:pt>
                <c:pt idx="3">
                  <c:v>3291.8960699999998</c:v>
                </c:pt>
                <c:pt idx="4">
                  <c:v>6497.044989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97-4999-A847-DDDEF9C01414}"/>
            </c:ext>
          </c:extLst>
        </c:ser>
        <c:ser>
          <c:idx val="0"/>
          <c:order val="2"/>
          <c:tx>
            <c:v>75%</c:v>
          </c:tx>
          <c:xVal>
            <c:numRef>
              <c:f>FF!$N$4:$N$8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FF!$Q$12:$Q$16</c:f>
              <c:numCache>
                <c:formatCode>0.00</c:formatCode>
                <c:ptCount val="5"/>
                <c:pt idx="0">
                  <c:v>80.330803000000003</c:v>
                </c:pt>
                <c:pt idx="1">
                  <c:v>685.03263900000002</c:v>
                </c:pt>
                <c:pt idx="2">
                  <c:v>2476.552702</c:v>
                </c:pt>
                <c:pt idx="3">
                  <c:v>6080.1636479999997</c:v>
                </c:pt>
                <c:pt idx="4">
                  <c:v>12089.066824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97-4999-A847-DDDEF9C01414}"/>
            </c:ext>
          </c:extLst>
        </c:ser>
        <c:ser>
          <c:idx val="1"/>
          <c:order val="3"/>
          <c:tx>
            <c:v>100%</c:v>
          </c:tx>
          <c:xVal>
            <c:numRef>
              <c:f>FF!$N$4:$N$8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FF!$R$12:$R$16</c:f>
              <c:numCache>
                <c:formatCode>0.00</c:formatCode>
                <c:ptCount val="5"/>
                <c:pt idx="0">
                  <c:v>122.545518</c:v>
                </c:pt>
                <c:pt idx="1">
                  <c:v>1052.697737</c:v>
                </c:pt>
                <c:pt idx="2">
                  <c:v>4244.0612840000003</c:v>
                </c:pt>
                <c:pt idx="3">
                  <c:v>8666.8788239999994</c:v>
                </c:pt>
                <c:pt idx="4">
                  <c:v>16735.244091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97-4999-A847-DDDEF9C01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600144"/>
        <c:axId val="290597520"/>
      </c:scatterChart>
      <c:valAx>
        <c:axId val="290600144"/>
        <c:scaling>
          <c:orientation val="minMax"/>
          <c:max val="5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597520"/>
        <c:crosses val="autoZero"/>
        <c:crossBetween val="midCat"/>
      </c:valAx>
      <c:valAx>
        <c:axId val="2905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6001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Ford-Fulkerson, gęstość 25%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Reprezentacja macierzowa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FF!$N$12:$N$16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FF!$O$12:$O$16</c:f>
              <c:numCache>
                <c:formatCode>0.00</c:formatCode>
                <c:ptCount val="5"/>
                <c:pt idx="0">
                  <c:v>11.138099</c:v>
                </c:pt>
                <c:pt idx="1">
                  <c:v>95.530569</c:v>
                </c:pt>
                <c:pt idx="2">
                  <c:v>333.52970099999999</c:v>
                </c:pt>
                <c:pt idx="3">
                  <c:v>974.59309800000005</c:v>
                </c:pt>
                <c:pt idx="4">
                  <c:v>2114.181482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306D-4865-BE9F-11641BAE54BC}"/>
            </c:ext>
          </c:extLst>
        </c:ser>
        <c:ser>
          <c:idx val="3"/>
          <c:order val="1"/>
          <c:tx>
            <c:v>Reprezentacja listowa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FF!$N$4:$N$8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FF!$O$4:$O$8</c:f>
              <c:numCache>
                <c:formatCode>0.00</c:formatCode>
                <c:ptCount val="5"/>
                <c:pt idx="0">
                  <c:v>67.876802999999995</c:v>
                </c:pt>
                <c:pt idx="1">
                  <c:v>569.29771000000005</c:v>
                </c:pt>
                <c:pt idx="2">
                  <c:v>2634.3258390000001</c:v>
                </c:pt>
                <c:pt idx="3">
                  <c:v>4198.5717059999997</c:v>
                </c:pt>
                <c:pt idx="4">
                  <c:v>8811.6850470000008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306D-4865-BE9F-11641BAE5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600144"/>
        <c:axId val="290597520"/>
      </c:scatterChart>
      <c:valAx>
        <c:axId val="290600144"/>
        <c:scaling>
          <c:orientation val="minMax"/>
          <c:max val="5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597520"/>
        <c:crosses val="autoZero"/>
        <c:crossBetween val="midCat"/>
      </c:valAx>
      <c:valAx>
        <c:axId val="2905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6001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Ford-Fulkerson, gęstość 50%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Reprezentacja macierzowa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FF!$N$12:$N$16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FF!$P$12:$P$16</c:f>
              <c:numCache>
                <c:formatCode>0.00</c:formatCode>
                <c:ptCount val="5"/>
                <c:pt idx="0">
                  <c:v>35.570270000000001</c:v>
                </c:pt>
                <c:pt idx="1">
                  <c:v>341.66786100000002</c:v>
                </c:pt>
                <c:pt idx="2">
                  <c:v>1263.3660890000001</c:v>
                </c:pt>
                <c:pt idx="3">
                  <c:v>3291.8960699999998</c:v>
                </c:pt>
                <c:pt idx="4">
                  <c:v>6497.044989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D34-4380-82D5-25D5407C678C}"/>
            </c:ext>
          </c:extLst>
        </c:ser>
        <c:ser>
          <c:idx val="3"/>
          <c:order val="1"/>
          <c:tx>
            <c:v>Reprezentacja listowa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FF!$N$4:$N$8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FF!$P$4:$P$8</c:f>
              <c:numCache>
                <c:formatCode>0.00</c:formatCode>
                <c:ptCount val="5"/>
                <c:pt idx="0">
                  <c:v>117.376457</c:v>
                </c:pt>
                <c:pt idx="1">
                  <c:v>930.68450199999995</c:v>
                </c:pt>
                <c:pt idx="2">
                  <c:v>3739.093574</c:v>
                </c:pt>
                <c:pt idx="3">
                  <c:v>6886.706674</c:v>
                </c:pt>
                <c:pt idx="4">
                  <c:v>10605.002863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D34-4380-82D5-25D5407C6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600144"/>
        <c:axId val="290597520"/>
      </c:scatterChart>
      <c:valAx>
        <c:axId val="290600144"/>
        <c:scaling>
          <c:orientation val="minMax"/>
          <c:max val="5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597520"/>
        <c:crosses val="autoZero"/>
        <c:crossBetween val="midCat"/>
      </c:valAx>
      <c:valAx>
        <c:axId val="2905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6001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Ford-Fulkerson, gęstość 75%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Reprezentacja macierzowa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FF!$N$12:$N$16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FF!$Q$12:$Q$16</c:f>
              <c:numCache>
                <c:formatCode>0.00</c:formatCode>
                <c:ptCount val="5"/>
                <c:pt idx="0">
                  <c:v>80.330803000000003</c:v>
                </c:pt>
                <c:pt idx="1">
                  <c:v>685.03263900000002</c:v>
                </c:pt>
                <c:pt idx="2">
                  <c:v>2476.552702</c:v>
                </c:pt>
                <c:pt idx="3">
                  <c:v>6080.1636479999997</c:v>
                </c:pt>
                <c:pt idx="4">
                  <c:v>12089.066824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821-491C-8726-4374A76C1198}"/>
            </c:ext>
          </c:extLst>
        </c:ser>
        <c:ser>
          <c:idx val="3"/>
          <c:order val="1"/>
          <c:tx>
            <c:v>Reprezentacja listowa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FF!$N$4:$N$8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FF!$Q$4:$Q$8</c:f>
              <c:numCache>
                <c:formatCode>0.00</c:formatCode>
                <c:ptCount val="5"/>
                <c:pt idx="0">
                  <c:v>119.53097200000001</c:v>
                </c:pt>
                <c:pt idx="1">
                  <c:v>928.54930400000001</c:v>
                </c:pt>
                <c:pt idx="2">
                  <c:v>3743.6567559999999</c:v>
                </c:pt>
                <c:pt idx="3">
                  <c:v>9230.0062180000004</c:v>
                </c:pt>
                <c:pt idx="4">
                  <c:v>17033.714216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821-491C-8726-4374A76C1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600144"/>
        <c:axId val="290597520"/>
      </c:scatterChart>
      <c:valAx>
        <c:axId val="290600144"/>
        <c:scaling>
          <c:orientation val="minMax"/>
          <c:max val="5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597520"/>
        <c:crosses val="autoZero"/>
        <c:crossBetween val="midCat"/>
      </c:valAx>
      <c:valAx>
        <c:axId val="2905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6001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Ford-Fulkerson, gęstość 100%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Reprezentacja macierzowa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FF!$N$12:$N$16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FF!$R$12:$R$16</c:f>
              <c:numCache>
                <c:formatCode>0.00</c:formatCode>
                <c:ptCount val="5"/>
                <c:pt idx="0">
                  <c:v>122.545518</c:v>
                </c:pt>
                <c:pt idx="1">
                  <c:v>1052.697737</c:v>
                </c:pt>
                <c:pt idx="2">
                  <c:v>4244.0612840000003</c:v>
                </c:pt>
                <c:pt idx="3">
                  <c:v>8666.8788239999994</c:v>
                </c:pt>
                <c:pt idx="4">
                  <c:v>16735.244091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BC0-4461-978E-DD3EAC18DA4B}"/>
            </c:ext>
          </c:extLst>
        </c:ser>
        <c:ser>
          <c:idx val="3"/>
          <c:order val="1"/>
          <c:tx>
            <c:v>Reprezentacja listowa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FF!$N$4:$N$8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FF!$R$4:$R$8</c:f>
              <c:numCache>
                <c:formatCode>0.00</c:formatCode>
                <c:ptCount val="5"/>
                <c:pt idx="0">
                  <c:v>121.723508</c:v>
                </c:pt>
                <c:pt idx="1">
                  <c:v>988.11060199999997</c:v>
                </c:pt>
                <c:pt idx="2">
                  <c:v>3714.1910010000001</c:v>
                </c:pt>
                <c:pt idx="3">
                  <c:v>9645.4355159999996</c:v>
                </c:pt>
                <c:pt idx="4">
                  <c:v>18114.956934999998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BC0-4461-978E-DD3EAC18D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600144"/>
        <c:axId val="290597520"/>
      </c:scatterChart>
      <c:valAx>
        <c:axId val="290600144"/>
        <c:scaling>
          <c:orientation val="minMax"/>
          <c:max val="5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597520"/>
        <c:crosses val="autoZero"/>
        <c:crossBetween val="midCat"/>
      </c:valAx>
      <c:valAx>
        <c:axId val="2905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6001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A*,</a:t>
            </a:r>
            <a:r>
              <a:rPr lang="pl-PL" baseline="0"/>
              <a:t> reprezentacja listowa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'AStar '!$J$11:$J$15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'AStar '!$K$11:$K$15</c:f>
              <c:numCache>
                <c:formatCode>0.0000</c:formatCode>
                <c:ptCount val="5"/>
                <c:pt idx="0">
                  <c:v>4.6857999999999997E-2</c:v>
                </c:pt>
                <c:pt idx="1">
                  <c:v>0.11021599999999999</c:v>
                </c:pt>
                <c:pt idx="2">
                  <c:v>0.12427000000000001</c:v>
                </c:pt>
                <c:pt idx="3">
                  <c:v>0.13358600000000001</c:v>
                </c:pt>
                <c:pt idx="4">
                  <c:v>0.13548099999999999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70-4803-A53E-EC9F46BBD7CB}"/>
            </c:ext>
          </c:extLst>
        </c:ser>
        <c:ser>
          <c:idx val="2"/>
          <c:order val="1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'AStar '!$J$11:$J$15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'AStar '!$L$11:$L$15</c:f>
              <c:numCache>
                <c:formatCode>0.0000</c:formatCode>
                <c:ptCount val="5"/>
                <c:pt idx="0">
                  <c:v>4.5199999999999997E-2</c:v>
                </c:pt>
                <c:pt idx="1">
                  <c:v>5.7634999999999999E-2</c:v>
                </c:pt>
                <c:pt idx="2">
                  <c:v>9.7504999999999994E-2</c:v>
                </c:pt>
                <c:pt idx="3">
                  <c:v>0.130389</c:v>
                </c:pt>
                <c:pt idx="4">
                  <c:v>0.14807400000000001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70-4803-A53E-EC9F46BBD7CB}"/>
            </c:ext>
          </c:extLst>
        </c:ser>
        <c:ser>
          <c:idx val="3"/>
          <c:order val="2"/>
          <c:tx>
            <c:v>75%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'AStar '!$J$11:$J$15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'AStar '!$M$11:$M$15</c:f>
              <c:numCache>
                <c:formatCode>0.0000</c:formatCode>
                <c:ptCount val="5"/>
                <c:pt idx="0">
                  <c:v>4.2436000000000001E-2</c:v>
                </c:pt>
                <c:pt idx="1">
                  <c:v>7.5398999999999994E-2</c:v>
                </c:pt>
                <c:pt idx="2">
                  <c:v>0.112743</c:v>
                </c:pt>
                <c:pt idx="3">
                  <c:v>0.129915</c:v>
                </c:pt>
                <c:pt idx="4">
                  <c:v>0.18715499999999999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70-4803-A53E-EC9F46BBD7CB}"/>
            </c:ext>
          </c:extLst>
        </c:ser>
        <c:ser>
          <c:idx val="4"/>
          <c:order val="3"/>
          <c:tx>
            <c:v>100%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'AStar '!$J$11:$J$15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'AStar '!$N$11:$N$15</c:f>
              <c:numCache>
                <c:formatCode>0.0000</c:formatCode>
                <c:ptCount val="5"/>
                <c:pt idx="0">
                  <c:v>4.0106999999999997E-2</c:v>
                </c:pt>
                <c:pt idx="1">
                  <c:v>8.5386000000000004E-2</c:v>
                </c:pt>
                <c:pt idx="2">
                  <c:v>0.10847999999999999</c:v>
                </c:pt>
                <c:pt idx="3">
                  <c:v>0.142508</c:v>
                </c:pt>
                <c:pt idx="4">
                  <c:v>0.16958799999999999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70-4803-A53E-EC9F46BBD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600144"/>
        <c:axId val="290597520"/>
      </c:scatterChart>
      <c:valAx>
        <c:axId val="29060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597520"/>
        <c:crosses val="autoZero"/>
        <c:crossBetween val="midCat"/>
      </c:valAx>
      <c:valAx>
        <c:axId val="2905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60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A*,</a:t>
            </a:r>
            <a:r>
              <a:rPr lang="pl-PL" baseline="0"/>
              <a:t> reprezentacja macierzowa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25%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'AStar '!$J$11:$J$15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'AStar '!$K$11:$K$15</c:f>
              <c:numCache>
                <c:formatCode>0.0000</c:formatCode>
                <c:ptCount val="5"/>
                <c:pt idx="0">
                  <c:v>4.6857999999999997E-2</c:v>
                </c:pt>
                <c:pt idx="1">
                  <c:v>0.11021599999999999</c:v>
                </c:pt>
                <c:pt idx="2">
                  <c:v>0.12427000000000001</c:v>
                </c:pt>
                <c:pt idx="3">
                  <c:v>0.13358600000000001</c:v>
                </c:pt>
                <c:pt idx="4">
                  <c:v>0.13548099999999999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21-42AF-ADA1-F36AC7DA51B6}"/>
            </c:ext>
          </c:extLst>
        </c:ser>
        <c:ser>
          <c:idx val="3"/>
          <c:order val="1"/>
          <c:tx>
            <c:v>50%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'AStar '!$J$11:$J$15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'AStar '!$L$11:$L$15</c:f>
              <c:numCache>
                <c:formatCode>0.0000</c:formatCode>
                <c:ptCount val="5"/>
                <c:pt idx="0">
                  <c:v>4.5199999999999997E-2</c:v>
                </c:pt>
                <c:pt idx="1">
                  <c:v>5.7634999999999999E-2</c:v>
                </c:pt>
                <c:pt idx="2">
                  <c:v>9.7504999999999994E-2</c:v>
                </c:pt>
                <c:pt idx="3">
                  <c:v>0.130389</c:v>
                </c:pt>
                <c:pt idx="4">
                  <c:v>0.14807400000000001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21-42AF-ADA1-F36AC7DA51B6}"/>
            </c:ext>
          </c:extLst>
        </c:ser>
        <c:ser>
          <c:idx val="4"/>
          <c:order val="2"/>
          <c:tx>
            <c:v>75%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'AStar '!$J$11:$J$15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'AStar '!$M$11:$M$15</c:f>
              <c:numCache>
                <c:formatCode>0.0000</c:formatCode>
                <c:ptCount val="5"/>
                <c:pt idx="0">
                  <c:v>4.2436000000000001E-2</c:v>
                </c:pt>
                <c:pt idx="1">
                  <c:v>7.5398999999999994E-2</c:v>
                </c:pt>
                <c:pt idx="2">
                  <c:v>0.112743</c:v>
                </c:pt>
                <c:pt idx="3">
                  <c:v>0.129915</c:v>
                </c:pt>
                <c:pt idx="4">
                  <c:v>0.18715499999999999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21-42AF-ADA1-F36AC7DA51B6}"/>
            </c:ext>
          </c:extLst>
        </c:ser>
        <c:ser>
          <c:idx val="0"/>
          <c:order val="3"/>
          <c:tx>
            <c:v>100%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'AStar '!$J$11:$J$15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'AStar '!$N$11:$N$15</c:f>
              <c:numCache>
                <c:formatCode>0.0000</c:formatCode>
                <c:ptCount val="5"/>
                <c:pt idx="0">
                  <c:v>4.0106999999999997E-2</c:v>
                </c:pt>
                <c:pt idx="1">
                  <c:v>8.5386000000000004E-2</c:v>
                </c:pt>
                <c:pt idx="2">
                  <c:v>0.10847999999999999</c:v>
                </c:pt>
                <c:pt idx="3">
                  <c:v>0.142508</c:v>
                </c:pt>
                <c:pt idx="4">
                  <c:v>0.16958799999999999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21-42AF-ADA1-F36AC7DA5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600144"/>
        <c:axId val="290597520"/>
      </c:scatterChart>
      <c:valAx>
        <c:axId val="29060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597520"/>
        <c:crosses val="autoZero"/>
        <c:crossBetween val="midCat"/>
      </c:valAx>
      <c:valAx>
        <c:axId val="2905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60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A*,</a:t>
            </a:r>
            <a:r>
              <a:rPr lang="pl-PL" baseline="0"/>
              <a:t> gęstość 25%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Reprezentacja macierzowa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'AStar '!$J$11:$J$15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'AStar '!$K$11:$K$15</c:f>
              <c:numCache>
                <c:formatCode>0.0000</c:formatCode>
                <c:ptCount val="5"/>
                <c:pt idx="0">
                  <c:v>4.6857999999999997E-2</c:v>
                </c:pt>
                <c:pt idx="1">
                  <c:v>0.11021599999999999</c:v>
                </c:pt>
                <c:pt idx="2">
                  <c:v>0.12427000000000001</c:v>
                </c:pt>
                <c:pt idx="3">
                  <c:v>0.13358600000000001</c:v>
                </c:pt>
                <c:pt idx="4">
                  <c:v>0.13548099999999999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0-4DB5-A241-304B68DB0734}"/>
            </c:ext>
          </c:extLst>
        </c:ser>
        <c:ser>
          <c:idx val="3"/>
          <c:order val="1"/>
          <c:tx>
            <c:v>Reprezentacja listowa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'AStar '!$J$11:$J$15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'AStar '!$K$3:$K$7</c:f>
              <c:numCache>
                <c:formatCode>0.0000</c:formatCode>
                <c:ptCount val="5"/>
                <c:pt idx="0">
                  <c:v>2.9093999999999998E-2</c:v>
                </c:pt>
                <c:pt idx="1">
                  <c:v>6.8687999999999999E-2</c:v>
                </c:pt>
                <c:pt idx="2">
                  <c:v>0.10567699999999999</c:v>
                </c:pt>
                <c:pt idx="3">
                  <c:v>0.12967799999999999</c:v>
                </c:pt>
                <c:pt idx="4">
                  <c:v>0.16718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0-4DB5-A241-304B68DB0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600144"/>
        <c:axId val="290597520"/>
      </c:scatterChart>
      <c:valAx>
        <c:axId val="290600144"/>
        <c:scaling>
          <c:orientation val="minMax"/>
          <c:max val="5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597520"/>
        <c:crosses val="autoZero"/>
        <c:crossBetween val="midCat"/>
      </c:valAx>
      <c:valAx>
        <c:axId val="2905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60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81803</xdr:colOff>
      <xdr:row>16</xdr:row>
      <xdr:rowOff>156883</xdr:rowOff>
    </xdr:from>
    <xdr:to>
      <xdr:col>21</xdr:col>
      <xdr:colOff>331133</xdr:colOff>
      <xdr:row>31</xdr:row>
      <xdr:rowOff>42583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ADC939B-23A8-4598-B6DD-0A94E699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85725</xdr:colOff>
      <xdr:row>30</xdr:row>
      <xdr:rowOff>106456</xdr:rowOff>
    </xdr:from>
    <xdr:to>
      <xdr:col>21</xdr:col>
      <xdr:colOff>382680</xdr:colOff>
      <xdr:row>44</xdr:row>
      <xdr:rowOff>182656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F81F47C-126A-42BD-9263-E46521CD9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100852</xdr:colOff>
      <xdr:row>9</xdr:row>
      <xdr:rowOff>35299</xdr:rowOff>
    </xdr:from>
    <xdr:to>
      <xdr:col>9</xdr:col>
      <xdr:colOff>226918</xdr:colOff>
      <xdr:row>23</xdr:row>
      <xdr:rowOff>111499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C86D3F0-89A5-4446-97F4-8D56AABC3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487456</xdr:colOff>
      <xdr:row>11</xdr:row>
      <xdr:rowOff>172570</xdr:rowOff>
    </xdr:from>
    <xdr:to>
      <xdr:col>14</xdr:col>
      <xdr:colOff>624728</xdr:colOff>
      <xdr:row>26</xdr:row>
      <xdr:rowOff>58270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8C7E21E-6DB4-4FC1-85D8-28446A5B7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24</xdr:row>
      <xdr:rowOff>43142</xdr:rowOff>
    </xdr:from>
    <xdr:to>
      <xdr:col>5</xdr:col>
      <xdr:colOff>47625</xdr:colOff>
      <xdr:row>38</xdr:row>
      <xdr:rowOff>119342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BC1477B-218E-4FC7-BF0B-77D9D6254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428624</xdr:colOff>
      <xdr:row>25</xdr:row>
      <xdr:rowOff>154081</xdr:rowOff>
    </xdr:from>
    <xdr:to>
      <xdr:col>14</xdr:col>
      <xdr:colOff>565896</xdr:colOff>
      <xdr:row>40</xdr:row>
      <xdr:rowOff>39781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4FB7FC7C-7040-41A2-ABAB-F46C7CCA7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166968</xdr:colOff>
      <xdr:row>29</xdr:row>
      <xdr:rowOff>120744</xdr:rowOff>
    </xdr:from>
    <xdr:to>
      <xdr:col>7</xdr:col>
      <xdr:colOff>262218</xdr:colOff>
      <xdr:row>44</xdr:row>
      <xdr:rowOff>6444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C34854E-7FFB-4FBB-8D1B-6993A7CD0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361390</xdr:colOff>
      <xdr:row>29</xdr:row>
      <xdr:rowOff>126627</xdr:rowOff>
    </xdr:from>
    <xdr:to>
      <xdr:col>15</xdr:col>
      <xdr:colOff>366993</xdr:colOff>
      <xdr:row>44</xdr:row>
      <xdr:rowOff>12327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80D339E9-B4C9-4820-86CE-91E06C8E8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78921</xdr:colOff>
      <xdr:row>0</xdr:row>
      <xdr:rowOff>100693</xdr:rowOff>
    </xdr:from>
    <xdr:to>
      <xdr:col>7</xdr:col>
      <xdr:colOff>174171</xdr:colOff>
      <xdr:row>14</xdr:row>
      <xdr:rowOff>176893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72352E7D-0595-4FF7-9CF7-A618DE974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539246</xdr:colOff>
      <xdr:row>15</xdr:row>
      <xdr:rowOff>141913</xdr:rowOff>
    </xdr:from>
    <xdr:to>
      <xdr:col>22</xdr:col>
      <xdr:colOff>264862</xdr:colOff>
      <xdr:row>30</xdr:row>
      <xdr:rowOff>27613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3728153D-2052-4143-AC59-41B0023D1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442632</xdr:colOff>
      <xdr:row>12</xdr:row>
      <xdr:rowOff>23931</xdr:rowOff>
    </xdr:from>
    <xdr:to>
      <xdr:col>15</xdr:col>
      <xdr:colOff>435828</xdr:colOff>
      <xdr:row>26</xdr:row>
      <xdr:rowOff>100131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AB56C382-2583-4170-B7B4-E4289072C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191302</xdr:colOff>
      <xdr:row>14</xdr:row>
      <xdr:rowOff>35458</xdr:rowOff>
    </xdr:from>
    <xdr:to>
      <xdr:col>7</xdr:col>
      <xdr:colOff>286552</xdr:colOff>
      <xdr:row>28</xdr:row>
      <xdr:rowOff>111658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8953AE94-A751-47EB-9B0F-3E3113B3C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204108</xdr:colOff>
      <xdr:row>18</xdr:row>
      <xdr:rowOff>41302</xdr:rowOff>
    </xdr:from>
    <xdr:to>
      <xdr:col>7</xdr:col>
      <xdr:colOff>566057</xdr:colOff>
      <xdr:row>32</xdr:row>
      <xdr:rowOff>117502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E3A8264-9932-49EF-A670-7C711E250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166487</xdr:colOff>
      <xdr:row>18</xdr:row>
      <xdr:rowOff>85645</xdr:rowOff>
    </xdr:from>
    <xdr:to>
      <xdr:col>15</xdr:col>
      <xdr:colOff>535640</xdr:colOff>
      <xdr:row>32</xdr:row>
      <xdr:rowOff>161845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8E6B549-1546-4F85-899E-6B88945B4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33619</xdr:rowOff>
    </xdr:from>
    <xdr:to>
      <xdr:col>7</xdr:col>
      <xdr:colOff>350183</xdr:colOff>
      <xdr:row>62</xdr:row>
      <xdr:rowOff>109819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5A4DB85-9C3B-43AD-9203-BBC2CB63C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190499</xdr:colOff>
      <xdr:row>33</xdr:row>
      <xdr:rowOff>78440</xdr:rowOff>
    </xdr:from>
    <xdr:to>
      <xdr:col>7</xdr:col>
      <xdr:colOff>540682</xdr:colOff>
      <xdr:row>47</xdr:row>
      <xdr:rowOff>154640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8135847-8A91-4943-A673-87F78BE10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156883</xdr:colOff>
      <xdr:row>33</xdr:row>
      <xdr:rowOff>22412</xdr:rowOff>
    </xdr:from>
    <xdr:to>
      <xdr:col>15</xdr:col>
      <xdr:colOff>507066</xdr:colOff>
      <xdr:row>47</xdr:row>
      <xdr:rowOff>98612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A2564BA-7967-42CF-80C4-ACD1F1EF3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134471</xdr:colOff>
      <xdr:row>48</xdr:row>
      <xdr:rowOff>0</xdr:rowOff>
    </xdr:from>
    <xdr:to>
      <xdr:col>15</xdr:col>
      <xdr:colOff>484654</xdr:colOff>
      <xdr:row>62</xdr:row>
      <xdr:rowOff>76200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36CFC9F-D1B5-4595-BD99-FDBFA9667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isFF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istASta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istBoruvk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atrixBoruvka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tabSelected="1" topLeftCell="A10" zoomScale="85" zoomScaleNormal="85" workbookViewId="0">
      <selection activeCell="E28" sqref="E28"/>
    </sheetView>
  </sheetViews>
  <sheetFormatPr defaultRowHeight="15" x14ac:dyDescent="0.25"/>
  <cols>
    <col min="1" max="1" width="31.85546875" bestFit="1" customWidth="1"/>
    <col min="2" max="2" width="4" bestFit="1" customWidth="1"/>
    <col min="3" max="3" width="9.85546875" customWidth="1"/>
    <col min="4" max="4" width="8.42578125" customWidth="1"/>
    <col min="5" max="5" width="13.7109375" bestFit="1" customWidth="1"/>
    <col min="6" max="6" width="3.5703125" bestFit="1" customWidth="1"/>
    <col min="13" max="13" width="3.140625" customWidth="1"/>
    <col min="15" max="15" width="11.5703125" bestFit="1" customWidth="1"/>
    <col min="16" max="18" width="12.5703125" bestFit="1" customWidth="1"/>
  </cols>
  <sheetData>
    <row r="1" spans="1:30" x14ac:dyDescent="0.25">
      <c r="B1" t="s">
        <v>6</v>
      </c>
      <c r="C1" t="s">
        <v>5</v>
      </c>
      <c r="D1" t="s">
        <v>7</v>
      </c>
      <c r="E1" t="s">
        <v>4</v>
      </c>
      <c r="G1" t="s">
        <v>9</v>
      </c>
      <c r="I1" t="s">
        <v>6</v>
      </c>
      <c r="J1" t="s">
        <v>5</v>
      </c>
      <c r="K1" t="s">
        <v>8</v>
      </c>
      <c r="S1" t="s">
        <v>9</v>
      </c>
      <c r="U1" t="s">
        <v>6</v>
      </c>
      <c r="V1" t="s">
        <v>5</v>
      </c>
      <c r="W1" t="s">
        <v>7</v>
      </c>
      <c r="X1" t="s">
        <v>8</v>
      </c>
      <c r="AA1" t="s">
        <v>6</v>
      </c>
      <c r="AB1" t="s">
        <v>5</v>
      </c>
      <c r="AC1" t="s">
        <v>7</v>
      </c>
      <c r="AD1" t="s">
        <v>8</v>
      </c>
    </row>
    <row r="2" spans="1:30" x14ac:dyDescent="0.25">
      <c r="A2" t="s">
        <v>0</v>
      </c>
      <c r="B2">
        <v>100</v>
      </c>
      <c r="C2">
        <v>25</v>
      </c>
      <c r="D2">
        <f t="shared" ref="D2:D21" si="0">ROUNDDOWN(B2*(B2-1)*C2/100/2,0)</f>
        <v>1237</v>
      </c>
      <c r="E2">
        <v>67.150595999999993</v>
      </c>
      <c r="F2" t="s">
        <v>3</v>
      </c>
      <c r="G2">
        <v>1</v>
      </c>
      <c r="H2" t="s">
        <v>0</v>
      </c>
      <c r="I2">
        <v>100</v>
      </c>
      <c r="J2">
        <v>25</v>
      </c>
      <c r="K2">
        <v>67.876802999999995</v>
      </c>
      <c r="M2" s="6" t="s">
        <v>14</v>
      </c>
      <c r="N2" s="7" t="s">
        <v>108</v>
      </c>
      <c r="O2" s="7"/>
      <c r="P2" s="7"/>
      <c r="Q2" s="7"/>
      <c r="R2" s="7"/>
      <c r="S2">
        <v>1</v>
      </c>
      <c r="T2" t="s">
        <v>0</v>
      </c>
      <c r="U2">
        <v>100</v>
      </c>
      <c r="V2">
        <v>25</v>
      </c>
      <c r="W2">
        <f t="shared" ref="W2:W21" si="1">ROUNDDOWN(U2*(U2-1)*V2/100/2,0)</f>
        <v>1237</v>
      </c>
      <c r="X2">
        <v>67.876802999999995</v>
      </c>
      <c r="Z2" t="s">
        <v>18</v>
      </c>
      <c r="AA2">
        <v>100</v>
      </c>
      <c r="AB2">
        <v>25</v>
      </c>
      <c r="AC2">
        <f t="shared" ref="AC2:AC21" si="2">ROUNDDOWN(AA2*(AA2-1)*AB2/100/2,0)</f>
        <v>1237</v>
      </c>
      <c r="AD2" s="4">
        <v>11.138099</v>
      </c>
    </row>
    <row r="3" spans="1:30" ht="15" customHeight="1" x14ac:dyDescent="0.25">
      <c r="A3" t="s">
        <v>0</v>
      </c>
      <c r="B3">
        <v>100</v>
      </c>
      <c r="C3">
        <v>50</v>
      </c>
      <c r="D3">
        <f t="shared" si="0"/>
        <v>2475</v>
      </c>
      <c r="E3">
        <v>113.93433899999999</v>
      </c>
      <c r="F3" t="s">
        <v>3</v>
      </c>
      <c r="G3">
        <v>2</v>
      </c>
      <c r="H3" t="s">
        <v>0</v>
      </c>
      <c r="I3">
        <v>100</v>
      </c>
      <c r="J3">
        <v>50</v>
      </c>
      <c r="K3">
        <v>117.376457</v>
      </c>
      <c r="M3" s="6"/>
      <c r="N3" s="1" t="s">
        <v>16</v>
      </c>
      <c r="O3" s="1">
        <v>25</v>
      </c>
      <c r="P3" s="1">
        <v>50</v>
      </c>
      <c r="Q3" s="1">
        <v>75</v>
      </c>
      <c r="R3" s="1">
        <v>100</v>
      </c>
      <c r="S3">
        <v>2</v>
      </c>
      <c r="T3" t="s">
        <v>0</v>
      </c>
      <c r="U3">
        <v>100</v>
      </c>
      <c r="V3">
        <v>50</v>
      </c>
      <c r="W3">
        <f t="shared" si="1"/>
        <v>2475</v>
      </c>
      <c r="X3">
        <v>117.376457</v>
      </c>
      <c r="Z3" t="s">
        <v>18</v>
      </c>
      <c r="AA3">
        <v>100</v>
      </c>
      <c r="AB3">
        <v>50</v>
      </c>
      <c r="AC3">
        <f t="shared" si="2"/>
        <v>2475</v>
      </c>
      <c r="AD3" s="4">
        <v>35.570270000000001</v>
      </c>
    </row>
    <row r="4" spans="1:30" x14ac:dyDescent="0.25">
      <c r="A4" t="s">
        <v>0</v>
      </c>
      <c r="B4">
        <v>100</v>
      </c>
      <c r="C4">
        <v>75</v>
      </c>
      <c r="D4">
        <f t="shared" si="0"/>
        <v>3712</v>
      </c>
      <c r="E4">
        <v>116.554422</v>
      </c>
      <c r="F4" t="s">
        <v>3</v>
      </c>
      <c r="G4">
        <v>3</v>
      </c>
      <c r="H4" t="s">
        <v>0</v>
      </c>
      <c r="I4">
        <v>100</v>
      </c>
      <c r="J4">
        <v>75</v>
      </c>
      <c r="K4">
        <v>119.53097200000001</v>
      </c>
      <c r="M4" s="6"/>
      <c r="N4" s="1">
        <v>100</v>
      </c>
      <c r="O4" s="9">
        <v>67.876802999999995</v>
      </c>
      <c r="P4" s="9">
        <v>117.376457</v>
      </c>
      <c r="Q4" s="9">
        <v>119.53097200000001</v>
      </c>
      <c r="R4" s="9">
        <v>121.723508</v>
      </c>
      <c r="S4">
        <v>3</v>
      </c>
      <c r="T4" t="s">
        <v>0</v>
      </c>
      <c r="U4">
        <v>100</v>
      </c>
      <c r="V4">
        <v>75</v>
      </c>
      <c r="W4">
        <f t="shared" si="1"/>
        <v>3712</v>
      </c>
      <c r="X4">
        <v>119.53097200000001</v>
      </c>
      <c r="Z4" t="s">
        <v>18</v>
      </c>
      <c r="AA4">
        <v>100</v>
      </c>
      <c r="AB4">
        <v>75</v>
      </c>
      <c r="AC4">
        <f t="shared" si="2"/>
        <v>3712</v>
      </c>
      <c r="AD4" s="4">
        <v>80.330803000000003</v>
      </c>
    </row>
    <row r="5" spans="1:30" x14ac:dyDescent="0.25">
      <c r="A5" t="s">
        <v>0</v>
      </c>
      <c r="B5">
        <v>100</v>
      </c>
      <c r="C5">
        <v>100</v>
      </c>
      <c r="D5">
        <f t="shared" si="0"/>
        <v>4950</v>
      </c>
      <c r="E5">
        <v>115.92053900000001</v>
      </c>
      <c r="F5" t="s">
        <v>3</v>
      </c>
      <c r="G5">
        <v>4</v>
      </c>
      <c r="H5" t="s">
        <v>0</v>
      </c>
      <c r="I5">
        <v>100</v>
      </c>
      <c r="J5">
        <v>100</v>
      </c>
      <c r="K5">
        <v>121.723508</v>
      </c>
      <c r="M5" s="6"/>
      <c r="N5" s="1">
        <v>200</v>
      </c>
      <c r="O5" s="9">
        <v>569.29771000000005</v>
      </c>
      <c r="P5" s="9">
        <v>930.68450199999995</v>
      </c>
      <c r="Q5" s="9">
        <v>928.54930400000001</v>
      </c>
      <c r="R5" s="9">
        <v>988.11060199999997</v>
      </c>
      <c r="S5" s="8">
        <v>4</v>
      </c>
      <c r="T5" t="s">
        <v>0</v>
      </c>
      <c r="U5">
        <v>100</v>
      </c>
      <c r="V5">
        <v>100</v>
      </c>
      <c r="W5">
        <f t="shared" si="1"/>
        <v>4950</v>
      </c>
      <c r="X5">
        <v>121.723508</v>
      </c>
      <c r="Z5" t="s">
        <v>18</v>
      </c>
      <c r="AA5">
        <v>100</v>
      </c>
      <c r="AB5">
        <v>100</v>
      </c>
      <c r="AC5">
        <f t="shared" si="2"/>
        <v>4950</v>
      </c>
      <c r="AD5" s="4">
        <v>122.545518</v>
      </c>
    </row>
    <row r="6" spans="1:30" x14ac:dyDescent="0.25">
      <c r="A6" t="s">
        <v>0</v>
      </c>
      <c r="B6">
        <v>200</v>
      </c>
      <c r="C6">
        <v>25</v>
      </c>
      <c r="D6">
        <f t="shared" si="0"/>
        <v>4975</v>
      </c>
      <c r="E6">
        <v>509.25757099999998</v>
      </c>
      <c r="F6" t="s">
        <v>3</v>
      </c>
      <c r="G6">
        <v>5</v>
      </c>
      <c r="H6" t="s">
        <v>0</v>
      </c>
      <c r="I6">
        <v>200</v>
      </c>
      <c r="J6">
        <v>25</v>
      </c>
      <c r="K6">
        <v>569.29771000000005</v>
      </c>
      <c r="M6" s="6"/>
      <c r="N6" s="1">
        <v>300</v>
      </c>
      <c r="O6" s="9">
        <v>2634.3258390000001</v>
      </c>
      <c r="P6" s="9">
        <v>3739.093574</v>
      </c>
      <c r="Q6" s="9">
        <v>3743.6567559999999</v>
      </c>
      <c r="R6" s="9">
        <v>3714.1910010000001</v>
      </c>
      <c r="S6">
        <v>5</v>
      </c>
      <c r="T6" t="s">
        <v>0</v>
      </c>
      <c r="U6">
        <v>200</v>
      </c>
      <c r="V6">
        <v>25</v>
      </c>
      <c r="W6">
        <f t="shared" si="1"/>
        <v>4975</v>
      </c>
      <c r="X6">
        <v>569.29771000000005</v>
      </c>
      <c r="Z6" t="s">
        <v>18</v>
      </c>
      <c r="AA6">
        <v>200</v>
      </c>
      <c r="AB6">
        <v>25</v>
      </c>
      <c r="AC6">
        <f t="shared" si="2"/>
        <v>4975</v>
      </c>
      <c r="AD6" s="4">
        <v>95.530569</v>
      </c>
    </row>
    <row r="7" spans="1:30" x14ac:dyDescent="0.25">
      <c r="A7" t="s">
        <v>0</v>
      </c>
      <c r="B7">
        <v>200</v>
      </c>
      <c r="C7">
        <v>50</v>
      </c>
      <c r="D7">
        <f t="shared" si="0"/>
        <v>9950</v>
      </c>
      <c r="E7">
        <v>951.29684399999996</v>
      </c>
      <c r="F7" t="s">
        <v>3</v>
      </c>
      <c r="G7">
        <v>6</v>
      </c>
      <c r="H7" t="s">
        <v>0</v>
      </c>
      <c r="I7">
        <v>200</v>
      </c>
      <c r="J7">
        <v>50</v>
      </c>
      <c r="K7">
        <v>930.68450199999995</v>
      </c>
      <c r="M7" s="6"/>
      <c r="N7" s="1">
        <v>400</v>
      </c>
      <c r="O7" s="9">
        <v>4198.5717059999997</v>
      </c>
      <c r="P7" s="9">
        <v>6886.706674</v>
      </c>
      <c r="Q7" s="9">
        <v>9230.0062180000004</v>
      </c>
      <c r="R7" s="9">
        <v>9645.4355159999996</v>
      </c>
      <c r="S7">
        <v>6</v>
      </c>
      <c r="T7" t="s">
        <v>0</v>
      </c>
      <c r="U7">
        <v>200</v>
      </c>
      <c r="V7">
        <v>50</v>
      </c>
      <c r="W7">
        <f t="shared" si="1"/>
        <v>9950</v>
      </c>
      <c r="X7">
        <v>930.68450199999995</v>
      </c>
      <c r="Z7" t="s">
        <v>18</v>
      </c>
      <c r="AA7">
        <v>200</v>
      </c>
      <c r="AB7">
        <v>50</v>
      </c>
      <c r="AC7">
        <f t="shared" si="2"/>
        <v>9950</v>
      </c>
      <c r="AD7" s="4">
        <v>341.66786100000002</v>
      </c>
    </row>
    <row r="8" spans="1:30" x14ac:dyDescent="0.25">
      <c r="A8" t="s">
        <v>0</v>
      </c>
      <c r="B8">
        <v>200</v>
      </c>
      <c r="C8">
        <v>75</v>
      </c>
      <c r="D8">
        <f t="shared" si="0"/>
        <v>14925</v>
      </c>
      <c r="E8">
        <v>957.16652699999997</v>
      </c>
      <c r="F8" t="s">
        <v>3</v>
      </c>
      <c r="G8">
        <v>9</v>
      </c>
      <c r="H8" t="s">
        <v>0</v>
      </c>
      <c r="I8">
        <v>300</v>
      </c>
      <c r="J8">
        <v>25</v>
      </c>
      <c r="K8">
        <v>2634.3258390000001</v>
      </c>
      <c r="M8" s="6"/>
      <c r="N8" s="1">
        <v>500</v>
      </c>
      <c r="O8" s="9">
        <v>8811.6850470000008</v>
      </c>
      <c r="P8" s="9">
        <v>10605.002863</v>
      </c>
      <c r="Q8" s="9">
        <v>17033.714216</v>
      </c>
      <c r="R8" s="9">
        <v>18114.956934999998</v>
      </c>
      <c r="S8">
        <v>7</v>
      </c>
      <c r="T8" t="s">
        <v>0</v>
      </c>
      <c r="U8">
        <v>200</v>
      </c>
      <c r="V8">
        <v>75</v>
      </c>
      <c r="W8">
        <f t="shared" si="1"/>
        <v>14925</v>
      </c>
      <c r="X8">
        <v>928.54930400000001</v>
      </c>
      <c r="Z8" t="s">
        <v>18</v>
      </c>
      <c r="AA8">
        <v>200</v>
      </c>
      <c r="AB8">
        <v>75</v>
      </c>
      <c r="AC8">
        <f t="shared" si="2"/>
        <v>14925</v>
      </c>
      <c r="AD8" s="4">
        <v>685.03263900000002</v>
      </c>
    </row>
    <row r="9" spans="1:30" x14ac:dyDescent="0.25">
      <c r="A9" t="s">
        <v>0</v>
      </c>
      <c r="B9">
        <v>200</v>
      </c>
      <c r="C9">
        <v>100</v>
      </c>
      <c r="D9">
        <f t="shared" si="0"/>
        <v>19900</v>
      </c>
      <c r="E9">
        <v>926.63253199999997</v>
      </c>
      <c r="F9" t="s">
        <v>3</v>
      </c>
      <c r="G9">
        <v>7</v>
      </c>
      <c r="H9" t="s">
        <v>0</v>
      </c>
      <c r="I9">
        <v>200</v>
      </c>
      <c r="J9">
        <v>75</v>
      </c>
      <c r="K9">
        <v>928.54930400000001</v>
      </c>
      <c r="M9" s="6"/>
      <c r="N9" s="1"/>
      <c r="O9" s="1"/>
      <c r="P9" s="1"/>
      <c r="Q9" s="1"/>
      <c r="R9" s="1"/>
      <c r="S9">
        <v>8</v>
      </c>
      <c r="T9" t="s">
        <v>0</v>
      </c>
      <c r="U9">
        <v>200</v>
      </c>
      <c r="V9">
        <v>100</v>
      </c>
      <c r="W9">
        <f t="shared" si="1"/>
        <v>19900</v>
      </c>
      <c r="X9">
        <v>988.11060199999997</v>
      </c>
      <c r="Z9" t="s">
        <v>18</v>
      </c>
      <c r="AA9">
        <v>200</v>
      </c>
      <c r="AB9">
        <v>100</v>
      </c>
      <c r="AC9">
        <f t="shared" si="2"/>
        <v>19900</v>
      </c>
      <c r="AD9" s="4">
        <v>1052.697737</v>
      </c>
    </row>
    <row r="10" spans="1:30" x14ac:dyDescent="0.25">
      <c r="A10" t="s">
        <v>0</v>
      </c>
      <c r="B10">
        <v>300</v>
      </c>
      <c r="C10">
        <v>25</v>
      </c>
      <c r="D10">
        <f t="shared" si="0"/>
        <v>11212</v>
      </c>
      <c r="E10">
        <v>2600.4698560000002</v>
      </c>
      <c r="F10" t="s">
        <v>3</v>
      </c>
      <c r="G10">
        <v>8</v>
      </c>
      <c r="H10" t="s">
        <v>0</v>
      </c>
      <c r="I10">
        <v>200</v>
      </c>
      <c r="J10">
        <v>100</v>
      </c>
      <c r="K10">
        <v>988.11060199999997</v>
      </c>
      <c r="M10" s="6"/>
      <c r="N10" s="7" t="s">
        <v>108</v>
      </c>
      <c r="O10" s="7"/>
      <c r="P10" s="7"/>
      <c r="Q10" s="7"/>
      <c r="R10" s="7"/>
      <c r="S10">
        <v>9</v>
      </c>
      <c r="T10" t="s">
        <v>0</v>
      </c>
      <c r="U10">
        <v>300</v>
      </c>
      <c r="V10">
        <v>25</v>
      </c>
      <c r="W10">
        <f t="shared" si="1"/>
        <v>11212</v>
      </c>
      <c r="X10">
        <v>2634.3258390000001</v>
      </c>
      <c r="Z10" t="s">
        <v>18</v>
      </c>
      <c r="AA10">
        <v>300</v>
      </c>
      <c r="AB10">
        <v>25</v>
      </c>
      <c r="AC10">
        <f t="shared" si="2"/>
        <v>11212</v>
      </c>
      <c r="AD10" s="4">
        <v>333.52970099999999</v>
      </c>
    </row>
    <row r="11" spans="1:30" x14ac:dyDescent="0.25">
      <c r="A11" t="s">
        <v>0</v>
      </c>
      <c r="B11">
        <v>300</v>
      </c>
      <c r="C11">
        <v>50</v>
      </c>
      <c r="D11">
        <f t="shared" si="0"/>
        <v>22425</v>
      </c>
      <c r="E11">
        <v>3720.3637829999998</v>
      </c>
      <c r="F11" t="s">
        <v>3</v>
      </c>
      <c r="G11">
        <v>13</v>
      </c>
      <c r="H11" t="s">
        <v>0</v>
      </c>
      <c r="I11">
        <v>400</v>
      </c>
      <c r="J11">
        <v>25</v>
      </c>
      <c r="K11">
        <v>4198.5717059999997</v>
      </c>
      <c r="M11" s="6"/>
      <c r="N11" s="1" t="s">
        <v>17</v>
      </c>
      <c r="O11" s="1">
        <v>25</v>
      </c>
      <c r="P11" s="1">
        <v>50</v>
      </c>
      <c r="Q11" s="1">
        <v>75</v>
      </c>
      <c r="R11" s="1">
        <v>100</v>
      </c>
      <c r="S11">
        <v>10</v>
      </c>
      <c r="T11" t="s">
        <v>0</v>
      </c>
      <c r="U11">
        <v>300</v>
      </c>
      <c r="V11">
        <v>50</v>
      </c>
      <c r="W11">
        <f t="shared" si="1"/>
        <v>22425</v>
      </c>
      <c r="X11">
        <v>3739.093574</v>
      </c>
      <c r="Z11" t="s">
        <v>18</v>
      </c>
      <c r="AA11">
        <v>300</v>
      </c>
      <c r="AB11">
        <v>50</v>
      </c>
      <c r="AC11">
        <f t="shared" si="2"/>
        <v>22425</v>
      </c>
      <c r="AD11" s="4">
        <v>1263.3660890000001</v>
      </c>
    </row>
    <row r="12" spans="1:30" x14ac:dyDescent="0.25">
      <c r="A12" t="s">
        <v>0</v>
      </c>
      <c r="B12">
        <v>300</v>
      </c>
      <c r="C12">
        <v>75</v>
      </c>
      <c r="D12">
        <f t="shared" si="0"/>
        <v>33637</v>
      </c>
      <c r="E12">
        <v>3703.8934640000002</v>
      </c>
      <c r="F12" t="s">
        <v>3</v>
      </c>
      <c r="G12">
        <v>10</v>
      </c>
      <c r="H12" t="s">
        <v>0</v>
      </c>
      <c r="I12">
        <v>300</v>
      </c>
      <c r="J12">
        <v>50</v>
      </c>
      <c r="K12">
        <v>3739.093574</v>
      </c>
      <c r="M12" s="6"/>
      <c r="N12" s="1">
        <v>100</v>
      </c>
      <c r="O12" s="9">
        <v>11.138099</v>
      </c>
      <c r="P12" s="9">
        <v>35.570270000000001</v>
      </c>
      <c r="Q12" s="9">
        <v>80.330803000000003</v>
      </c>
      <c r="R12" s="9">
        <v>122.545518</v>
      </c>
      <c r="S12">
        <v>11</v>
      </c>
      <c r="T12" t="s">
        <v>0</v>
      </c>
      <c r="U12">
        <v>300</v>
      </c>
      <c r="V12">
        <v>75</v>
      </c>
      <c r="W12">
        <f t="shared" si="1"/>
        <v>33637</v>
      </c>
      <c r="X12">
        <v>3743.6567559999999</v>
      </c>
      <c r="Z12" t="s">
        <v>18</v>
      </c>
      <c r="AA12">
        <v>300</v>
      </c>
      <c r="AB12">
        <v>75</v>
      </c>
      <c r="AC12">
        <f t="shared" si="2"/>
        <v>33637</v>
      </c>
      <c r="AD12" s="4">
        <v>2476.552702</v>
      </c>
    </row>
    <row r="13" spans="1:30" x14ac:dyDescent="0.25">
      <c r="A13" t="s">
        <v>0</v>
      </c>
      <c r="B13">
        <v>300</v>
      </c>
      <c r="C13">
        <v>100</v>
      </c>
      <c r="D13">
        <f t="shared" si="0"/>
        <v>44850</v>
      </c>
      <c r="E13">
        <v>3666.5698280000001</v>
      </c>
      <c r="F13" t="s">
        <v>3</v>
      </c>
      <c r="G13">
        <v>17</v>
      </c>
      <c r="H13" t="s">
        <v>0</v>
      </c>
      <c r="I13">
        <v>500</v>
      </c>
      <c r="J13">
        <v>25</v>
      </c>
      <c r="K13">
        <v>8811.6850470000008</v>
      </c>
      <c r="M13" s="6"/>
      <c r="N13" s="1">
        <v>200</v>
      </c>
      <c r="O13" s="9">
        <v>95.530569</v>
      </c>
      <c r="P13" s="9">
        <v>341.66786100000002</v>
      </c>
      <c r="Q13" s="9">
        <v>685.03263900000002</v>
      </c>
      <c r="R13" s="9">
        <v>1052.697737</v>
      </c>
      <c r="S13">
        <v>12</v>
      </c>
      <c r="T13" t="s">
        <v>0</v>
      </c>
      <c r="U13">
        <v>300</v>
      </c>
      <c r="V13">
        <v>100</v>
      </c>
      <c r="W13">
        <f t="shared" si="1"/>
        <v>44850</v>
      </c>
      <c r="X13">
        <v>3714.1910010000001</v>
      </c>
      <c r="Z13" t="s">
        <v>18</v>
      </c>
      <c r="AA13">
        <v>300</v>
      </c>
      <c r="AB13">
        <v>100</v>
      </c>
      <c r="AC13">
        <f t="shared" si="2"/>
        <v>44850</v>
      </c>
      <c r="AD13" s="4">
        <v>4244.0612840000003</v>
      </c>
    </row>
    <row r="14" spans="1:30" x14ac:dyDescent="0.25">
      <c r="A14" t="s">
        <v>0</v>
      </c>
      <c r="B14">
        <v>400</v>
      </c>
      <c r="C14">
        <v>25</v>
      </c>
      <c r="D14">
        <f t="shared" si="0"/>
        <v>19950</v>
      </c>
      <c r="E14">
        <v>4244.432135</v>
      </c>
      <c r="F14" t="s">
        <v>3</v>
      </c>
      <c r="G14">
        <v>11</v>
      </c>
      <c r="H14" t="s">
        <v>0</v>
      </c>
      <c r="I14">
        <v>300</v>
      </c>
      <c r="J14">
        <v>75</v>
      </c>
      <c r="K14">
        <v>3743.6567559999999</v>
      </c>
      <c r="M14" s="6"/>
      <c r="N14" s="1">
        <v>300</v>
      </c>
      <c r="O14" s="9">
        <v>333.52970099999999</v>
      </c>
      <c r="P14" s="9">
        <v>1263.3660890000001</v>
      </c>
      <c r="Q14" s="9">
        <v>2476.552702</v>
      </c>
      <c r="R14" s="9">
        <v>4244.0612840000003</v>
      </c>
      <c r="S14">
        <v>13</v>
      </c>
      <c r="T14" t="s">
        <v>0</v>
      </c>
      <c r="U14">
        <v>400</v>
      </c>
      <c r="V14">
        <v>25</v>
      </c>
      <c r="W14">
        <f t="shared" si="1"/>
        <v>19950</v>
      </c>
      <c r="X14">
        <v>4198.5717059999997</v>
      </c>
      <c r="Z14" t="s">
        <v>18</v>
      </c>
      <c r="AA14">
        <v>400</v>
      </c>
      <c r="AB14">
        <v>25</v>
      </c>
      <c r="AC14">
        <f t="shared" si="2"/>
        <v>19950</v>
      </c>
      <c r="AD14" s="4">
        <v>974.59309800000005</v>
      </c>
    </row>
    <row r="15" spans="1:30" x14ac:dyDescent="0.25">
      <c r="A15" t="s">
        <v>0</v>
      </c>
      <c r="B15">
        <v>400</v>
      </c>
      <c r="C15">
        <v>50</v>
      </c>
      <c r="D15">
        <f t="shared" si="0"/>
        <v>39900</v>
      </c>
      <c r="E15">
        <v>6994.8494430000001</v>
      </c>
      <c r="F15" t="s">
        <v>3</v>
      </c>
      <c r="G15">
        <v>14</v>
      </c>
      <c r="H15" t="s">
        <v>0</v>
      </c>
      <c r="I15">
        <v>400</v>
      </c>
      <c r="J15">
        <v>50</v>
      </c>
      <c r="K15">
        <v>6886.706674</v>
      </c>
      <c r="M15" s="6"/>
      <c r="N15" s="1">
        <v>400</v>
      </c>
      <c r="O15" s="9">
        <v>974.59309800000005</v>
      </c>
      <c r="P15" s="9">
        <v>3291.8960699999998</v>
      </c>
      <c r="Q15" s="9">
        <v>6080.1636479999997</v>
      </c>
      <c r="R15" s="9">
        <v>8666.8788239999994</v>
      </c>
      <c r="S15">
        <v>14</v>
      </c>
      <c r="T15" t="s">
        <v>0</v>
      </c>
      <c r="U15">
        <v>400</v>
      </c>
      <c r="V15">
        <v>50</v>
      </c>
      <c r="W15">
        <f t="shared" si="1"/>
        <v>39900</v>
      </c>
      <c r="X15">
        <v>6886.706674</v>
      </c>
      <c r="Z15" t="s">
        <v>18</v>
      </c>
      <c r="AA15">
        <v>400</v>
      </c>
      <c r="AB15">
        <v>50</v>
      </c>
      <c r="AC15">
        <f t="shared" si="2"/>
        <v>39900</v>
      </c>
      <c r="AD15" s="4">
        <v>3291.8960699999998</v>
      </c>
    </row>
    <row r="16" spans="1:30" x14ac:dyDescent="0.25">
      <c r="A16" t="s">
        <v>0</v>
      </c>
      <c r="B16">
        <v>400</v>
      </c>
      <c r="C16">
        <v>75</v>
      </c>
      <c r="D16">
        <f t="shared" si="0"/>
        <v>59850</v>
      </c>
      <c r="E16">
        <v>8871.0981370000009</v>
      </c>
      <c r="F16" t="s">
        <v>3</v>
      </c>
      <c r="G16">
        <v>12</v>
      </c>
      <c r="H16" t="s">
        <v>0</v>
      </c>
      <c r="I16">
        <v>300</v>
      </c>
      <c r="J16">
        <v>100</v>
      </c>
      <c r="K16">
        <v>3714.1910010000001</v>
      </c>
      <c r="M16" s="6"/>
      <c r="N16" s="1">
        <v>500</v>
      </c>
      <c r="O16" s="9">
        <v>2114.181482</v>
      </c>
      <c r="P16" s="9">
        <v>6497.044989</v>
      </c>
      <c r="Q16" s="9">
        <v>12089.066824</v>
      </c>
      <c r="R16" s="9">
        <v>16735.244091</v>
      </c>
      <c r="S16">
        <v>15</v>
      </c>
      <c r="T16" t="s">
        <v>0</v>
      </c>
      <c r="U16">
        <v>400</v>
      </c>
      <c r="V16">
        <v>75</v>
      </c>
      <c r="W16">
        <f t="shared" si="1"/>
        <v>59850</v>
      </c>
      <c r="X16">
        <v>9230.0062180000004</v>
      </c>
      <c r="Z16" t="s">
        <v>18</v>
      </c>
      <c r="AA16">
        <v>400</v>
      </c>
      <c r="AB16">
        <v>75</v>
      </c>
      <c r="AC16">
        <f t="shared" si="2"/>
        <v>59850</v>
      </c>
      <c r="AD16" s="4">
        <v>6080.1636479999997</v>
      </c>
    </row>
    <row r="17" spans="1:30" x14ac:dyDescent="0.25">
      <c r="A17" t="s">
        <v>0</v>
      </c>
      <c r="B17">
        <v>400</v>
      </c>
      <c r="C17">
        <v>100</v>
      </c>
      <c r="D17">
        <f t="shared" si="0"/>
        <v>79800</v>
      </c>
      <c r="E17">
        <v>9086.4592749999993</v>
      </c>
      <c r="F17" t="s">
        <v>3</v>
      </c>
      <c r="G17">
        <v>15</v>
      </c>
      <c r="H17" t="s">
        <v>0</v>
      </c>
      <c r="I17">
        <v>400</v>
      </c>
      <c r="J17">
        <v>75</v>
      </c>
      <c r="K17">
        <v>9230.0062180000004</v>
      </c>
      <c r="S17">
        <v>16</v>
      </c>
      <c r="T17" t="s">
        <v>0</v>
      </c>
      <c r="U17">
        <v>400</v>
      </c>
      <c r="V17">
        <v>100</v>
      </c>
      <c r="W17">
        <f t="shared" si="1"/>
        <v>79800</v>
      </c>
      <c r="X17">
        <v>9645.4355159999996</v>
      </c>
      <c r="Z17" t="s">
        <v>18</v>
      </c>
      <c r="AA17">
        <v>400</v>
      </c>
      <c r="AB17">
        <v>100</v>
      </c>
      <c r="AC17">
        <f t="shared" si="2"/>
        <v>79800</v>
      </c>
      <c r="AD17" s="4">
        <v>8666.8788239999994</v>
      </c>
    </row>
    <row r="18" spans="1:30" x14ac:dyDescent="0.25">
      <c r="A18" t="s">
        <v>0</v>
      </c>
      <c r="B18">
        <v>500</v>
      </c>
      <c r="C18">
        <v>25</v>
      </c>
      <c r="D18">
        <f t="shared" si="0"/>
        <v>31187</v>
      </c>
      <c r="E18">
        <v>8748.1251460000003</v>
      </c>
      <c r="F18" t="s">
        <v>3</v>
      </c>
      <c r="G18">
        <v>18</v>
      </c>
      <c r="H18" t="s">
        <v>0</v>
      </c>
      <c r="I18">
        <v>500</v>
      </c>
      <c r="J18">
        <v>50</v>
      </c>
      <c r="K18">
        <v>10605.002863</v>
      </c>
      <c r="S18">
        <v>17</v>
      </c>
      <c r="T18" t="s">
        <v>0</v>
      </c>
      <c r="U18">
        <v>500</v>
      </c>
      <c r="V18">
        <v>25</v>
      </c>
      <c r="W18">
        <f t="shared" si="1"/>
        <v>31187</v>
      </c>
      <c r="X18">
        <v>8811.6850470000008</v>
      </c>
      <c r="Z18" t="s">
        <v>18</v>
      </c>
      <c r="AA18">
        <v>500</v>
      </c>
      <c r="AB18">
        <v>25</v>
      </c>
      <c r="AC18">
        <f t="shared" si="2"/>
        <v>31187</v>
      </c>
      <c r="AD18" s="4">
        <v>2114.181482</v>
      </c>
    </row>
    <row r="19" spans="1:30" x14ac:dyDescent="0.25">
      <c r="A19" t="s">
        <v>0</v>
      </c>
      <c r="B19">
        <v>500</v>
      </c>
      <c r="C19">
        <v>50</v>
      </c>
      <c r="D19">
        <f t="shared" si="0"/>
        <v>62375</v>
      </c>
      <c r="E19">
        <v>10786.317027999999</v>
      </c>
      <c r="F19" t="s">
        <v>3</v>
      </c>
      <c r="G19">
        <v>16</v>
      </c>
      <c r="H19" t="s">
        <v>0</v>
      </c>
      <c r="I19">
        <v>400</v>
      </c>
      <c r="J19">
        <v>100</v>
      </c>
      <c r="K19">
        <v>9645.4355159999996</v>
      </c>
      <c r="S19">
        <v>18</v>
      </c>
      <c r="T19" t="s">
        <v>0</v>
      </c>
      <c r="U19">
        <v>500</v>
      </c>
      <c r="V19">
        <v>50</v>
      </c>
      <c r="W19">
        <f t="shared" si="1"/>
        <v>62375</v>
      </c>
      <c r="X19">
        <v>10605.002863</v>
      </c>
      <c r="Z19" t="s">
        <v>18</v>
      </c>
      <c r="AA19">
        <v>500</v>
      </c>
      <c r="AB19">
        <v>50</v>
      </c>
      <c r="AC19">
        <f t="shared" si="2"/>
        <v>62375</v>
      </c>
      <c r="AD19" s="4">
        <v>6497.044989</v>
      </c>
    </row>
    <row r="20" spans="1:30" x14ac:dyDescent="0.25">
      <c r="A20" t="s">
        <v>0</v>
      </c>
      <c r="B20">
        <v>500</v>
      </c>
      <c r="C20">
        <v>75</v>
      </c>
      <c r="D20">
        <f t="shared" si="0"/>
        <v>93562</v>
      </c>
      <c r="E20">
        <v>17053.184917999999</v>
      </c>
      <c r="F20" t="s">
        <v>3</v>
      </c>
      <c r="G20">
        <v>19</v>
      </c>
      <c r="H20" t="s">
        <v>0</v>
      </c>
      <c r="I20">
        <v>500</v>
      </c>
      <c r="J20">
        <v>75</v>
      </c>
      <c r="K20">
        <v>17033.714216</v>
      </c>
      <c r="S20">
        <v>19</v>
      </c>
      <c r="T20" t="s">
        <v>0</v>
      </c>
      <c r="U20">
        <v>500</v>
      </c>
      <c r="V20">
        <v>75</v>
      </c>
      <c r="W20">
        <f t="shared" si="1"/>
        <v>93562</v>
      </c>
      <c r="X20">
        <v>17033.714216</v>
      </c>
      <c r="Z20" t="s">
        <v>18</v>
      </c>
      <c r="AA20">
        <v>500</v>
      </c>
      <c r="AB20">
        <v>75</v>
      </c>
      <c r="AC20">
        <f t="shared" si="2"/>
        <v>93562</v>
      </c>
      <c r="AD20" s="4">
        <v>12089.066824</v>
      </c>
    </row>
    <row r="21" spans="1:30" x14ac:dyDescent="0.25">
      <c r="A21" t="s">
        <v>0</v>
      </c>
      <c r="B21">
        <v>500</v>
      </c>
      <c r="C21">
        <v>100</v>
      </c>
      <c r="D21">
        <f t="shared" si="0"/>
        <v>124750</v>
      </c>
      <c r="E21">
        <v>17722.869658</v>
      </c>
      <c r="F21" t="s">
        <v>3</v>
      </c>
      <c r="G21">
        <v>20</v>
      </c>
      <c r="H21" t="s">
        <v>0</v>
      </c>
      <c r="I21">
        <v>500</v>
      </c>
      <c r="J21">
        <v>100</v>
      </c>
      <c r="K21">
        <v>18114.956934999998</v>
      </c>
      <c r="S21">
        <v>20</v>
      </c>
      <c r="T21" t="s">
        <v>0</v>
      </c>
      <c r="U21">
        <v>500</v>
      </c>
      <c r="V21">
        <v>100</v>
      </c>
      <c r="W21">
        <f t="shared" si="1"/>
        <v>124750</v>
      </c>
      <c r="X21">
        <v>18114.956934999998</v>
      </c>
      <c r="Z21" t="s">
        <v>18</v>
      </c>
      <c r="AA21">
        <v>500</v>
      </c>
      <c r="AB21">
        <v>100</v>
      </c>
      <c r="AC21">
        <f t="shared" si="2"/>
        <v>124750</v>
      </c>
      <c r="AD21" s="4">
        <v>16735.244091</v>
      </c>
    </row>
  </sheetData>
  <mergeCells count="3">
    <mergeCell ref="M2:M16"/>
    <mergeCell ref="N2:R2"/>
    <mergeCell ref="N10:R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zoomScale="85" zoomScaleNormal="85" workbookViewId="0">
      <selection activeCell="K17" sqref="K17"/>
    </sheetView>
  </sheetViews>
  <sheetFormatPr defaultRowHeight="15" x14ac:dyDescent="0.25"/>
  <cols>
    <col min="1" max="1" width="22.85546875" bestFit="1" customWidth="1"/>
    <col min="2" max="2" width="4" bestFit="1" customWidth="1"/>
    <col min="3" max="3" width="11.7109375" bestFit="1" customWidth="1"/>
    <col min="4" max="4" width="4" bestFit="1" customWidth="1"/>
    <col min="5" max="5" width="12.42578125" bestFit="1" customWidth="1"/>
    <col min="6" max="6" width="8.5703125" bestFit="1" customWidth="1"/>
    <col min="7" max="7" width="3.5703125" bestFit="1" customWidth="1"/>
    <col min="9" max="9" width="3" customWidth="1"/>
    <col min="11" max="14" width="9.5703125" bestFit="1" customWidth="1"/>
  </cols>
  <sheetData>
    <row r="1" spans="1:22" x14ac:dyDescent="0.25">
      <c r="A1" t="s">
        <v>10</v>
      </c>
      <c r="B1">
        <v>100</v>
      </c>
      <c r="C1" t="s">
        <v>1</v>
      </c>
      <c r="D1">
        <v>25</v>
      </c>
      <c r="E1" t="s">
        <v>2</v>
      </c>
      <c r="F1">
        <v>2.9093999999999998E-2</v>
      </c>
      <c r="G1" t="s">
        <v>3</v>
      </c>
      <c r="K1" s="5" t="s">
        <v>13</v>
      </c>
      <c r="L1" s="5"/>
      <c r="M1" s="5"/>
      <c r="N1" s="5"/>
      <c r="P1" t="s">
        <v>15</v>
      </c>
      <c r="Q1">
        <v>100</v>
      </c>
      <c r="R1" t="s">
        <v>1</v>
      </c>
      <c r="S1">
        <v>25</v>
      </c>
      <c r="T1" t="s">
        <v>2</v>
      </c>
      <c r="U1">
        <v>4.6857999999999997E-2</v>
      </c>
      <c r="V1" t="s">
        <v>3</v>
      </c>
    </row>
    <row r="2" spans="1:22" x14ac:dyDescent="0.25">
      <c r="A2" t="s">
        <v>10</v>
      </c>
      <c r="B2">
        <v>100</v>
      </c>
      <c r="C2" t="s">
        <v>1</v>
      </c>
      <c r="D2">
        <v>50</v>
      </c>
      <c r="E2" t="s">
        <v>2</v>
      </c>
      <c r="F2">
        <v>2.7712000000000001E-2</v>
      </c>
      <c r="G2" t="s">
        <v>3</v>
      </c>
      <c r="I2" s="6" t="s">
        <v>14</v>
      </c>
      <c r="J2" s="2" t="s">
        <v>11</v>
      </c>
      <c r="K2" s="1">
        <v>25</v>
      </c>
      <c r="L2" s="1">
        <v>50</v>
      </c>
      <c r="M2" s="1">
        <v>75</v>
      </c>
      <c r="N2" s="1">
        <v>100</v>
      </c>
      <c r="P2" t="s">
        <v>15</v>
      </c>
      <c r="Q2">
        <v>100</v>
      </c>
      <c r="R2" t="s">
        <v>1</v>
      </c>
      <c r="S2">
        <v>50</v>
      </c>
      <c r="T2" t="s">
        <v>2</v>
      </c>
      <c r="U2">
        <v>4.5199999999999997E-2</v>
      </c>
      <c r="V2" t="s">
        <v>3</v>
      </c>
    </row>
    <row r="3" spans="1:22" x14ac:dyDescent="0.25">
      <c r="A3" t="s">
        <v>10</v>
      </c>
      <c r="B3">
        <v>100</v>
      </c>
      <c r="C3" t="s">
        <v>1</v>
      </c>
      <c r="D3">
        <v>75</v>
      </c>
      <c r="E3" t="s">
        <v>2</v>
      </c>
      <c r="F3">
        <v>2.8659E-2</v>
      </c>
      <c r="G3" t="s">
        <v>3</v>
      </c>
      <c r="I3" s="6"/>
      <c r="J3" s="2">
        <v>100</v>
      </c>
      <c r="K3" s="3">
        <v>2.9093999999999998E-2</v>
      </c>
      <c r="L3" s="3">
        <v>2.7712000000000001E-2</v>
      </c>
      <c r="M3" s="3">
        <v>2.8659E-2</v>
      </c>
      <c r="N3" s="3">
        <v>3.1303999999999998E-2</v>
      </c>
      <c r="P3" t="s">
        <v>15</v>
      </c>
      <c r="Q3">
        <v>100</v>
      </c>
      <c r="R3" t="s">
        <v>1</v>
      </c>
      <c r="S3">
        <v>75</v>
      </c>
      <c r="T3" t="s">
        <v>2</v>
      </c>
      <c r="U3">
        <v>4.2436000000000001E-2</v>
      </c>
      <c r="V3" t="s">
        <v>3</v>
      </c>
    </row>
    <row r="4" spans="1:22" x14ac:dyDescent="0.25">
      <c r="A4" t="s">
        <v>10</v>
      </c>
      <c r="B4">
        <v>100</v>
      </c>
      <c r="C4" t="s">
        <v>1</v>
      </c>
      <c r="D4">
        <v>100</v>
      </c>
      <c r="E4" t="s">
        <v>2</v>
      </c>
      <c r="F4">
        <v>3.1303999999999998E-2</v>
      </c>
      <c r="G4" t="s">
        <v>3</v>
      </c>
      <c r="I4" s="6"/>
      <c r="J4" s="2">
        <v>200</v>
      </c>
      <c r="K4" s="3">
        <v>6.8687999999999999E-2</v>
      </c>
      <c r="L4" s="3">
        <v>6.5609000000000001E-2</v>
      </c>
      <c r="M4" s="3">
        <v>6.4306000000000002E-2</v>
      </c>
      <c r="N4" s="3">
        <v>7.7372999999999997E-2</v>
      </c>
      <c r="P4" t="s">
        <v>15</v>
      </c>
      <c r="Q4">
        <v>100</v>
      </c>
      <c r="R4" t="s">
        <v>1</v>
      </c>
      <c r="S4">
        <v>100</v>
      </c>
      <c r="T4" t="s">
        <v>2</v>
      </c>
      <c r="U4">
        <v>4.0106999999999997E-2</v>
      </c>
      <c r="V4" t="s">
        <v>3</v>
      </c>
    </row>
    <row r="5" spans="1:22" x14ac:dyDescent="0.25">
      <c r="A5" t="s">
        <v>10</v>
      </c>
      <c r="B5">
        <v>200</v>
      </c>
      <c r="C5" t="s">
        <v>1</v>
      </c>
      <c r="D5">
        <v>25</v>
      </c>
      <c r="E5" t="s">
        <v>2</v>
      </c>
      <c r="F5">
        <v>6.8687999999999999E-2</v>
      </c>
      <c r="G5" t="s">
        <v>3</v>
      </c>
      <c r="I5" s="6"/>
      <c r="J5" s="2">
        <v>300</v>
      </c>
      <c r="K5" s="3">
        <v>0.10567699999999999</v>
      </c>
      <c r="L5" s="3">
        <v>0.1069</v>
      </c>
      <c r="M5" s="3">
        <v>0.109032</v>
      </c>
      <c r="N5" s="3">
        <v>0.109111</v>
      </c>
      <c r="P5" t="s">
        <v>15</v>
      </c>
      <c r="Q5">
        <v>200</v>
      </c>
      <c r="R5" t="s">
        <v>1</v>
      </c>
      <c r="S5">
        <v>25</v>
      </c>
      <c r="T5" t="s">
        <v>2</v>
      </c>
      <c r="U5">
        <v>0.11021599999999999</v>
      </c>
      <c r="V5" t="s">
        <v>3</v>
      </c>
    </row>
    <row r="6" spans="1:22" x14ac:dyDescent="0.25">
      <c r="A6" t="s">
        <v>10</v>
      </c>
      <c r="B6">
        <v>200</v>
      </c>
      <c r="C6" t="s">
        <v>1</v>
      </c>
      <c r="D6">
        <v>50</v>
      </c>
      <c r="E6" t="s">
        <v>2</v>
      </c>
      <c r="F6">
        <v>6.5609000000000001E-2</v>
      </c>
      <c r="G6" t="s">
        <v>3</v>
      </c>
      <c r="I6" s="6"/>
      <c r="J6" s="2">
        <v>400</v>
      </c>
      <c r="K6" s="3">
        <v>0.12967799999999999</v>
      </c>
      <c r="L6" s="3">
        <v>0.143652</v>
      </c>
      <c r="M6" s="3">
        <v>0.16212699999999999</v>
      </c>
      <c r="N6" s="3">
        <v>0.14846899999999999</v>
      </c>
      <c r="P6" t="s">
        <v>15</v>
      </c>
      <c r="Q6">
        <v>200</v>
      </c>
      <c r="R6" t="s">
        <v>1</v>
      </c>
      <c r="S6">
        <v>50</v>
      </c>
      <c r="T6" t="s">
        <v>2</v>
      </c>
      <c r="U6">
        <v>5.7634999999999999E-2</v>
      </c>
      <c r="V6" t="s">
        <v>3</v>
      </c>
    </row>
    <row r="7" spans="1:22" x14ac:dyDescent="0.25">
      <c r="A7" t="s">
        <v>10</v>
      </c>
      <c r="B7">
        <v>200</v>
      </c>
      <c r="C7" t="s">
        <v>1</v>
      </c>
      <c r="D7">
        <v>75</v>
      </c>
      <c r="E7" t="s">
        <v>2</v>
      </c>
      <c r="F7">
        <v>6.4306000000000002E-2</v>
      </c>
      <c r="G7" t="s">
        <v>3</v>
      </c>
      <c r="I7" s="6"/>
      <c r="J7" s="2">
        <v>500</v>
      </c>
      <c r="K7" s="3">
        <v>0.16718</v>
      </c>
      <c r="L7" s="3">
        <v>0.183286</v>
      </c>
      <c r="M7" s="3">
        <v>0.16781199999999999</v>
      </c>
      <c r="N7" s="3">
        <v>0.177483</v>
      </c>
      <c r="P7" t="s">
        <v>15</v>
      </c>
      <c r="Q7">
        <v>200</v>
      </c>
      <c r="R7" t="s">
        <v>1</v>
      </c>
      <c r="S7">
        <v>75</v>
      </c>
      <c r="T7" t="s">
        <v>2</v>
      </c>
      <c r="U7">
        <v>7.5398999999999994E-2</v>
      </c>
      <c r="V7" t="s">
        <v>3</v>
      </c>
    </row>
    <row r="8" spans="1:22" x14ac:dyDescent="0.25">
      <c r="A8" t="s">
        <v>10</v>
      </c>
      <c r="B8">
        <v>200</v>
      </c>
      <c r="C8" t="s">
        <v>1</v>
      </c>
      <c r="D8">
        <v>100</v>
      </c>
      <c r="E8" t="s">
        <v>2</v>
      </c>
      <c r="F8">
        <v>7.7372999999999997E-2</v>
      </c>
      <c r="G8" t="s">
        <v>3</v>
      </c>
      <c r="I8" s="6"/>
      <c r="P8" t="s">
        <v>15</v>
      </c>
      <c r="Q8">
        <v>200</v>
      </c>
      <c r="R8" t="s">
        <v>1</v>
      </c>
      <c r="S8">
        <v>100</v>
      </c>
      <c r="T8" t="s">
        <v>2</v>
      </c>
      <c r="U8">
        <v>8.5386000000000004E-2</v>
      </c>
      <c r="V8" t="s">
        <v>3</v>
      </c>
    </row>
    <row r="9" spans="1:22" x14ac:dyDescent="0.25">
      <c r="A9" t="s">
        <v>10</v>
      </c>
      <c r="B9">
        <v>300</v>
      </c>
      <c r="C9" t="s">
        <v>1</v>
      </c>
      <c r="D9">
        <v>25</v>
      </c>
      <c r="E9" t="s">
        <v>2</v>
      </c>
      <c r="F9">
        <v>0.10567699999999999</v>
      </c>
      <c r="G9" t="s">
        <v>3</v>
      </c>
      <c r="I9" s="6"/>
      <c r="J9" s="2"/>
      <c r="K9" s="7" t="s">
        <v>13</v>
      </c>
      <c r="L9" s="7"/>
      <c r="M9" s="7"/>
      <c r="N9" s="7"/>
      <c r="P9" t="s">
        <v>15</v>
      </c>
      <c r="Q9">
        <v>300</v>
      </c>
      <c r="R9" t="s">
        <v>1</v>
      </c>
      <c r="S9">
        <v>25</v>
      </c>
      <c r="T9" t="s">
        <v>2</v>
      </c>
      <c r="U9">
        <v>0.12427000000000001</v>
      </c>
      <c r="V9" t="s">
        <v>3</v>
      </c>
    </row>
    <row r="10" spans="1:22" x14ac:dyDescent="0.25">
      <c r="A10" t="s">
        <v>10</v>
      </c>
      <c r="B10">
        <v>300</v>
      </c>
      <c r="C10" t="s">
        <v>1</v>
      </c>
      <c r="D10">
        <v>50</v>
      </c>
      <c r="E10" t="s">
        <v>2</v>
      </c>
      <c r="F10">
        <v>0.1069</v>
      </c>
      <c r="G10" t="s">
        <v>3</v>
      </c>
      <c r="I10" s="6"/>
      <c r="J10" s="2" t="s">
        <v>12</v>
      </c>
      <c r="K10" s="1">
        <v>25</v>
      </c>
      <c r="L10" s="1">
        <v>50</v>
      </c>
      <c r="M10" s="1">
        <v>75</v>
      </c>
      <c r="N10" s="1">
        <v>100</v>
      </c>
      <c r="P10" t="s">
        <v>15</v>
      </c>
      <c r="Q10">
        <v>300</v>
      </c>
      <c r="R10" t="s">
        <v>1</v>
      </c>
      <c r="S10">
        <v>50</v>
      </c>
      <c r="T10" t="s">
        <v>2</v>
      </c>
      <c r="U10">
        <v>9.7504999999999994E-2</v>
      </c>
      <c r="V10" t="s">
        <v>3</v>
      </c>
    </row>
    <row r="11" spans="1:22" ht="15" customHeight="1" x14ac:dyDescent="0.25">
      <c r="A11" t="s">
        <v>10</v>
      </c>
      <c r="B11">
        <v>300</v>
      </c>
      <c r="C11" t="s">
        <v>1</v>
      </c>
      <c r="D11">
        <v>75</v>
      </c>
      <c r="E11" t="s">
        <v>2</v>
      </c>
      <c r="F11">
        <v>0.109032</v>
      </c>
      <c r="G11" t="s">
        <v>3</v>
      </c>
      <c r="I11" s="6"/>
      <c r="J11" s="2">
        <v>100</v>
      </c>
      <c r="K11" s="3">
        <v>4.6857999999999997E-2</v>
      </c>
      <c r="L11" s="3">
        <v>4.5199999999999997E-2</v>
      </c>
      <c r="M11" s="3">
        <v>4.2436000000000001E-2</v>
      </c>
      <c r="N11" s="3">
        <v>4.0106999999999997E-2</v>
      </c>
      <c r="P11" t="s">
        <v>15</v>
      </c>
      <c r="Q11">
        <v>300</v>
      </c>
      <c r="R11" t="s">
        <v>1</v>
      </c>
      <c r="S11">
        <v>75</v>
      </c>
      <c r="T11" t="s">
        <v>2</v>
      </c>
      <c r="U11">
        <v>0.112743</v>
      </c>
      <c r="V11" t="s">
        <v>3</v>
      </c>
    </row>
    <row r="12" spans="1:22" x14ac:dyDescent="0.25">
      <c r="A12" t="s">
        <v>10</v>
      </c>
      <c r="B12">
        <v>300</v>
      </c>
      <c r="C12" t="s">
        <v>1</v>
      </c>
      <c r="D12">
        <v>100</v>
      </c>
      <c r="E12" t="s">
        <v>2</v>
      </c>
      <c r="F12">
        <v>0.109111</v>
      </c>
      <c r="G12" t="s">
        <v>3</v>
      </c>
      <c r="I12" s="6"/>
      <c r="J12" s="2">
        <v>200</v>
      </c>
      <c r="K12" s="3">
        <v>0.11021599999999999</v>
      </c>
      <c r="L12" s="3">
        <v>5.7634999999999999E-2</v>
      </c>
      <c r="M12" s="3">
        <v>7.5398999999999994E-2</v>
      </c>
      <c r="N12" s="3">
        <v>8.5386000000000004E-2</v>
      </c>
      <c r="P12" t="s">
        <v>15</v>
      </c>
      <c r="Q12">
        <v>300</v>
      </c>
      <c r="R12" t="s">
        <v>1</v>
      </c>
      <c r="S12">
        <v>100</v>
      </c>
      <c r="T12" t="s">
        <v>2</v>
      </c>
      <c r="U12">
        <v>0.10847999999999999</v>
      </c>
      <c r="V12" t="s">
        <v>3</v>
      </c>
    </row>
    <row r="13" spans="1:22" x14ac:dyDescent="0.25">
      <c r="A13" t="s">
        <v>10</v>
      </c>
      <c r="B13">
        <v>400</v>
      </c>
      <c r="C13" t="s">
        <v>1</v>
      </c>
      <c r="D13">
        <v>25</v>
      </c>
      <c r="E13" t="s">
        <v>2</v>
      </c>
      <c r="F13">
        <v>0.12967799999999999</v>
      </c>
      <c r="G13" t="s">
        <v>3</v>
      </c>
      <c r="I13" s="6"/>
      <c r="J13" s="2">
        <v>300</v>
      </c>
      <c r="K13" s="3">
        <v>0.12427000000000001</v>
      </c>
      <c r="L13" s="3">
        <v>9.7504999999999994E-2</v>
      </c>
      <c r="M13" s="3">
        <v>0.112743</v>
      </c>
      <c r="N13" s="3">
        <v>0.10847999999999999</v>
      </c>
      <c r="P13" t="s">
        <v>15</v>
      </c>
      <c r="Q13">
        <v>400</v>
      </c>
      <c r="R13" t="s">
        <v>1</v>
      </c>
      <c r="S13">
        <v>25</v>
      </c>
      <c r="T13" t="s">
        <v>2</v>
      </c>
      <c r="U13">
        <v>0.13358600000000001</v>
      </c>
      <c r="V13" t="s">
        <v>3</v>
      </c>
    </row>
    <row r="14" spans="1:22" x14ac:dyDescent="0.25">
      <c r="A14" t="s">
        <v>10</v>
      </c>
      <c r="B14">
        <v>400</v>
      </c>
      <c r="C14" t="s">
        <v>1</v>
      </c>
      <c r="D14">
        <v>50</v>
      </c>
      <c r="E14" t="s">
        <v>2</v>
      </c>
      <c r="F14">
        <v>0.143652</v>
      </c>
      <c r="G14" t="s">
        <v>3</v>
      </c>
      <c r="I14" s="6"/>
      <c r="J14" s="2">
        <v>400</v>
      </c>
      <c r="K14" s="3">
        <v>0.13358600000000001</v>
      </c>
      <c r="L14" s="3">
        <v>0.130389</v>
      </c>
      <c r="M14" s="3">
        <v>0.129915</v>
      </c>
      <c r="N14" s="3">
        <v>0.142508</v>
      </c>
      <c r="P14" t="s">
        <v>15</v>
      </c>
      <c r="Q14">
        <v>400</v>
      </c>
      <c r="R14" t="s">
        <v>1</v>
      </c>
      <c r="S14">
        <v>50</v>
      </c>
      <c r="T14" t="s">
        <v>2</v>
      </c>
      <c r="U14">
        <v>0.130389</v>
      </c>
      <c r="V14" t="s">
        <v>3</v>
      </c>
    </row>
    <row r="15" spans="1:22" x14ac:dyDescent="0.25">
      <c r="A15" t="s">
        <v>10</v>
      </c>
      <c r="B15">
        <v>400</v>
      </c>
      <c r="C15" t="s">
        <v>1</v>
      </c>
      <c r="D15">
        <v>75</v>
      </c>
      <c r="E15" t="s">
        <v>2</v>
      </c>
      <c r="F15">
        <v>0.16212699999999999</v>
      </c>
      <c r="G15" t="s">
        <v>3</v>
      </c>
      <c r="I15" s="6"/>
      <c r="J15" s="2">
        <v>500</v>
      </c>
      <c r="K15" s="3">
        <v>0.13548099999999999</v>
      </c>
      <c r="L15" s="3">
        <v>0.14807400000000001</v>
      </c>
      <c r="M15" s="3">
        <v>0.18715499999999999</v>
      </c>
      <c r="N15" s="3">
        <v>0.16958799999999999</v>
      </c>
      <c r="P15" t="s">
        <v>15</v>
      </c>
      <c r="Q15">
        <v>400</v>
      </c>
      <c r="R15" t="s">
        <v>1</v>
      </c>
      <c r="S15">
        <v>75</v>
      </c>
      <c r="T15" t="s">
        <v>2</v>
      </c>
      <c r="U15">
        <v>0.129915</v>
      </c>
      <c r="V15" t="s">
        <v>3</v>
      </c>
    </row>
    <row r="16" spans="1:22" x14ac:dyDescent="0.25">
      <c r="A16" t="s">
        <v>10</v>
      </c>
      <c r="B16">
        <v>400</v>
      </c>
      <c r="C16" t="s">
        <v>1</v>
      </c>
      <c r="D16">
        <v>100</v>
      </c>
      <c r="E16" t="s">
        <v>2</v>
      </c>
      <c r="F16">
        <v>0.14846899999999999</v>
      </c>
      <c r="G16" t="s">
        <v>3</v>
      </c>
      <c r="P16" t="s">
        <v>15</v>
      </c>
      <c r="Q16">
        <v>400</v>
      </c>
      <c r="R16" t="s">
        <v>1</v>
      </c>
      <c r="S16">
        <v>100</v>
      </c>
      <c r="T16" t="s">
        <v>2</v>
      </c>
      <c r="U16">
        <v>0.142508</v>
      </c>
      <c r="V16" t="s">
        <v>3</v>
      </c>
    </row>
    <row r="17" spans="1:22" x14ac:dyDescent="0.25">
      <c r="A17" t="s">
        <v>10</v>
      </c>
      <c r="B17">
        <v>500</v>
      </c>
      <c r="C17" t="s">
        <v>1</v>
      </c>
      <c r="D17">
        <v>25</v>
      </c>
      <c r="E17" t="s">
        <v>2</v>
      </c>
      <c r="F17">
        <v>0.16718</v>
      </c>
      <c r="G17" t="s">
        <v>3</v>
      </c>
      <c r="P17" t="s">
        <v>15</v>
      </c>
      <c r="Q17">
        <v>500</v>
      </c>
      <c r="R17" t="s">
        <v>1</v>
      </c>
      <c r="S17">
        <v>25</v>
      </c>
      <c r="T17" t="s">
        <v>2</v>
      </c>
      <c r="U17">
        <v>0.13548099999999999</v>
      </c>
      <c r="V17" t="s">
        <v>3</v>
      </c>
    </row>
    <row r="18" spans="1:22" x14ac:dyDescent="0.25">
      <c r="A18" t="s">
        <v>10</v>
      </c>
      <c r="B18">
        <v>500</v>
      </c>
      <c r="C18" t="s">
        <v>1</v>
      </c>
      <c r="D18">
        <v>50</v>
      </c>
      <c r="E18" t="s">
        <v>2</v>
      </c>
      <c r="F18">
        <v>0.183286</v>
      </c>
      <c r="G18" t="s">
        <v>3</v>
      </c>
      <c r="P18" t="s">
        <v>15</v>
      </c>
      <c r="Q18">
        <v>500</v>
      </c>
      <c r="R18" t="s">
        <v>1</v>
      </c>
      <c r="S18">
        <v>50</v>
      </c>
      <c r="T18" t="s">
        <v>2</v>
      </c>
      <c r="U18">
        <v>0.14807400000000001</v>
      </c>
      <c r="V18" t="s">
        <v>3</v>
      </c>
    </row>
    <row r="19" spans="1:22" x14ac:dyDescent="0.25">
      <c r="A19" t="s">
        <v>10</v>
      </c>
      <c r="B19">
        <v>500</v>
      </c>
      <c r="C19" t="s">
        <v>1</v>
      </c>
      <c r="D19">
        <v>75</v>
      </c>
      <c r="E19" t="s">
        <v>2</v>
      </c>
      <c r="F19">
        <v>0.16781199999999999</v>
      </c>
      <c r="G19" t="s">
        <v>3</v>
      </c>
      <c r="P19" t="s">
        <v>15</v>
      </c>
      <c r="Q19">
        <v>500</v>
      </c>
      <c r="R19" t="s">
        <v>1</v>
      </c>
      <c r="S19">
        <v>75</v>
      </c>
      <c r="T19" t="s">
        <v>2</v>
      </c>
      <c r="U19">
        <v>0.18715499999999999</v>
      </c>
      <c r="V19" t="s">
        <v>3</v>
      </c>
    </row>
    <row r="20" spans="1:22" x14ac:dyDescent="0.25">
      <c r="A20" t="s">
        <v>10</v>
      </c>
      <c r="B20">
        <v>500</v>
      </c>
      <c r="C20" t="s">
        <v>1</v>
      </c>
      <c r="D20">
        <v>100</v>
      </c>
      <c r="E20" t="s">
        <v>2</v>
      </c>
      <c r="F20">
        <v>0.177483</v>
      </c>
      <c r="G20" t="s">
        <v>3</v>
      </c>
      <c r="P20" t="s">
        <v>15</v>
      </c>
      <c r="Q20">
        <v>500</v>
      </c>
      <c r="R20" t="s">
        <v>1</v>
      </c>
      <c r="S20">
        <v>100</v>
      </c>
      <c r="T20" t="s">
        <v>2</v>
      </c>
      <c r="U20">
        <v>0.16958799999999999</v>
      </c>
      <c r="V20" t="s">
        <v>3</v>
      </c>
    </row>
  </sheetData>
  <mergeCells count="3">
    <mergeCell ref="K9:N9"/>
    <mergeCell ref="K1:N1"/>
    <mergeCell ref="I2:I1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zoomScale="70" zoomScaleNormal="70" workbookViewId="0">
      <selection activeCell="X3" sqref="X3"/>
    </sheetView>
  </sheetViews>
  <sheetFormatPr defaultRowHeight="15" x14ac:dyDescent="0.25"/>
  <cols>
    <col min="10" max="13" width="13.140625" bestFit="1" customWidth="1"/>
    <col min="24" max="24" width="10" bestFit="1" customWidth="1"/>
  </cols>
  <sheetData>
    <row r="1" spans="1:26" x14ac:dyDescent="0.25">
      <c r="A1" t="s">
        <v>101</v>
      </c>
      <c r="P1" t="s">
        <v>107</v>
      </c>
      <c r="R1" t="s">
        <v>102</v>
      </c>
    </row>
    <row r="2" spans="1:26" x14ac:dyDescent="0.25">
      <c r="A2" t="s">
        <v>60</v>
      </c>
      <c r="B2">
        <v>100</v>
      </c>
      <c r="C2">
        <v>25</v>
      </c>
      <c r="D2">
        <v>2.0303990000000001</v>
      </c>
      <c r="E2" t="s">
        <v>3</v>
      </c>
      <c r="H2" s="6" t="s">
        <v>14</v>
      </c>
      <c r="I2" s="1" t="s">
        <v>103</v>
      </c>
      <c r="J2" s="1">
        <v>25</v>
      </c>
      <c r="K2" s="1">
        <v>50</v>
      </c>
      <c r="L2" s="1">
        <v>75</v>
      </c>
      <c r="M2" s="1">
        <v>100</v>
      </c>
      <c r="P2">
        <f>ABS(V2-X2)</f>
        <v>0.79657316286043445</v>
      </c>
      <c r="R2" t="s">
        <v>19</v>
      </c>
      <c r="S2">
        <v>100</v>
      </c>
      <c r="T2">
        <v>25</v>
      </c>
      <c r="U2">
        <f t="shared" ref="U2:U21" si="0">ROUNDDOWN(S2*(S2-1)*T2/100/2,0)</f>
        <v>1237</v>
      </c>
      <c r="V2">
        <v>3.5766269999999998</v>
      </c>
      <c r="W2" t="s">
        <v>3</v>
      </c>
      <c r="X2">
        <f>$Z$2*U2*LN(S2*$Z$3)</f>
        <v>2.7800538371395653</v>
      </c>
      <c r="Y2" t="s">
        <v>105</v>
      </c>
      <c r="Z2">
        <v>4.8841398244800016E-4</v>
      </c>
    </row>
    <row r="3" spans="1:26" x14ac:dyDescent="0.25">
      <c r="A3" t="s">
        <v>60</v>
      </c>
      <c r="B3">
        <v>100</v>
      </c>
      <c r="C3">
        <v>50</v>
      </c>
      <c r="D3">
        <v>4.0716140000000003</v>
      </c>
      <c r="E3" t="s">
        <v>3</v>
      </c>
      <c r="H3" s="6"/>
      <c r="I3" s="1">
        <v>100</v>
      </c>
      <c r="J3" s="9">
        <v>3.5766269999999998</v>
      </c>
      <c r="K3" s="9">
        <v>4.7361890000000004</v>
      </c>
      <c r="L3" s="9">
        <v>4.8214569999999997</v>
      </c>
      <c r="M3" s="9">
        <v>5.1797789999999999</v>
      </c>
      <c r="P3">
        <f t="shared" ref="P3:P21" si="1">ABS(V3-X3)</f>
        <v>0.82616609047730272</v>
      </c>
      <c r="R3" t="s">
        <v>19</v>
      </c>
      <c r="S3">
        <v>100</v>
      </c>
      <c r="T3">
        <v>50</v>
      </c>
      <c r="U3">
        <f t="shared" si="0"/>
        <v>2475</v>
      </c>
      <c r="V3">
        <v>4.7361890000000004</v>
      </c>
      <c r="W3" t="s">
        <v>3</v>
      </c>
      <c r="X3">
        <f t="shared" ref="X3:X21" si="2">$Z$2*U3*LN(S3*$Z$3)</f>
        <v>5.5623550904773031</v>
      </c>
      <c r="Y3" t="s">
        <v>106</v>
      </c>
      <c r="Z3">
        <v>0.99629422919306088</v>
      </c>
    </row>
    <row r="4" spans="1:26" x14ac:dyDescent="0.25">
      <c r="A4" t="s">
        <v>60</v>
      </c>
      <c r="B4">
        <v>100</v>
      </c>
      <c r="C4">
        <v>75</v>
      </c>
      <c r="D4">
        <v>5.5760370000000004</v>
      </c>
      <c r="E4" t="s">
        <v>3</v>
      </c>
      <c r="H4" s="6"/>
      <c r="I4" s="1">
        <v>200</v>
      </c>
      <c r="J4" s="9">
        <v>29.653082999999999</v>
      </c>
      <c r="K4" s="9">
        <v>41.337961</v>
      </c>
      <c r="L4" s="9">
        <v>38.797891</v>
      </c>
      <c r="M4" s="9">
        <v>43.652940999999998</v>
      </c>
      <c r="P4">
        <f t="shared" si="1"/>
        <v>3.5209519276168679</v>
      </c>
      <c r="R4" t="s">
        <v>19</v>
      </c>
      <c r="S4">
        <v>100</v>
      </c>
      <c r="T4">
        <v>75</v>
      </c>
      <c r="U4">
        <f t="shared" si="0"/>
        <v>3712</v>
      </c>
      <c r="V4">
        <v>4.8214569999999997</v>
      </c>
      <c r="W4" t="s">
        <v>3</v>
      </c>
      <c r="X4">
        <f t="shared" si="2"/>
        <v>8.3424089276168676</v>
      </c>
    </row>
    <row r="5" spans="1:26" x14ac:dyDescent="0.25">
      <c r="A5" t="s">
        <v>60</v>
      </c>
      <c r="B5">
        <v>100</v>
      </c>
      <c r="C5">
        <v>100</v>
      </c>
      <c r="D5">
        <v>6.3762509999999999</v>
      </c>
      <c r="E5" t="s">
        <v>3</v>
      </c>
      <c r="H5" s="6"/>
      <c r="I5" s="1">
        <v>300</v>
      </c>
      <c r="J5" s="9">
        <v>197.915164</v>
      </c>
      <c r="K5" s="9">
        <v>100.229986</v>
      </c>
      <c r="L5" s="9">
        <v>97.464507999999995</v>
      </c>
      <c r="M5" s="9">
        <v>96.827763000000004</v>
      </c>
      <c r="P5">
        <f t="shared" si="1"/>
        <v>5.9449311809546064</v>
      </c>
      <c r="R5" t="s">
        <v>19</v>
      </c>
      <c r="S5">
        <v>100</v>
      </c>
      <c r="T5">
        <v>100</v>
      </c>
      <c r="U5">
        <f t="shared" si="0"/>
        <v>4950</v>
      </c>
      <c r="V5">
        <v>5.1797789999999999</v>
      </c>
      <c r="W5" t="s">
        <v>3</v>
      </c>
      <c r="X5">
        <f t="shared" si="2"/>
        <v>11.124710180954606</v>
      </c>
    </row>
    <row r="6" spans="1:26" x14ac:dyDescent="0.25">
      <c r="A6" t="s">
        <v>60</v>
      </c>
      <c r="B6">
        <v>200</v>
      </c>
      <c r="C6">
        <v>25</v>
      </c>
      <c r="D6">
        <v>9.3217780000000001</v>
      </c>
      <c r="E6" t="s">
        <v>3</v>
      </c>
      <c r="H6" s="6"/>
      <c r="I6" s="1">
        <v>400</v>
      </c>
      <c r="J6" s="9">
        <v>374.23319199999997</v>
      </c>
      <c r="K6" s="9">
        <v>1049.7915089999999</v>
      </c>
      <c r="L6" s="9">
        <v>216.265533</v>
      </c>
      <c r="M6" s="9">
        <v>202.43467000000001</v>
      </c>
      <c r="P6">
        <f t="shared" si="1"/>
        <v>16.787937109063641</v>
      </c>
      <c r="R6" t="s">
        <v>19</v>
      </c>
      <c r="S6">
        <v>200</v>
      </c>
      <c r="T6">
        <v>25</v>
      </c>
      <c r="U6">
        <f t="shared" si="0"/>
        <v>4975</v>
      </c>
      <c r="V6">
        <v>29.653082999999999</v>
      </c>
      <c r="W6" t="s">
        <v>3</v>
      </c>
      <c r="X6">
        <f t="shared" si="2"/>
        <v>12.865145890936356</v>
      </c>
    </row>
    <row r="7" spans="1:26" x14ac:dyDescent="0.25">
      <c r="A7" t="s">
        <v>60</v>
      </c>
      <c r="B7">
        <v>200</v>
      </c>
      <c r="C7">
        <v>50</v>
      </c>
      <c r="D7">
        <v>17.597605000000001</v>
      </c>
      <c r="E7" t="s">
        <v>3</v>
      </c>
      <c r="H7" s="6"/>
      <c r="I7" s="1">
        <v>500</v>
      </c>
      <c r="J7" s="9">
        <v>383.14505300000002</v>
      </c>
      <c r="K7" s="9">
        <v>363.62679300000002</v>
      </c>
      <c r="L7" s="9">
        <v>283.81922100000003</v>
      </c>
      <c r="M7" s="9">
        <v>234.71569700000001</v>
      </c>
      <c r="P7">
        <f t="shared" si="1"/>
        <v>15.607669218127288</v>
      </c>
      <c r="R7" t="s">
        <v>19</v>
      </c>
      <c r="S7">
        <v>200</v>
      </c>
      <c r="T7">
        <v>50</v>
      </c>
      <c r="U7">
        <f t="shared" si="0"/>
        <v>9950</v>
      </c>
      <c r="V7">
        <v>41.337961</v>
      </c>
      <c r="W7" t="s">
        <v>3</v>
      </c>
      <c r="X7">
        <f t="shared" si="2"/>
        <v>25.730291781872712</v>
      </c>
    </row>
    <row r="8" spans="1:26" x14ac:dyDescent="0.25">
      <c r="A8" t="s">
        <v>60</v>
      </c>
      <c r="B8">
        <v>200</v>
      </c>
      <c r="C8">
        <v>75</v>
      </c>
      <c r="D8">
        <v>24.543492000000001</v>
      </c>
      <c r="E8" t="s">
        <v>3</v>
      </c>
      <c r="H8" s="6"/>
      <c r="I8" s="1"/>
      <c r="J8" s="1"/>
      <c r="K8" s="1"/>
      <c r="L8" s="1"/>
      <c r="M8" s="1"/>
      <c r="P8">
        <f t="shared" si="1"/>
        <v>0.20245332719093767</v>
      </c>
      <c r="R8" t="s">
        <v>19</v>
      </c>
      <c r="S8">
        <v>200</v>
      </c>
      <c r="T8">
        <v>75</v>
      </c>
      <c r="U8">
        <f t="shared" si="0"/>
        <v>14925</v>
      </c>
      <c r="V8">
        <v>38.797891</v>
      </c>
      <c r="W8" t="s">
        <v>3</v>
      </c>
      <c r="X8">
        <f t="shared" si="2"/>
        <v>38.595437672809062</v>
      </c>
    </row>
    <row r="9" spans="1:26" x14ac:dyDescent="0.25">
      <c r="A9" t="s">
        <v>60</v>
      </c>
      <c r="B9">
        <v>200</v>
      </c>
      <c r="C9">
        <v>100</v>
      </c>
      <c r="D9">
        <v>35.079743000000001</v>
      </c>
      <c r="E9" t="s">
        <v>3</v>
      </c>
      <c r="H9" s="6"/>
      <c r="I9" s="1"/>
      <c r="J9" s="7" t="s">
        <v>13</v>
      </c>
      <c r="K9" s="7"/>
      <c r="L9" s="7"/>
      <c r="M9" s="7"/>
      <c r="P9">
        <f t="shared" si="1"/>
        <v>7.807642563745425</v>
      </c>
      <c r="R9" t="s">
        <v>19</v>
      </c>
      <c r="S9">
        <v>200</v>
      </c>
      <c r="T9">
        <v>100</v>
      </c>
      <c r="U9">
        <f t="shared" si="0"/>
        <v>19900</v>
      </c>
      <c r="V9">
        <v>43.652940999999998</v>
      </c>
      <c r="W9" t="s">
        <v>3</v>
      </c>
      <c r="X9">
        <f t="shared" si="2"/>
        <v>51.460583563745423</v>
      </c>
    </row>
    <row r="10" spans="1:26" x14ac:dyDescent="0.25">
      <c r="A10" t="s">
        <v>60</v>
      </c>
      <c r="B10">
        <v>300</v>
      </c>
      <c r="C10">
        <v>25</v>
      </c>
      <c r="D10">
        <v>40.282181000000001</v>
      </c>
      <c r="E10" t="s">
        <v>3</v>
      </c>
      <c r="H10" s="6"/>
      <c r="I10" s="1" t="s">
        <v>104</v>
      </c>
      <c r="J10" s="1">
        <v>25</v>
      </c>
      <c r="K10" s="1">
        <v>50</v>
      </c>
      <c r="L10" s="1">
        <v>75</v>
      </c>
      <c r="M10" s="1">
        <v>100</v>
      </c>
      <c r="P10">
        <f t="shared" si="1"/>
        <v>166.70102550041472</v>
      </c>
      <c r="R10" t="s">
        <v>19</v>
      </c>
      <c r="S10">
        <v>300</v>
      </c>
      <c r="T10">
        <v>25</v>
      </c>
      <c r="U10">
        <f t="shared" si="0"/>
        <v>11212</v>
      </c>
      <c r="V10">
        <v>197.915164</v>
      </c>
      <c r="W10" t="s">
        <v>3</v>
      </c>
      <c r="X10">
        <f t="shared" si="2"/>
        <v>31.2141384995853</v>
      </c>
    </row>
    <row r="11" spans="1:26" x14ac:dyDescent="0.25">
      <c r="A11" t="s">
        <v>60</v>
      </c>
      <c r="B11">
        <v>300</v>
      </c>
      <c r="C11">
        <v>50</v>
      </c>
      <c r="D11">
        <v>46.858258999999997</v>
      </c>
      <c r="E11" t="s">
        <v>3</v>
      </c>
      <c r="H11" s="6"/>
      <c r="I11" s="1">
        <v>100</v>
      </c>
      <c r="J11" s="9">
        <v>2.0303990000000001</v>
      </c>
      <c r="K11" s="9">
        <v>4.0716140000000003</v>
      </c>
      <c r="L11" s="9">
        <v>5.5760370000000004</v>
      </c>
      <c r="M11" s="9">
        <v>6.3762509999999999</v>
      </c>
      <c r="P11">
        <f t="shared" si="1"/>
        <v>37.79892500702816</v>
      </c>
      <c r="R11" t="s">
        <v>19</v>
      </c>
      <c r="S11">
        <v>300</v>
      </c>
      <c r="T11">
        <v>50</v>
      </c>
      <c r="U11">
        <f t="shared" si="0"/>
        <v>22425</v>
      </c>
      <c r="V11">
        <v>100.229986</v>
      </c>
      <c r="W11" t="s">
        <v>3</v>
      </c>
      <c r="X11">
        <f t="shared" si="2"/>
        <v>62.431060992971837</v>
      </c>
    </row>
    <row r="12" spans="1:26" x14ac:dyDescent="0.25">
      <c r="A12" t="s">
        <v>60</v>
      </c>
      <c r="B12">
        <v>300</v>
      </c>
      <c r="C12">
        <v>75</v>
      </c>
      <c r="D12">
        <v>62.716006999999998</v>
      </c>
      <c r="E12" t="s">
        <v>3</v>
      </c>
      <c r="H12" s="6"/>
      <c r="I12" s="1">
        <v>200</v>
      </c>
      <c r="J12" s="9">
        <v>9.3217780000000001</v>
      </c>
      <c r="K12" s="9">
        <v>17.597605000000001</v>
      </c>
      <c r="L12" s="9">
        <v>24.543492000000001</v>
      </c>
      <c r="M12" s="9">
        <v>35.079743000000001</v>
      </c>
      <c r="P12">
        <f t="shared" si="1"/>
        <v>3.8193085074428552</v>
      </c>
      <c r="R12" t="s">
        <v>19</v>
      </c>
      <c r="S12">
        <v>300</v>
      </c>
      <c r="T12">
        <v>75</v>
      </c>
      <c r="U12">
        <f t="shared" si="0"/>
        <v>33637</v>
      </c>
      <c r="V12">
        <v>97.464507999999995</v>
      </c>
      <c r="W12" t="s">
        <v>3</v>
      </c>
      <c r="X12">
        <f t="shared" si="2"/>
        <v>93.64519949255714</v>
      </c>
    </row>
    <row r="13" spans="1:26" x14ac:dyDescent="0.25">
      <c r="A13" t="s">
        <v>60</v>
      </c>
      <c r="B13">
        <v>300</v>
      </c>
      <c r="C13">
        <v>100</v>
      </c>
      <c r="D13">
        <v>79.627324999999999</v>
      </c>
      <c r="E13" t="s">
        <v>3</v>
      </c>
      <c r="H13" s="6"/>
      <c r="I13" s="1">
        <v>300</v>
      </c>
      <c r="J13" s="9">
        <v>40.282181000000001</v>
      </c>
      <c r="K13" s="9">
        <v>46.858258999999997</v>
      </c>
      <c r="L13" s="9">
        <v>62.716006999999998</v>
      </c>
      <c r="M13" s="9">
        <v>79.627324999999999</v>
      </c>
      <c r="P13">
        <f t="shared" si="1"/>
        <v>28.034358985943669</v>
      </c>
      <c r="R13" t="s">
        <v>19</v>
      </c>
      <c r="S13">
        <v>300</v>
      </c>
      <c r="T13">
        <v>100</v>
      </c>
      <c r="U13">
        <f t="shared" si="0"/>
        <v>44850</v>
      </c>
      <c r="V13">
        <v>96.827763000000004</v>
      </c>
      <c r="W13" t="s">
        <v>3</v>
      </c>
      <c r="X13">
        <f t="shared" si="2"/>
        <v>124.86212198594367</v>
      </c>
    </row>
    <row r="14" spans="1:26" x14ac:dyDescent="0.25">
      <c r="A14" t="s">
        <v>60</v>
      </c>
      <c r="B14">
        <v>400</v>
      </c>
      <c r="C14">
        <v>25</v>
      </c>
      <c r="D14">
        <v>190.656352</v>
      </c>
      <c r="E14" t="s">
        <v>3</v>
      </c>
      <c r="H14" s="6"/>
      <c r="I14" s="1">
        <v>400</v>
      </c>
      <c r="J14" s="9">
        <v>190.656352</v>
      </c>
      <c r="K14" s="9">
        <v>195.47216399999999</v>
      </c>
      <c r="L14" s="9">
        <v>127.899725</v>
      </c>
      <c r="M14" s="9">
        <v>156.826019</v>
      </c>
      <c r="P14">
        <f t="shared" si="1"/>
        <v>315.8893821287482</v>
      </c>
      <c r="R14" t="s">
        <v>19</v>
      </c>
      <c r="S14">
        <v>400</v>
      </c>
      <c r="T14">
        <v>25</v>
      </c>
      <c r="U14">
        <f t="shared" si="0"/>
        <v>19950</v>
      </c>
      <c r="V14">
        <v>374.23319199999997</v>
      </c>
      <c r="W14" t="s">
        <v>3</v>
      </c>
      <c r="X14">
        <f t="shared" si="2"/>
        <v>58.343809871251764</v>
      </c>
    </row>
    <row r="15" spans="1:26" x14ac:dyDescent="0.25">
      <c r="A15" t="s">
        <v>60</v>
      </c>
      <c r="B15">
        <v>400</v>
      </c>
      <c r="C15">
        <v>50</v>
      </c>
      <c r="D15">
        <v>195.47216399999999</v>
      </c>
      <c r="E15" t="s">
        <v>3</v>
      </c>
      <c r="H15" s="6"/>
      <c r="I15" s="1">
        <v>500</v>
      </c>
      <c r="J15" s="9">
        <v>193.28303299999999</v>
      </c>
      <c r="K15" s="9">
        <v>284.48028299999999</v>
      </c>
      <c r="L15" s="9">
        <v>234.781385</v>
      </c>
      <c r="M15" s="9">
        <v>258.81559900000002</v>
      </c>
      <c r="P15">
        <f t="shared" si="1"/>
        <v>933.10388925749635</v>
      </c>
      <c r="R15" t="s">
        <v>19</v>
      </c>
      <c r="S15">
        <v>400</v>
      </c>
      <c r="T15">
        <v>50</v>
      </c>
      <c r="U15">
        <f t="shared" si="0"/>
        <v>39900</v>
      </c>
      <c r="V15">
        <v>1049.7915089999999</v>
      </c>
      <c r="W15" t="s">
        <v>3</v>
      </c>
      <c r="X15">
        <f t="shared" si="2"/>
        <v>116.68761974250353</v>
      </c>
    </row>
    <row r="16" spans="1:26" x14ac:dyDescent="0.25">
      <c r="A16" t="s">
        <v>60</v>
      </c>
      <c r="B16">
        <v>400</v>
      </c>
      <c r="C16">
        <v>75</v>
      </c>
      <c r="D16">
        <v>127.899725</v>
      </c>
      <c r="E16" t="s">
        <v>3</v>
      </c>
      <c r="P16">
        <f t="shared" si="1"/>
        <v>41.234103386244726</v>
      </c>
      <c r="R16" t="s">
        <v>19</v>
      </c>
      <c r="S16">
        <v>400</v>
      </c>
      <c r="T16">
        <v>75</v>
      </c>
      <c r="U16">
        <f t="shared" si="0"/>
        <v>59850</v>
      </c>
      <c r="V16">
        <v>216.265533</v>
      </c>
      <c r="W16" t="s">
        <v>3</v>
      </c>
      <c r="X16">
        <f t="shared" si="2"/>
        <v>175.03142961375528</v>
      </c>
    </row>
    <row r="17" spans="1:24" x14ac:dyDescent="0.25">
      <c r="A17" t="s">
        <v>60</v>
      </c>
      <c r="B17">
        <v>400</v>
      </c>
      <c r="C17">
        <v>100</v>
      </c>
      <c r="D17">
        <v>156.826019</v>
      </c>
      <c r="E17" t="s">
        <v>3</v>
      </c>
      <c r="P17">
        <f t="shared" si="1"/>
        <v>30.940569485007046</v>
      </c>
      <c r="R17" t="s">
        <v>19</v>
      </c>
      <c r="S17">
        <v>400</v>
      </c>
      <c r="T17">
        <v>100</v>
      </c>
      <c r="U17">
        <f t="shared" si="0"/>
        <v>79800</v>
      </c>
      <c r="V17">
        <v>202.43467000000001</v>
      </c>
      <c r="W17" t="s">
        <v>3</v>
      </c>
      <c r="X17">
        <f t="shared" si="2"/>
        <v>233.37523948500706</v>
      </c>
    </row>
    <row r="18" spans="1:24" x14ac:dyDescent="0.25">
      <c r="A18" t="s">
        <v>60</v>
      </c>
      <c r="B18">
        <v>500</v>
      </c>
      <c r="C18">
        <v>25</v>
      </c>
      <c r="D18">
        <v>193.28303299999999</v>
      </c>
      <c r="E18" t="s">
        <v>3</v>
      </c>
      <c r="P18">
        <f t="shared" si="1"/>
        <v>288.53965717751407</v>
      </c>
      <c r="R18" t="s">
        <v>19</v>
      </c>
      <c r="S18">
        <v>500</v>
      </c>
      <c r="T18">
        <v>25</v>
      </c>
      <c r="U18">
        <f t="shared" si="0"/>
        <v>31187</v>
      </c>
      <c r="V18">
        <v>383.14505300000002</v>
      </c>
      <c r="W18" t="s">
        <v>3</v>
      </c>
      <c r="X18">
        <f t="shared" si="2"/>
        <v>94.605395822485974</v>
      </c>
    </row>
    <row r="19" spans="1:24" x14ac:dyDescent="0.25">
      <c r="A19" t="s">
        <v>60</v>
      </c>
      <c r="B19">
        <v>500</v>
      </c>
      <c r="C19">
        <v>50</v>
      </c>
      <c r="D19">
        <v>284.48028299999999</v>
      </c>
      <c r="E19" t="s">
        <v>3</v>
      </c>
      <c r="P19">
        <f t="shared" si="1"/>
        <v>174.41296786684956</v>
      </c>
      <c r="R19" t="s">
        <v>19</v>
      </c>
      <c r="S19">
        <v>500</v>
      </c>
      <c r="T19">
        <v>50</v>
      </c>
      <c r="U19">
        <f t="shared" si="0"/>
        <v>62375</v>
      </c>
      <c r="V19">
        <v>363.62679300000002</v>
      </c>
      <c r="W19" t="s">
        <v>3</v>
      </c>
      <c r="X19">
        <f t="shared" si="2"/>
        <v>189.21382513315046</v>
      </c>
    </row>
    <row r="20" spans="1:24" x14ac:dyDescent="0.25">
      <c r="A20" t="s">
        <v>60</v>
      </c>
      <c r="B20">
        <v>500</v>
      </c>
      <c r="C20">
        <v>75</v>
      </c>
      <c r="D20">
        <v>234.781385</v>
      </c>
      <c r="E20" t="s">
        <v>3</v>
      </c>
      <c r="P20">
        <f t="shared" si="1"/>
        <v>4.4363559936755337E-8</v>
      </c>
      <c r="R20" t="s">
        <v>19</v>
      </c>
      <c r="S20">
        <v>500</v>
      </c>
      <c r="T20">
        <v>75</v>
      </c>
      <c r="U20">
        <f t="shared" si="0"/>
        <v>93562</v>
      </c>
      <c r="V20">
        <v>283.81922100000003</v>
      </c>
      <c r="W20" t="s">
        <v>3</v>
      </c>
      <c r="X20">
        <f t="shared" si="2"/>
        <v>283.81922095563647</v>
      </c>
    </row>
    <row r="21" spans="1:24" x14ac:dyDescent="0.25">
      <c r="A21" t="s">
        <v>60</v>
      </c>
      <c r="B21">
        <v>500</v>
      </c>
      <c r="C21">
        <v>100</v>
      </c>
      <c r="D21">
        <v>258.81559900000002</v>
      </c>
      <c r="E21" t="s">
        <v>3</v>
      </c>
      <c r="P21">
        <f t="shared" si="1"/>
        <v>143.71195326630092</v>
      </c>
      <c r="R21" t="s">
        <v>19</v>
      </c>
      <c r="S21">
        <v>500</v>
      </c>
      <c r="T21">
        <v>100</v>
      </c>
      <c r="U21">
        <f t="shared" si="0"/>
        <v>124750</v>
      </c>
      <c r="V21">
        <v>234.71569700000001</v>
      </c>
      <c r="W21" t="s">
        <v>3</v>
      </c>
      <c r="X21">
        <f t="shared" si="2"/>
        <v>378.42765026630093</v>
      </c>
    </row>
    <row r="22" spans="1:24" x14ac:dyDescent="0.25">
      <c r="Q22">
        <f>SUM(P2:P21)</f>
        <v>2215.6804651933899</v>
      </c>
    </row>
  </sheetData>
  <mergeCells count="2">
    <mergeCell ref="H2:H15"/>
    <mergeCell ref="J9:M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F14" sqref="F14"/>
    </sheetView>
  </sheetViews>
  <sheetFormatPr defaultRowHeight="15" x14ac:dyDescent="0.25"/>
  <cols>
    <col min="1" max="1" width="25.28515625" bestFit="1" customWidth="1"/>
    <col min="2" max="2" width="4" bestFit="1" customWidth="1"/>
    <col min="3" max="3" width="11.7109375" bestFit="1" customWidth="1"/>
    <col min="4" max="4" width="4" bestFit="1" customWidth="1"/>
    <col min="5" max="5" width="12.42578125" bestFit="1" customWidth="1"/>
    <col min="6" max="6" width="11.5703125" bestFit="1" customWidth="1"/>
    <col min="7" max="7" width="3.5703125" bestFit="1" customWidth="1"/>
  </cols>
  <sheetData>
    <row r="1" spans="1:20" x14ac:dyDescent="0.25">
      <c r="A1" t="s">
        <v>19</v>
      </c>
      <c r="B1">
        <v>100</v>
      </c>
      <c r="C1" t="s">
        <v>1</v>
      </c>
      <c r="D1">
        <v>25</v>
      </c>
      <c r="E1" t="s">
        <v>2</v>
      </c>
      <c r="F1" t="s">
        <v>20</v>
      </c>
      <c r="G1" t="s">
        <v>3</v>
      </c>
      <c r="I1" t="s">
        <v>19</v>
      </c>
      <c r="J1">
        <v>100</v>
      </c>
      <c r="K1">
        <v>25</v>
      </c>
      <c r="L1">
        <v>3.5766269999999998</v>
      </c>
      <c r="M1" t="s">
        <v>3</v>
      </c>
      <c r="O1" t="s">
        <v>19</v>
      </c>
      <c r="P1">
        <v>100</v>
      </c>
      <c r="Q1" t="s">
        <v>1</v>
      </c>
      <c r="R1">
        <v>25</v>
      </c>
      <c r="S1" t="s">
        <v>40</v>
      </c>
      <c r="T1" t="s">
        <v>3</v>
      </c>
    </row>
    <row r="2" spans="1:20" x14ac:dyDescent="0.25">
      <c r="A2" t="s">
        <v>19</v>
      </c>
      <c r="B2">
        <v>100</v>
      </c>
      <c r="C2" t="s">
        <v>1</v>
      </c>
      <c r="D2">
        <v>50</v>
      </c>
      <c r="E2" t="s">
        <v>2</v>
      </c>
      <c r="F2" t="s">
        <v>21</v>
      </c>
      <c r="G2" t="s">
        <v>3</v>
      </c>
      <c r="I2" t="s">
        <v>19</v>
      </c>
      <c r="J2">
        <v>100</v>
      </c>
      <c r="K2">
        <v>50</v>
      </c>
      <c r="L2">
        <v>4.7361890000000004</v>
      </c>
      <c r="M2" t="s">
        <v>3</v>
      </c>
      <c r="O2" t="s">
        <v>19</v>
      </c>
      <c r="P2">
        <v>100</v>
      </c>
      <c r="Q2" t="s">
        <v>1</v>
      </c>
      <c r="R2">
        <v>50</v>
      </c>
      <c r="S2" t="s">
        <v>41</v>
      </c>
      <c r="T2" t="s">
        <v>3</v>
      </c>
    </row>
    <row r="3" spans="1:20" x14ac:dyDescent="0.25">
      <c r="A3" t="s">
        <v>19</v>
      </c>
      <c r="B3">
        <v>100</v>
      </c>
      <c r="C3" t="s">
        <v>1</v>
      </c>
      <c r="D3">
        <v>75</v>
      </c>
      <c r="E3" t="s">
        <v>2</v>
      </c>
      <c r="F3" t="s">
        <v>22</v>
      </c>
      <c r="G3" t="s">
        <v>3</v>
      </c>
      <c r="I3" t="s">
        <v>19</v>
      </c>
      <c r="J3">
        <v>100</v>
      </c>
      <c r="K3">
        <v>75</v>
      </c>
      <c r="L3">
        <v>4.8214569999999997</v>
      </c>
      <c r="M3" t="s">
        <v>3</v>
      </c>
      <c r="O3" t="s">
        <v>19</v>
      </c>
      <c r="P3">
        <v>100</v>
      </c>
      <c r="Q3" t="s">
        <v>1</v>
      </c>
      <c r="R3">
        <v>75</v>
      </c>
      <c r="S3" t="s">
        <v>42</v>
      </c>
      <c r="T3" t="s">
        <v>3</v>
      </c>
    </row>
    <row r="4" spans="1:20" x14ac:dyDescent="0.25">
      <c r="A4" t="s">
        <v>19</v>
      </c>
      <c r="B4">
        <v>100</v>
      </c>
      <c r="C4" t="s">
        <v>1</v>
      </c>
      <c r="D4">
        <v>100</v>
      </c>
      <c r="E4" t="s">
        <v>2</v>
      </c>
      <c r="F4" t="s">
        <v>23</v>
      </c>
      <c r="G4" t="s">
        <v>3</v>
      </c>
      <c r="I4" t="s">
        <v>19</v>
      </c>
      <c r="J4">
        <v>100</v>
      </c>
      <c r="K4">
        <v>100</v>
      </c>
      <c r="L4">
        <v>5.1797789999999999</v>
      </c>
      <c r="M4" t="s">
        <v>3</v>
      </c>
      <c r="O4" t="s">
        <v>19</v>
      </c>
      <c r="P4">
        <v>100</v>
      </c>
      <c r="Q4" t="s">
        <v>1</v>
      </c>
      <c r="R4">
        <v>100</v>
      </c>
      <c r="S4" t="s">
        <v>43</v>
      </c>
      <c r="T4" t="s">
        <v>3</v>
      </c>
    </row>
    <row r="5" spans="1:20" x14ac:dyDescent="0.25">
      <c r="A5" t="s">
        <v>19</v>
      </c>
      <c r="B5">
        <v>200</v>
      </c>
      <c r="C5" t="s">
        <v>1</v>
      </c>
      <c r="D5">
        <v>25</v>
      </c>
      <c r="E5" t="s">
        <v>2</v>
      </c>
      <c r="F5" t="s">
        <v>24</v>
      </c>
      <c r="G5" t="s">
        <v>3</v>
      </c>
      <c r="I5" t="s">
        <v>19</v>
      </c>
      <c r="J5">
        <v>200</v>
      </c>
      <c r="K5">
        <v>25</v>
      </c>
      <c r="L5">
        <v>29.653082999999999</v>
      </c>
      <c r="M5" t="s">
        <v>3</v>
      </c>
      <c r="O5" t="s">
        <v>19</v>
      </c>
      <c r="P5">
        <v>200</v>
      </c>
      <c r="Q5" t="s">
        <v>1</v>
      </c>
      <c r="R5">
        <v>25</v>
      </c>
      <c r="S5" t="s">
        <v>44</v>
      </c>
      <c r="T5" t="s">
        <v>3</v>
      </c>
    </row>
    <row r="6" spans="1:20" x14ac:dyDescent="0.25">
      <c r="A6" t="s">
        <v>19</v>
      </c>
      <c r="B6">
        <v>200</v>
      </c>
      <c r="C6" t="s">
        <v>1</v>
      </c>
      <c r="D6">
        <v>50</v>
      </c>
      <c r="E6" t="s">
        <v>2</v>
      </c>
      <c r="F6" t="s">
        <v>25</v>
      </c>
      <c r="G6" t="s">
        <v>3</v>
      </c>
      <c r="I6" t="s">
        <v>19</v>
      </c>
      <c r="J6">
        <v>200</v>
      </c>
      <c r="K6">
        <v>50</v>
      </c>
      <c r="L6">
        <v>41.337961</v>
      </c>
      <c r="M6" t="s">
        <v>3</v>
      </c>
      <c r="O6" t="s">
        <v>19</v>
      </c>
      <c r="P6">
        <v>200</v>
      </c>
      <c r="Q6" t="s">
        <v>1</v>
      </c>
      <c r="R6">
        <v>50</v>
      </c>
      <c r="S6" t="s">
        <v>45</v>
      </c>
      <c r="T6" t="s">
        <v>3</v>
      </c>
    </row>
    <row r="7" spans="1:20" x14ac:dyDescent="0.25">
      <c r="A7" t="s">
        <v>19</v>
      </c>
      <c r="B7">
        <v>200</v>
      </c>
      <c r="C7" t="s">
        <v>1</v>
      </c>
      <c r="D7">
        <v>75</v>
      </c>
      <c r="E7" t="s">
        <v>2</v>
      </c>
      <c r="F7" t="s">
        <v>26</v>
      </c>
      <c r="G7" t="s">
        <v>3</v>
      </c>
      <c r="I7" t="s">
        <v>19</v>
      </c>
      <c r="J7">
        <v>200</v>
      </c>
      <c r="K7">
        <v>75</v>
      </c>
      <c r="L7">
        <v>38.797891</v>
      </c>
      <c r="M7" t="s">
        <v>3</v>
      </c>
      <c r="O7" t="s">
        <v>19</v>
      </c>
      <c r="P7">
        <v>200</v>
      </c>
      <c r="Q7" t="s">
        <v>1</v>
      </c>
      <c r="R7">
        <v>75</v>
      </c>
      <c r="S7" t="s">
        <v>46</v>
      </c>
      <c r="T7" t="s">
        <v>3</v>
      </c>
    </row>
    <row r="8" spans="1:20" x14ac:dyDescent="0.25">
      <c r="A8" t="s">
        <v>19</v>
      </c>
      <c r="B8">
        <v>200</v>
      </c>
      <c r="C8" t="s">
        <v>1</v>
      </c>
      <c r="D8">
        <v>100</v>
      </c>
      <c r="E8" t="s">
        <v>2</v>
      </c>
      <c r="F8" t="s">
        <v>27</v>
      </c>
      <c r="G8" t="s">
        <v>3</v>
      </c>
      <c r="I8" t="s">
        <v>19</v>
      </c>
      <c r="J8">
        <v>200</v>
      </c>
      <c r="K8">
        <v>100</v>
      </c>
      <c r="L8">
        <v>43.652940999999998</v>
      </c>
      <c r="M8" t="s">
        <v>3</v>
      </c>
      <c r="O8" t="s">
        <v>19</v>
      </c>
      <c r="P8">
        <v>200</v>
      </c>
      <c r="Q8" t="s">
        <v>1</v>
      </c>
      <c r="R8">
        <v>100</v>
      </c>
      <c r="S8" t="s">
        <v>47</v>
      </c>
      <c r="T8" t="s">
        <v>3</v>
      </c>
    </row>
    <row r="9" spans="1:20" x14ac:dyDescent="0.25">
      <c r="A9" t="s">
        <v>19</v>
      </c>
      <c r="B9">
        <v>300</v>
      </c>
      <c r="C9" t="s">
        <v>1</v>
      </c>
      <c r="D9">
        <v>25</v>
      </c>
      <c r="E9" t="s">
        <v>2</v>
      </c>
      <c r="F9" t="s">
        <v>28</v>
      </c>
      <c r="G9" t="s">
        <v>3</v>
      </c>
      <c r="I9" t="s">
        <v>19</v>
      </c>
      <c r="J9">
        <v>300</v>
      </c>
      <c r="K9">
        <v>25</v>
      </c>
      <c r="L9">
        <v>197.915164</v>
      </c>
      <c r="M9" t="s">
        <v>3</v>
      </c>
      <c r="O9" t="s">
        <v>19</v>
      </c>
      <c r="P9">
        <v>300</v>
      </c>
      <c r="Q9" t="s">
        <v>1</v>
      </c>
      <c r="R9">
        <v>25</v>
      </c>
      <c r="S9" t="s">
        <v>48</v>
      </c>
      <c r="T9" t="s">
        <v>3</v>
      </c>
    </row>
    <row r="10" spans="1:20" x14ac:dyDescent="0.25">
      <c r="A10" t="s">
        <v>19</v>
      </c>
      <c r="B10">
        <v>300</v>
      </c>
      <c r="C10" t="s">
        <v>1</v>
      </c>
      <c r="D10">
        <v>50</v>
      </c>
      <c r="E10" t="s">
        <v>2</v>
      </c>
      <c r="F10" t="s">
        <v>29</v>
      </c>
      <c r="G10" t="s">
        <v>3</v>
      </c>
      <c r="I10" t="s">
        <v>19</v>
      </c>
      <c r="J10">
        <v>300</v>
      </c>
      <c r="K10">
        <v>50</v>
      </c>
      <c r="L10">
        <v>100.229986</v>
      </c>
      <c r="M10" t="s">
        <v>3</v>
      </c>
      <c r="O10" t="s">
        <v>19</v>
      </c>
      <c r="P10">
        <v>300</v>
      </c>
      <c r="Q10" t="s">
        <v>1</v>
      </c>
      <c r="R10">
        <v>50</v>
      </c>
      <c r="S10" t="s">
        <v>49</v>
      </c>
      <c r="T10" t="s">
        <v>3</v>
      </c>
    </row>
    <row r="11" spans="1:20" x14ac:dyDescent="0.25">
      <c r="A11" t="s">
        <v>19</v>
      </c>
      <c r="B11">
        <v>300</v>
      </c>
      <c r="C11" t="s">
        <v>1</v>
      </c>
      <c r="D11">
        <v>75</v>
      </c>
      <c r="E11" t="s">
        <v>2</v>
      </c>
      <c r="F11" t="s">
        <v>30</v>
      </c>
      <c r="G11" t="s">
        <v>3</v>
      </c>
      <c r="I11" t="s">
        <v>19</v>
      </c>
      <c r="J11">
        <v>300</v>
      </c>
      <c r="K11">
        <v>75</v>
      </c>
      <c r="L11">
        <v>97.464507999999995</v>
      </c>
      <c r="M11" t="s">
        <v>3</v>
      </c>
      <c r="O11" t="s">
        <v>19</v>
      </c>
      <c r="P11">
        <v>300</v>
      </c>
      <c r="Q11" t="s">
        <v>1</v>
      </c>
      <c r="R11">
        <v>75</v>
      </c>
      <c r="S11" t="s">
        <v>50</v>
      </c>
      <c r="T11" t="s">
        <v>3</v>
      </c>
    </row>
    <row r="12" spans="1:20" x14ac:dyDescent="0.25">
      <c r="A12" t="s">
        <v>19</v>
      </c>
      <c r="B12">
        <v>300</v>
      </c>
      <c r="C12" t="s">
        <v>1</v>
      </c>
      <c r="D12">
        <v>100</v>
      </c>
      <c r="E12" t="s">
        <v>2</v>
      </c>
      <c r="F12" t="s">
        <v>31</v>
      </c>
      <c r="G12" t="s">
        <v>3</v>
      </c>
      <c r="I12" t="s">
        <v>19</v>
      </c>
      <c r="J12">
        <v>300</v>
      </c>
      <c r="K12">
        <v>100</v>
      </c>
      <c r="L12">
        <v>96.827763000000004</v>
      </c>
      <c r="M12" t="s">
        <v>3</v>
      </c>
      <c r="O12" t="s">
        <v>19</v>
      </c>
      <c r="P12">
        <v>300</v>
      </c>
      <c r="Q12" t="s">
        <v>1</v>
      </c>
      <c r="R12">
        <v>100</v>
      </c>
      <c r="S12" t="s">
        <v>51</v>
      </c>
      <c r="T12" t="s">
        <v>3</v>
      </c>
    </row>
    <row r="13" spans="1:20" x14ac:dyDescent="0.25">
      <c r="A13" t="s">
        <v>19</v>
      </c>
      <c r="B13">
        <v>400</v>
      </c>
      <c r="C13" t="s">
        <v>1</v>
      </c>
      <c r="D13">
        <v>25</v>
      </c>
      <c r="E13" t="s">
        <v>2</v>
      </c>
      <c r="F13" t="s">
        <v>32</v>
      </c>
      <c r="G13" t="s">
        <v>3</v>
      </c>
      <c r="I13" t="s">
        <v>19</v>
      </c>
      <c r="J13">
        <v>400</v>
      </c>
      <c r="K13">
        <v>25</v>
      </c>
      <c r="L13">
        <v>374.23319199999997</v>
      </c>
      <c r="M13" t="s">
        <v>3</v>
      </c>
      <c r="O13" t="s">
        <v>19</v>
      </c>
      <c r="P13">
        <v>400</v>
      </c>
      <c r="Q13" t="s">
        <v>1</v>
      </c>
      <c r="R13">
        <v>25</v>
      </c>
      <c r="S13" t="s">
        <v>52</v>
      </c>
      <c r="T13" t="s">
        <v>3</v>
      </c>
    </row>
    <row r="14" spans="1:20" x14ac:dyDescent="0.25">
      <c r="A14" t="s">
        <v>19</v>
      </c>
      <c r="B14">
        <v>400</v>
      </c>
      <c r="C14" t="s">
        <v>1</v>
      </c>
      <c r="D14">
        <v>50</v>
      </c>
      <c r="E14" t="s">
        <v>2</v>
      </c>
      <c r="F14" t="s">
        <v>33</v>
      </c>
      <c r="G14" t="s">
        <v>3</v>
      </c>
      <c r="I14" t="s">
        <v>19</v>
      </c>
      <c r="J14">
        <v>400</v>
      </c>
      <c r="K14">
        <v>50</v>
      </c>
      <c r="L14">
        <v>1049.7915089999999</v>
      </c>
      <c r="M14" t="s">
        <v>3</v>
      </c>
      <c r="O14" t="s">
        <v>19</v>
      </c>
      <c r="P14">
        <v>400</v>
      </c>
      <c r="Q14" t="s">
        <v>1</v>
      </c>
      <c r="R14">
        <v>50</v>
      </c>
      <c r="S14" t="s">
        <v>53</v>
      </c>
      <c r="T14" t="s">
        <v>3</v>
      </c>
    </row>
    <row r="15" spans="1:20" x14ac:dyDescent="0.25">
      <c r="A15" t="s">
        <v>19</v>
      </c>
      <c r="B15">
        <v>400</v>
      </c>
      <c r="C15" t="s">
        <v>1</v>
      </c>
      <c r="D15">
        <v>75</v>
      </c>
      <c r="E15" t="s">
        <v>2</v>
      </c>
      <c r="F15" t="s">
        <v>34</v>
      </c>
      <c r="G15" t="s">
        <v>3</v>
      </c>
      <c r="I15" t="s">
        <v>19</v>
      </c>
      <c r="J15">
        <v>400</v>
      </c>
      <c r="K15">
        <v>75</v>
      </c>
      <c r="L15">
        <v>216.265533</v>
      </c>
      <c r="M15" t="s">
        <v>3</v>
      </c>
      <c r="O15" t="s">
        <v>19</v>
      </c>
      <c r="P15">
        <v>400</v>
      </c>
      <c r="Q15" t="s">
        <v>1</v>
      </c>
      <c r="R15">
        <v>75</v>
      </c>
      <c r="S15" t="s">
        <v>54</v>
      </c>
      <c r="T15" t="s">
        <v>3</v>
      </c>
    </row>
    <row r="16" spans="1:20" x14ac:dyDescent="0.25">
      <c r="A16" t="s">
        <v>19</v>
      </c>
      <c r="B16">
        <v>400</v>
      </c>
      <c r="C16" t="s">
        <v>1</v>
      </c>
      <c r="D16">
        <v>100</v>
      </c>
      <c r="E16" t="s">
        <v>2</v>
      </c>
      <c r="F16" t="s">
        <v>35</v>
      </c>
      <c r="G16" t="s">
        <v>3</v>
      </c>
      <c r="I16" t="s">
        <v>19</v>
      </c>
      <c r="J16">
        <v>400</v>
      </c>
      <c r="K16">
        <v>100</v>
      </c>
      <c r="L16">
        <v>202.43467000000001</v>
      </c>
      <c r="M16" t="s">
        <v>3</v>
      </c>
      <c r="O16" t="s">
        <v>19</v>
      </c>
      <c r="P16">
        <v>400</v>
      </c>
      <c r="Q16" t="s">
        <v>1</v>
      </c>
      <c r="R16">
        <v>100</v>
      </c>
      <c r="S16" t="s">
        <v>55</v>
      </c>
      <c r="T16" t="s">
        <v>3</v>
      </c>
    </row>
    <row r="17" spans="1:20" x14ac:dyDescent="0.25">
      <c r="A17" t="s">
        <v>19</v>
      </c>
      <c r="B17">
        <v>500</v>
      </c>
      <c r="C17" t="s">
        <v>1</v>
      </c>
      <c r="D17">
        <v>25</v>
      </c>
      <c r="E17" t="s">
        <v>2</v>
      </c>
      <c r="F17" t="s">
        <v>36</v>
      </c>
      <c r="G17" t="s">
        <v>3</v>
      </c>
      <c r="I17" t="s">
        <v>19</v>
      </c>
      <c r="J17">
        <v>500</v>
      </c>
      <c r="K17">
        <v>25</v>
      </c>
      <c r="L17">
        <v>383.14505300000002</v>
      </c>
      <c r="M17" t="s">
        <v>3</v>
      </c>
      <c r="O17" t="s">
        <v>19</v>
      </c>
      <c r="P17">
        <v>500</v>
      </c>
      <c r="Q17" t="s">
        <v>1</v>
      </c>
      <c r="R17">
        <v>25</v>
      </c>
      <c r="S17" t="s">
        <v>56</v>
      </c>
      <c r="T17" t="s">
        <v>3</v>
      </c>
    </row>
    <row r="18" spans="1:20" x14ac:dyDescent="0.25">
      <c r="A18" t="s">
        <v>19</v>
      </c>
      <c r="B18">
        <v>500</v>
      </c>
      <c r="C18" t="s">
        <v>1</v>
      </c>
      <c r="D18">
        <v>50</v>
      </c>
      <c r="E18" t="s">
        <v>2</v>
      </c>
      <c r="F18" t="s">
        <v>37</v>
      </c>
      <c r="G18" t="s">
        <v>3</v>
      </c>
      <c r="I18" t="s">
        <v>19</v>
      </c>
      <c r="J18">
        <v>500</v>
      </c>
      <c r="K18">
        <v>50</v>
      </c>
      <c r="L18">
        <v>363.62679300000002</v>
      </c>
      <c r="M18" t="s">
        <v>3</v>
      </c>
      <c r="O18" t="s">
        <v>19</v>
      </c>
      <c r="P18">
        <v>500</v>
      </c>
      <c r="Q18" t="s">
        <v>1</v>
      </c>
      <c r="R18">
        <v>50</v>
      </c>
      <c r="S18" t="s">
        <v>57</v>
      </c>
      <c r="T18" t="s">
        <v>3</v>
      </c>
    </row>
    <row r="19" spans="1:20" x14ac:dyDescent="0.25">
      <c r="A19" t="s">
        <v>19</v>
      </c>
      <c r="B19">
        <v>500</v>
      </c>
      <c r="C19" t="s">
        <v>1</v>
      </c>
      <c r="D19">
        <v>75</v>
      </c>
      <c r="E19" t="s">
        <v>2</v>
      </c>
      <c r="F19" t="s">
        <v>38</v>
      </c>
      <c r="G19" t="s">
        <v>3</v>
      </c>
      <c r="I19" t="s">
        <v>19</v>
      </c>
      <c r="J19">
        <v>500</v>
      </c>
      <c r="K19">
        <v>75</v>
      </c>
      <c r="L19">
        <v>283.81922100000003</v>
      </c>
      <c r="M19" t="s">
        <v>3</v>
      </c>
      <c r="O19" t="s">
        <v>19</v>
      </c>
      <c r="P19">
        <v>500</v>
      </c>
      <c r="Q19" t="s">
        <v>1</v>
      </c>
      <c r="R19">
        <v>75</v>
      </c>
      <c r="S19" t="s">
        <v>58</v>
      </c>
      <c r="T19" t="s">
        <v>3</v>
      </c>
    </row>
    <row r="20" spans="1:20" x14ac:dyDescent="0.25">
      <c r="A20" t="s">
        <v>19</v>
      </c>
      <c r="B20">
        <v>500</v>
      </c>
      <c r="C20" t="s">
        <v>1</v>
      </c>
      <c r="D20">
        <v>100</v>
      </c>
      <c r="E20" t="s">
        <v>2</v>
      </c>
      <c r="F20" t="s">
        <v>39</v>
      </c>
      <c r="G20" t="s">
        <v>3</v>
      </c>
      <c r="I20" t="s">
        <v>19</v>
      </c>
      <c r="J20">
        <v>500</v>
      </c>
      <c r="K20">
        <v>100</v>
      </c>
      <c r="L20">
        <v>234.71569700000001</v>
      </c>
      <c r="M20" t="s">
        <v>3</v>
      </c>
      <c r="O20" t="s">
        <v>19</v>
      </c>
      <c r="P20">
        <v>500</v>
      </c>
      <c r="Q20" t="s">
        <v>1</v>
      </c>
      <c r="R20">
        <v>100</v>
      </c>
      <c r="S20" t="s">
        <v>59</v>
      </c>
      <c r="T20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workbookViewId="0">
      <selection activeCell="H19" sqref="H19"/>
    </sheetView>
  </sheetViews>
  <sheetFormatPr defaultRowHeight="15" x14ac:dyDescent="0.25"/>
  <cols>
    <col min="1" max="1" width="28.140625" bestFit="1" customWidth="1"/>
    <col min="2" max="2" width="4" bestFit="1" customWidth="1"/>
    <col min="3" max="3" width="11.7109375" bestFit="1" customWidth="1"/>
    <col min="4" max="4" width="4" bestFit="1" customWidth="1"/>
    <col min="5" max="5" width="12.42578125" bestFit="1" customWidth="1"/>
    <col min="6" max="6" width="11.5703125" bestFit="1" customWidth="1"/>
    <col min="7" max="7" width="3.5703125" bestFit="1" customWidth="1"/>
  </cols>
  <sheetData>
    <row r="1" spans="1:21" x14ac:dyDescent="0.25">
      <c r="A1" t="s">
        <v>60</v>
      </c>
      <c r="B1">
        <v>100</v>
      </c>
      <c r="C1" t="s">
        <v>1</v>
      </c>
      <c r="D1">
        <v>25</v>
      </c>
      <c r="E1" t="s">
        <v>2</v>
      </c>
      <c r="F1" t="s">
        <v>61</v>
      </c>
      <c r="G1" t="s">
        <v>3</v>
      </c>
      <c r="I1" t="s">
        <v>60</v>
      </c>
      <c r="J1">
        <v>100</v>
      </c>
      <c r="K1">
        <v>25</v>
      </c>
      <c r="L1">
        <v>2.0303990000000001</v>
      </c>
      <c r="M1" t="s">
        <v>3</v>
      </c>
      <c r="O1" t="s">
        <v>60</v>
      </c>
      <c r="P1">
        <v>100</v>
      </c>
      <c r="Q1" t="s">
        <v>1</v>
      </c>
      <c r="R1">
        <v>25</v>
      </c>
      <c r="S1" t="s">
        <v>2</v>
      </c>
      <c r="T1" t="s">
        <v>81</v>
      </c>
      <c r="U1" t="s">
        <v>3</v>
      </c>
    </row>
    <row r="2" spans="1:21" x14ac:dyDescent="0.25">
      <c r="A2" t="s">
        <v>60</v>
      </c>
      <c r="B2">
        <v>100</v>
      </c>
      <c r="C2" t="s">
        <v>1</v>
      </c>
      <c r="D2">
        <v>50</v>
      </c>
      <c r="E2" t="s">
        <v>2</v>
      </c>
      <c r="F2" t="s">
        <v>62</v>
      </c>
      <c r="G2" t="s">
        <v>3</v>
      </c>
      <c r="I2" t="s">
        <v>60</v>
      </c>
      <c r="J2">
        <v>100</v>
      </c>
      <c r="K2">
        <v>50</v>
      </c>
      <c r="L2">
        <v>4.0716140000000003</v>
      </c>
      <c r="M2" t="s">
        <v>3</v>
      </c>
      <c r="O2" t="s">
        <v>60</v>
      </c>
      <c r="P2">
        <v>100</v>
      </c>
      <c r="Q2" t="s">
        <v>1</v>
      </c>
      <c r="R2">
        <v>50</v>
      </c>
      <c r="S2" t="s">
        <v>2</v>
      </c>
      <c r="T2" t="s">
        <v>82</v>
      </c>
      <c r="U2" t="s">
        <v>3</v>
      </c>
    </row>
    <row r="3" spans="1:21" x14ac:dyDescent="0.25">
      <c r="A3" t="s">
        <v>60</v>
      </c>
      <c r="B3">
        <v>100</v>
      </c>
      <c r="C3" t="s">
        <v>1</v>
      </c>
      <c r="D3">
        <v>75</v>
      </c>
      <c r="E3" t="s">
        <v>2</v>
      </c>
      <c r="F3" t="s">
        <v>63</v>
      </c>
      <c r="G3" t="s">
        <v>3</v>
      </c>
      <c r="I3" t="s">
        <v>60</v>
      </c>
      <c r="J3">
        <v>100</v>
      </c>
      <c r="K3">
        <v>75</v>
      </c>
      <c r="L3">
        <v>5.5760370000000004</v>
      </c>
      <c r="M3" t="s">
        <v>3</v>
      </c>
      <c r="O3" t="s">
        <v>60</v>
      </c>
      <c r="P3">
        <v>100</v>
      </c>
      <c r="Q3" t="s">
        <v>1</v>
      </c>
      <c r="R3">
        <v>75</v>
      </c>
      <c r="S3" t="s">
        <v>2</v>
      </c>
      <c r="T3" t="s">
        <v>83</v>
      </c>
      <c r="U3" t="s">
        <v>3</v>
      </c>
    </row>
    <row r="4" spans="1:21" x14ac:dyDescent="0.25">
      <c r="A4" t="s">
        <v>60</v>
      </c>
      <c r="B4">
        <v>100</v>
      </c>
      <c r="C4" t="s">
        <v>1</v>
      </c>
      <c r="D4">
        <v>100</v>
      </c>
      <c r="E4" t="s">
        <v>2</v>
      </c>
      <c r="F4" t="s">
        <v>64</v>
      </c>
      <c r="G4" t="s">
        <v>3</v>
      </c>
      <c r="I4" t="s">
        <v>60</v>
      </c>
      <c r="J4">
        <v>100</v>
      </c>
      <c r="K4">
        <v>100</v>
      </c>
      <c r="L4">
        <v>6.3762509999999999</v>
      </c>
      <c r="M4" t="s">
        <v>3</v>
      </c>
      <c r="O4" t="s">
        <v>60</v>
      </c>
      <c r="P4">
        <v>100</v>
      </c>
      <c r="Q4" t="s">
        <v>1</v>
      </c>
      <c r="R4">
        <v>100</v>
      </c>
      <c r="S4" t="s">
        <v>2</v>
      </c>
      <c r="T4" t="s">
        <v>84</v>
      </c>
      <c r="U4" t="s">
        <v>3</v>
      </c>
    </row>
    <row r="5" spans="1:21" x14ac:dyDescent="0.25">
      <c r="A5" t="s">
        <v>60</v>
      </c>
      <c r="B5">
        <v>200</v>
      </c>
      <c r="C5" t="s">
        <v>1</v>
      </c>
      <c r="D5">
        <v>25</v>
      </c>
      <c r="E5" t="s">
        <v>2</v>
      </c>
      <c r="F5" t="s">
        <v>65</v>
      </c>
      <c r="G5" t="s">
        <v>3</v>
      </c>
      <c r="I5" t="s">
        <v>60</v>
      </c>
      <c r="J5">
        <v>200</v>
      </c>
      <c r="K5">
        <v>25</v>
      </c>
      <c r="L5">
        <v>9.3217780000000001</v>
      </c>
      <c r="M5" t="s">
        <v>3</v>
      </c>
      <c r="O5" t="s">
        <v>60</v>
      </c>
      <c r="P5">
        <v>200</v>
      </c>
      <c r="Q5" t="s">
        <v>1</v>
      </c>
      <c r="R5">
        <v>25</v>
      </c>
      <c r="S5" t="s">
        <v>2</v>
      </c>
      <c r="T5" t="s">
        <v>85</v>
      </c>
      <c r="U5" t="s">
        <v>3</v>
      </c>
    </row>
    <row r="6" spans="1:21" x14ac:dyDescent="0.25">
      <c r="A6" t="s">
        <v>60</v>
      </c>
      <c r="B6">
        <v>200</v>
      </c>
      <c r="C6" t="s">
        <v>1</v>
      </c>
      <c r="D6">
        <v>50</v>
      </c>
      <c r="E6" t="s">
        <v>2</v>
      </c>
      <c r="F6" t="s">
        <v>66</v>
      </c>
      <c r="G6" t="s">
        <v>3</v>
      </c>
      <c r="I6" t="s">
        <v>60</v>
      </c>
      <c r="J6">
        <v>200</v>
      </c>
      <c r="K6">
        <v>50</v>
      </c>
      <c r="L6">
        <v>17.597605000000001</v>
      </c>
      <c r="M6" t="s">
        <v>3</v>
      </c>
      <c r="O6" t="s">
        <v>60</v>
      </c>
      <c r="P6">
        <v>200</v>
      </c>
      <c r="Q6" t="s">
        <v>1</v>
      </c>
      <c r="R6">
        <v>50</v>
      </c>
      <c r="S6" t="s">
        <v>2</v>
      </c>
      <c r="T6" t="s">
        <v>86</v>
      </c>
      <c r="U6" t="s">
        <v>3</v>
      </c>
    </row>
    <row r="7" spans="1:21" x14ac:dyDescent="0.25">
      <c r="A7" t="s">
        <v>60</v>
      </c>
      <c r="B7">
        <v>200</v>
      </c>
      <c r="C7" t="s">
        <v>1</v>
      </c>
      <c r="D7">
        <v>75</v>
      </c>
      <c r="E7" t="s">
        <v>2</v>
      </c>
      <c r="F7" t="s">
        <v>67</v>
      </c>
      <c r="G7" t="s">
        <v>3</v>
      </c>
      <c r="I7" t="s">
        <v>60</v>
      </c>
      <c r="J7">
        <v>200</v>
      </c>
      <c r="K7">
        <v>75</v>
      </c>
      <c r="L7">
        <v>24.543492000000001</v>
      </c>
      <c r="M7" t="s">
        <v>3</v>
      </c>
      <c r="O7" t="s">
        <v>60</v>
      </c>
      <c r="P7">
        <v>200</v>
      </c>
      <c r="Q7" t="s">
        <v>1</v>
      </c>
      <c r="R7">
        <v>75</v>
      </c>
      <c r="S7" t="s">
        <v>2</v>
      </c>
      <c r="T7" t="s">
        <v>87</v>
      </c>
      <c r="U7" t="s">
        <v>3</v>
      </c>
    </row>
    <row r="8" spans="1:21" x14ac:dyDescent="0.25">
      <c r="A8" t="s">
        <v>60</v>
      </c>
      <c r="B8">
        <v>200</v>
      </c>
      <c r="C8" t="s">
        <v>1</v>
      </c>
      <c r="D8">
        <v>100</v>
      </c>
      <c r="E8" t="s">
        <v>2</v>
      </c>
      <c r="F8" t="s">
        <v>68</v>
      </c>
      <c r="G8" t="s">
        <v>3</v>
      </c>
      <c r="I8" t="s">
        <v>60</v>
      </c>
      <c r="J8">
        <v>200</v>
      </c>
      <c r="K8">
        <v>100</v>
      </c>
      <c r="L8">
        <v>35.079743000000001</v>
      </c>
      <c r="M8" t="s">
        <v>3</v>
      </c>
      <c r="O8" t="s">
        <v>60</v>
      </c>
      <c r="P8">
        <v>200</v>
      </c>
      <c r="Q8" t="s">
        <v>1</v>
      </c>
      <c r="R8">
        <v>100</v>
      </c>
      <c r="S8" t="s">
        <v>2</v>
      </c>
      <c r="T8" t="s">
        <v>88</v>
      </c>
      <c r="U8" t="s">
        <v>3</v>
      </c>
    </row>
    <row r="9" spans="1:21" x14ac:dyDescent="0.25">
      <c r="A9" t="s">
        <v>60</v>
      </c>
      <c r="B9">
        <v>300</v>
      </c>
      <c r="C9" t="s">
        <v>1</v>
      </c>
      <c r="D9">
        <v>25</v>
      </c>
      <c r="E9" t="s">
        <v>2</v>
      </c>
      <c r="F9" t="s">
        <v>69</v>
      </c>
      <c r="G9" t="s">
        <v>3</v>
      </c>
      <c r="I9" t="s">
        <v>60</v>
      </c>
      <c r="J9">
        <v>300</v>
      </c>
      <c r="K9">
        <v>25</v>
      </c>
      <c r="L9">
        <v>40.282181000000001</v>
      </c>
      <c r="M9" t="s">
        <v>3</v>
      </c>
      <c r="O9" t="s">
        <v>60</v>
      </c>
      <c r="P9">
        <v>300</v>
      </c>
      <c r="Q9" t="s">
        <v>1</v>
      </c>
      <c r="R9">
        <v>25</v>
      </c>
      <c r="S9" t="s">
        <v>2</v>
      </c>
      <c r="T9" t="s">
        <v>89</v>
      </c>
      <c r="U9" t="s">
        <v>3</v>
      </c>
    </row>
    <row r="10" spans="1:21" x14ac:dyDescent="0.25">
      <c r="A10" t="s">
        <v>60</v>
      </c>
      <c r="B10">
        <v>300</v>
      </c>
      <c r="C10" t="s">
        <v>1</v>
      </c>
      <c r="D10">
        <v>50</v>
      </c>
      <c r="E10" t="s">
        <v>2</v>
      </c>
      <c r="F10" t="s">
        <v>70</v>
      </c>
      <c r="G10" t="s">
        <v>3</v>
      </c>
      <c r="I10" t="s">
        <v>60</v>
      </c>
      <c r="J10">
        <v>300</v>
      </c>
      <c r="K10">
        <v>50</v>
      </c>
      <c r="L10">
        <v>46.858258999999997</v>
      </c>
      <c r="M10" t="s">
        <v>3</v>
      </c>
      <c r="O10" t="s">
        <v>60</v>
      </c>
      <c r="P10">
        <v>300</v>
      </c>
      <c r="Q10" t="s">
        <v>1</v>
      </c>
      <c r="R10">
        <v>50</v>
      </c>
      <c r="S10" t="s">
        <v>2</v>
      </c>
      <c r="T10" t="s">
        <v>90</v>
      </c>
      <c r="U10" t="s">
        <v>3</v>
      </c>
    </row>
    <row r="11" spans="1:21" x14ac:dyDescent="0.25">
      <c r="A11" t="s">
        <v>60</v>
      </c>
      <c r="B11">
        <v>300</v>
      </c>
      <c r="C11" t="s">
        <v>1</v>
      </c>
      <c r="D11">
        <v>75</v>
      </c>
      <c r="E11" t="s">
        <v>2</v>
      </c>
      <c r="F11" t="s">
        <v>71</v>
      </c>
      <c r="G11" t="s">
        <v>3</v>
      </c>
      <c r="I11" t="s">
        <v>60</v>
      </c>
      <c r="J11">
        <v>300</v>
      </c>
      <c r="K11">
        <v>75</v>
      </c>
      <c r="L11">
        <v>62.716006999999998</v>
      </c>
      <c r="M11" t="s">
        <v>3</v>
      </c>
      <c r="O11" t="s">
        <v>60</v>
      </c>
      <c r="P11">
        <v>300</v>
      </c>
      <c r="Q11" t="s">
        <v>1</v>
      </c>
      <c r="R11">
        <v>75</v>
      </c>
      <c r="S11" t="s">
        <v>2</v>
      </c>
      <c r="T11" t="s">
        <v>91</v>
      </c>
      <c r="U11" t="s">
        <v>3</v>
      </c>
    </row>
    <row r="12" spans="1:21" x14ac:dyDescent="0.25">
      <c r="A12" t="s">
        <v>60</v>
      </c>
      <c r="B12">
        <v>300</v>
      </c>
      <c r="C12" t="s">
        <v>1</v>
      </c>
      <c r="D12">
        <v>100</v>
      </c>
      <c r="E12" t="s">
        <v>2</v>
      </c>
      <c r="F12" t="s">
        <v>72</v>
      </c>
      <c r="G12" t="s">
        <v>3</v>
      </c>
      <c r="I12" t="s">
        <v>60</v>
      </c>
      <c r="J12">
        <v>300</v>
      </c>
      <c r="K12">
        <v>100</v>
      </c>
      <c r="L12">
        <v>79.627324999999999</v>
      </c>
      <c r="M12" t="s">
        <v>3</v>
      </c>
      <c r="O12" t="s">
        <v>60</v>
      </c>
      <c r="P12">
        <v>300</v>
      </c>
      <c r="Q12" t="s">
        <v>1</v>
      </c>
      <c r="R12">
        <v>100</v>
      </c>
      <c r="S12" t="s">
        <v>2</v>
      </c>
      <c r="T12" t="s">
        <v>92</v>
      </c>
      <c r="U12" t="s">
        <v>3</v>
      </c>
    </row>
    <row r="13" spans="1:21" x14ac:dyDescent="0.25">
      <c r="A13" t="s">
        <v>60</v>
      </c>
      <c r="B13">
        <v>400</v>
      </c>
      <c r="C13" t="s">
        <v>1</v>
      </c>
      <c r="D13">
        <v>25</v>
      </c>
      <c r="E13" t="s">
        <v>2</v>
      </c>
      <c r="F13" t="s">
        <v>73</v>
      </c>
      <c r="G13" t="s">
        <v>3</v>
      </c>
      <c r="I13" t="s">
        <v>60</v>
      </c>
      <c r="J13">
        <v>400</v>
      </c>
      <c r="K13">
        <v>25</v>
      </c>
      <c r="L13">
        <v>190.656352</v>
      </c>
      <c r="M13" t="s">
        <v>3</v>
      </c>
      <c r="O13" t="s">
        <v>60</v>
      </c>
      <c r="P13">
        <v>400</v>
      </c>
      <c r="Q13" t="s">
        <v>1</v>
      </c>
      <c r="R13">
        <v>25</v>
      </c>
      <c r="S13" t="s">
        <v>2</v>
      </c>
      <c r="T13" t="s">
        <v>93</v>
      </c>
      <c r="U13" t="s">
        <v>3</v>
      </c>
    </row>
    <row r="14" spans="1:21" x14ac:dyDescent="0.25">
      <c r="A14" t="s">
        <v>60</v>
      </c>
      <c r="B14">
        <v>400</v>
      </c>
      <c r="C14" t="s">
        <v>1</v>
      </c>
      <c r="D14">
        <v>50</v>
      </c>
      <c r="E14" t="s">
        <v>2</v>
      </c>
      <c r="F14" t="s">
        <v>74</v>
      </c>
      <c r="G14" t="s">
        <v>3</v>
      </c>
      <c r="I14" t="s">
        <v>60</v>
      </c>
      <c r="J14">
        <v>400</v>
      </c>
      <c r="K14">
        <v>50</v>
      </c>
      <c r="L14">
        <v>195.47216399999999</v>
      </c>
      <c r="M14" t="s">
        <v>3</v>
      </c>
      <c r="O14" t="s">
        <v>60</v>
      </c>
      <c r="P14">
        <v>400</v>
      </c>
      <c r="Q14" t="s">
        <v>1</v>
      </c>
      <c r="R14">
        <v>50</v>
      </c>
      <c r="S14" t="s">
        <v>2</v>
      </c>
      <c r="T14" t="s">
        <v>94</v>
      </c>
      <c r="U14" t="s">
        <v>3</v>
      </c>
    </row>
    <row r="15" spans="1:21" x14ac:dyDescent="0.25">
      <c r="A15" t="s">
        <v>60</v>
      </c>
      <c r="B15">
        <v>400</v>
      </c>
      <c r="C15" t="s">
        <v>1</v>
      </c>
      <c r="D15">
        <v>75</v>
      </c>
      <c r="E15" t="s">
        <v>2</v>
      </c>
      <c r="F15" t="s">
        <v>75</v>
      </c>
      <c r="G15" t="s">
        <v>3</v>
      </c>
      <c r="I15" t="s">
        <v>60</v>
      </c>
      <c r="J15">
        <v>400</v>
      </c>
      <c r="K15">
        <v>75</v>
      </c>
      <c r="L15">
        <v>127.899725</v>
      </c>
      <c r="M15" t="s">
        <v>3</v>
      </c>
      <c r="O15" t="s">
        <v>60</v>
      </c>
      <c r="P15">
        <v>400</v>
      </c>
      <c r="Q15" t="s">
        <v>1</v>
      </c>
      <c r="R15">
        <v>75</v>
      </c>
      <c r="S15" t="s">
        <v>2</v>
      </c>
      <c r="T15" t="s">
        <v>95</v>
      </c>
      <c r="U15" t="s">
        <v>3</v>
      </c>
    </row>
    <row r="16" spans="1:21" x14ac:dyDescent="0.25">
      <c r="A16" t="s">
        <v>60</v>
      </c>
      <c r="B16">
        <v>400</v>
      </c>
      <c r="C16" t="s">
        <v>1</v>
      </c>
      <c r="D16">
        <v>100</v>
      </c>
      <c r="E16" t="s">
        <v>2</v>
      </c>
      <c r="F16" t="s">
        <v>76</v>
      </c>
      <c r="G16" t="s">
        <v>3</v>
      </c>
      <c r="I16" t="s">
        <v>60</v>
      </c>
      <c r="J16">
        <v>400</v>
      </c>
      <c r="K16">
        <v>100</v>
      </c>
      <c r="L16">
        <v>156.826019</v>
      </c>
      <c r="M16" t="s">
        <v>3</v>
      </c>
      <c r="O16" t="s">
        <v>60</v>
      </c>
      <c r="P16">
        <v>400</v>
      </c>
      <c r="Q16" t="s">
        <v>1</v>
      </c>
      <c r="R16">
        <v>100</v>
      </c>
      <c r="S16" t="s">
        <v>2</v>
      </c>
      <c r="T16" t="s">
        <v>96</v>
      </c>
      <c r="U16" t="s">
        <v>3</v>
      </c>
    </row>
    <row r="17" spans="1:21" x14ac:dyDescent="0.25">
      <c r="A17" t="s">
        <v>60</v>
      </c>
      <c r="B17">
        <v>500</v>
      </c>
      <c r="C17" t="s">
        <v>1</v>
      </c>
      <c r="D17">
        <v>25</v>
      </c>
      <c r="E17" t="s">
        <v>2</v>
      </c>
      <c r="F17" t="s">
        <v>77</v>
      </c>
      <c r="G17" t="s">
        <v>3</v>
      </c>
      <c r="I17" t="s">
        <v>60</v>
      </c>
      <c r="J17">
        <v>500</v>
      </c>
      <c r="K17">
        <v>25</v>
      </c>
      <c r="L17">
        <v>193.28303299999999</v>
      </c>
      <c r="M17" t="s">
        <v>3</v>
      </c>
      <c r="O17" t="s">
        <v>60</v>
      </c>
      <c r="P17">
        <v>500</v>
      </c>
      <c r="Q17" t="s">
        <v>1</v>
      </c>
      <c r="R17">
        <v>25</v>
      </c>
      <c r="S17" t="s">
        <v>2</v>
      </c>
      <c r="T17" t="s">
        <v>97</v>
      </c>
      <c r="U17" t="s">
        <v>3</v>
      </c>
    </row>
    <row r="18" spans="1:21" x14ac:dyDescent="0.25">
      <c r="A18" t="s">
        <v>60</v>
      </c>
      <c r="B18">
        <v>500</v>
      </c>
      <c r="C18" t="s">
        <v>1</v>
      </c>
      <c r="D18">
        <v>50</v>
      </c>
      <c r="E18" t="s">
        <v>2</v>
      </c>
      <c r="F18" t="s">
        <v>78</v>
      </c>
      <c r="G18" t="s">
        <v>3</v>
      </c>
      <c r="I18" t="s">
        <v>60</v>
      </c>
      <c r="J18">
        <v>500</v>
      </c>
      <c r="K18">
        <v>50</v>
      </c>
      <c r="L18">
        <v>284.48028299999999</v>
      </c>
      <c r="M18" t="s">
        <v>3</v>
      </c>
      <c r="O18" t="s">
        <v>60</v>
      </c>
      <c r="P18">
        <v>500</v>
      </c>
      <c r="Q18" t="s">
        <v>1</v>
      </c>
      <c r="R18">
        <v>50</v>
      </c>
      <c r="S18" t="s">
        <v>2</v>
      </c>
      <c r="T18" t="s">
        <v>98</v>
      </c>
      <c r="U18" t="s">
        <v>3</v>
      </c>
    </row>
    <row r="19" spans="1:21" x14ac:dyDescent="0.25">
      <c r="A19" t="s">
        <v>60</v>
      </c>
      <c r="B19">
        <v>500</v>
      </c>
      <c r="C19" t="s">
        <v>1</v>
      </c>
      <c r="D19">
        <v>75</v>
      </c>
      <c r="E19" t="s">
        <v>2</v>
      </c>
      <c r="F19" t="s">
        <v>79</v>
      </c>
      <c r="G19" t="s">
        <v>3</v>
      </c>
      <c r="I19" t="s">
        <v>60</v>
      </c>
      <c r="J19">
        <v>500</v>
      </c>
      <c r="K19">
        <v>75</v>
      </c>
      <c r="L19">
        <v>234.781385</v>
      </c>
      <c r="M19" t="s">
        <v>3</v>
      </c>
      <c r="O19" t="s">
        <v>60</v>
      </c>
      <c r="P19">
        <v>500</v>
      </c>
      <c r="Q19" t="s">
        <v>1</v>
      </c>
      <c r="R19">
        <v>75</v>
      </c>
      <c r="S19" t="s">
        <v>2</v>
      </c>
      <c r="T19" t="s">
        <v>99</v>
      </c>
      <c r="U19" t="s">
        <v>3</v>
      </c>
    </row>
    <row r="20" spans="1:21" x14ac:dyDescent="0.25">
      <c r="A20" t="s">
        <v>60</v>
      </c>
      <c r="B20">
        <v>500</v>
      </c>
      <c r="C20" t="s">
        <v>1</v>
      </c>
      <c r="D20">
        <v>100</v>
      </c>
      <c r="E20" t="s">
        <v>2</v>
      </c>
      <c r="F20" t="s">
        <v>80</v>
      </c>
      <c r="G20" t="s">
        <v>3</v>
      </c>
      <c r="I20" t="s">
        <v>60</v>
      </c>
      <c r="J20">
        <v>500</v>
      </c>
      <c r="K20">
        <v>100</v>
      </c>
      <c r="L20">
        <v>258.81559900000002</v>
      </c>
      <c r="M20" t="s">
        <v>3</v>
      </c>
      <c r="O20" t="s">
        <v>60</v>
      </c>
      <c r="P20">
        <v>500</v>
      </c>
      <c r="Q20" t="s">
        <v>1</v>
      </c>
      <c r="R20">
        <v>100</v>
      </c>
      <c r="S20" t="s">
        <v>2</v>
      </c>
      <c r="T20" t="s">
        <v>100</v>
      </c>
      <c r="U2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FF</vt:lpstr>
      <vt:lpstr>AStar </vt:lpstr>
      <vt:lpstr>Boruvka</vt:lpstr>
      <vt:lpstr>Boruvka List</vt:lpstr>
      <vt:lpstr>Boruvka Matrix</vt:lpstr>
      <vt:lpstr>FF!LisFF</vt:lpstr>
      <vt:lpstr>'AStar '!ListAStar</vt:lpstr>
      <vt:lpstr>'Boruvka List'!ListBoruvka</vt:lpstr>
      <vt:lpstr>'Boruvka Matrix'!MatrixBoruvka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Avaon</dc:creator>
  <cp:lastModifiedBy>Avaon</cp:lastModifiedBy>
  <dcterms:created xsi:type="dcterms:W3CDTF">2017-05-29T11:34:59Z</dcterms:created>
  <dcterms:modified xsi:type="dcterms:W3CDTF">2017-05-30T15:51:21Z</dcterms:modified>
</cp:coreProperties>
</file>